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95" windowHeight="5220" activeTab="0"/>
  </bookViews>
  <sheets>
    <sheet name="GMA (Version EMS 1.1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<sst xmlns="http://schemas.openxmlformats.org/spreadsheetml/2006/main" count="101" uniqueCount="95">
  <si>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Turnover</t>
  </si>
  <si>
    <t>Cashbox</t>
  </si>
  <si>
    <t>HARD METERS</t>
  </si>
  <si>
    <t>soft meters</t>
  </si>
  <si>
    <t>hard meters</t>
  </si>
  <si>
    <t>HOPPER COUNT</t>
  </si>
  <si>
    <t>METER RECONCILIATION</t>
  </si>
  <si>
    <t>CASH RECONCILIATION</t>
  </si>
  <si>
    <t>coins out + cashbox (E)</t>
  </si>
  <si>
    <t xml:space="preserve"> (D) minus (E)</t>
  </si>
  <si>
    <t>(G) minus (H)</t>
  </si>
  <si>
    <t>(I) minus (J)</t>
  </si>
  <si>
    <t xml:space="preserve">Meter method </t>
  </si>
  <si>
    <t>step two</t>
  </si>
  <si>
    <t>total cash cleared (I)</t>
  </si>
  <si>
    <t>(L)</t>
  </si>
  <si>
    <t>(K)</t>
  </si>
  <si>
    <t>(I) plus or minus (C)</t>
  </si>
  <si>
    <t>Cancel crs</t>
  </si>
  <si>
    <t>Cents In</t>
  </si>
  <si>
    <t>Cents out</t>
  </si>
  <si>
    <t xml:space="preserve">Coins in </t>
  </si>
  <si>
    <t>Coins out</t>
  </si>
  <si>
    <t>Coins in</t>
  </si>
  <si>
    <t>$ c</t>
  </si>
  <si>
    <t>CALCULATED HOPPER MOVEMENT</t>
  </si>
  <si>
    <t>end of period</t>
  </si>
  <si>
    <t>start of period</t>
  </si>
  <si>
    <t>D</t>
  </si>
  <si>
    <t xml:space="preserve">total cancelled credits paid </t>
  </si>
  <si>
    <t>(M)</t>
  </si>
  <si>
    <t xml:space="preserve">total shortpays paid </t>
  </si>
  <si>
    <t>(N)</t>
  </si>
  <si>
    <t xml:space="preserve">total hopper refills </t>
  </si>
  <si>
    <t>(O)</t>
  </si>
  <si>
    <t xml:space="preserve">(M) plus (N ) plus (O)  = total cash payments </t>
  </si>
  <si>
    <t xml:space="preserve">(P) </t>
  </si>
  <si>
    <t>(Q)</t>
  </si>
  <si>
    <t>Hopper variance (actual vs calculated)</t>
  </si>
  <si>
    <t>(positive = surplus, negative = deficit)</t>
  </si>
  <si>
    <t>Refills</t>
  </si>
  <si>
    <t>wins+cents in (G)</t>
  </si>
  <si>
    <t>cashbox + notes in (J)</t>
  </si>
  <si>
    <t>t/o + CC's + cents out (H)</t>
  </si>
  <si>
    <t xml:space="preserve">hopper refills + coins in (D)    </t>
  </si>
  <si>
    <t>Download Jackpot wins</t>
  </si>
  <si>
    <t>(e) Numbers at top of meter cols are QCOM meter ID's</t>
  </si>
  <si>
    <t>Money/Cash in</t>
  </si>
  <si>
    <t>Money/Cash out</t>
  </si>
  <si>
    <t xml:space="preserve">(c) When using QCOM, Cents out (soft) and Money/Cash out (hard) will not </t>
  </si>
  <si>
    <t xml:space="preserve"> actual hopper mvmt </t>
  </si>
  <si>
    <t>(C)</t>
  </si>
  <si>
    <t>balance, but again difference should equate to cancel crs result.</t>
  </si>
  <si>
    <t xml:space="preserve"> (L)-(P)  =</t>
  </si>
  <si>
    <t xml:space="preserve"> Hopper Refills</t>
  </si>
  <si>
    <t>Total Wins</t>
  </si>
  <si>
    <t>Notes in</t>
  </si>
  <si>
    <t>end of period count (A)</t>
  </si>
  <si>
    <t>start of period count (B)</t>
  </si>
  <si>
    <t>turnover-(wins + jackpots)</t>
  </si>
  <si>
    <t>GAMING MACHINE PROFITS</t>
  </si>
  <si>
    <t>Y/N</t>
  </si>
  <si>
    <t>total cash cleared</t>
  </si>
  <si>
    <t xml:space="preserve"> (I)</t>
  </si>
  <si>
    <t xml:space="preserve">actual hopper mvmt </t>
  </si>
  <si>
    <t>Variance: meter vs cash method (K)-(Q)</t>
  </si>
  <si>
    <t>to:</t>
  </si>
  <si>
    <t>JIN</t>
  </si>
  <si>
    <t>Operator notes:</t>
  </si>
  <si>
    <t>GAMING MACHINE ANALYSIS</t>
  </si>
  <si>
    <t>CORPORATE SOCIETY</t>
  </si>
  <si>
    <t>GAME NAME</t>
  </si>
  <si>
    <t>MACHINE SERIAL NO</t>
  </si>
  <si>
    <t>GAME DENOMINATION</t>
  </si>
  <si>
    <t>METER INCREMENT UNIT</t>
  </si>
  <si>
    <t>TOKENISED COIN VALUE</t>
  </si>
  <si>
    <t>VENUE NAME</t>
  </si>
  <si>
    <t>IF Y, JACKPOT NAME</t>
  </si>
  <si>
    <t xml:space="preserve">BANKNOTE ACCEPTOR INSTALLED?  Y/N  </t>
  </si>
  <si>
    <t>PERSON COMPLETING FORM</t>
  </si>
  <si>
    <r>
      <t xml:space="preserve">(b) If </t>
    </r>
    <r>
      <rPr>
        <b/>
        <sz val="9"/>
        <rFont val="Arial Narrow"/>
        <family val="2"/>
      </rPr>
      <t>standard</t>
    </r>
    <r>
      <rPr>
        <sz val="9"/>
        <rFont val="Arial Narrow"/>
        <family val="2"/>
      </rPr>
      <t xml:space="preserve"> soft meters are used (G-H) will not = zero, but difference should equate to cancel crs result.</t>
    </r>
  </si>
  <si>
    <t>JACKPOT CONNECTED ?</t>
  </si>
  <si>
    <r>
      <t>Notes</t>
    </r>
    <r>
      <rPr>
        <sz val="9"/>
        <rFont val="Arial Narrow"/>
        <family val="2"/>
      </rPr>
      <t xml:space="preserve"> (a)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Use QCOM soft meters where possible.             2</t>
    </r>
  </si>
  <si>
    <t>Cancel credits</t>
  </si>
  <si>
    <t>Note: If the variance (K)-(Q) exceeds plus or minus $10, OR if (G)-(H) does not equal zero, investigate the reason</t>
  </si>
  <si>
    <r>
      <t xml:space="preserve">(d) </t>
    </r>
    <r>
      <rPr>
        <u val="single"/>
        <sz val="9"/>
        <rFont val="Arial Narrow"/>
        <family val="2"/>
      </rPr>
      <t>Do not</t>
    </r>
    <r>
      <rPr>
        <sz val="9"/>
        <rFont val="Arial Narrow"/>
        <family val="2"/>
      </rPr>
      <t xml:space="preserve"> enter jackpot wins from </t>
    </r>
    <r>
      <rPr>
        <b/>
        <sz val="9"/>
        <rFont val="Arial Narrow"/>
        <family val="2"/>
      </rPr>
      <t>non-downloadable</t>
    </r>
    <r>
      <rPr>
        <sz val="9"/>
        <rFont val="Arial Narrow"/>
        <family val="2"/>
      </rPr>
      <t xml:space="preserve"> (Fortune, TransLux, Mikhon) systems in column (D)</t>
    </r>
  </si>
  <si>
    <r>
      <t xml:space="preserve">DATE </t>
    </r>
    <r>
      <rPr>
        <b/>
        <sz val="8"/>
        <rFont val="Arial Narrow"/>
        <family val="2"/>
      </rPr>
      <t xml:space="preserve">(Day/Month/Year) </t>
    </r>
    <r>
      <rPr>
        <b/>
        <sz val="8"/>
        <rFont val="Arial"/>
        <family val="2"/>
      </rPr>
      <t>From:</t>
    </r>
  </si>
  <si>
    <t xml:space="preserve">Cash method </t>
  </si>
  <si>
    <t xml:space="preserve">step one  </t>
  </si>
  <si>
    <t>Note acceptor cents in</t>
  </si>
  <si>
    <r>
      <t>SOFT METERS</t>
    </r>
    <r>
      <rPr>
        <b/>
        <sz val="9"/>
        <rFont val="Arial"/>
        <family val="2"/>
      </rPr>
      <t xml:space="preserve">           </t>
    </r>
    <r>
      <rPr>
        <sz val="8"/>
        <rFont val="Arial"/>
        <family val="2"/>
      </rPr>
      <t>(electronic)</t>
    </r>
  </si>
  <si>
    <t xml:space="preserve">Wins </t>
  </si>
  <si>
    <t>METER INCREASE</t>
  </si>
  <si>
    <r>
      <t>METER DATA</t>
    </r>
    <r>
      <rPr>
        <sz val="10"/>
        <rFont val="Arial"/>
        <family val="2"/>
      </rPr>
      <t xml:space="preserve"> from - </t>
    </r>
    <r>
      <rPr>
        <sz val="9"/>
        <rFont val="Arial"/>
        <family val="2"/>
      </rPr>
      <t>EMS Website reports</t>
    </r>
    <r>
      <rPr>
        <sz val="10"/>
        <rFont val="Arial"/>
        <family val="2"/>
      </rPr>
      <t xml:space="preserve"> [</t>
    </r>
    <r>
      <rPr>
        <i/>
        <sz val="10"/>
        <rFont val="Arial"/>
        <family val="2"/>
      </rPr>
      <t>WR</t>
    </r>
    <r>
      <rPr>
        <sz val="10"/>
        <rFont val="Arial"/>
        <family val="2"/>
      </rPr>
      <t>]; EMA [</t>
    </r>
    <r>
      <rPr>
        <i/>
        <sz val="10"/>
        <rFont val="Arial"/>
        <family val="2"/>
      </rPr>
      <t>EMA</t>
    </r>
    <r>
      <rPr>
        <sz val="10"/>
        <rFont val="Arial"/>
        <family val="2"/>
      </rPr>
      <t>]; Reading meters [</t>
    </r>
    <r>
      <rPr>
        <i/>
        <sz val="10"/>
        <rFont val="Arial"/>
        <family val="2"/>
      </rPr>
      <t>RM</t>
    </r>
    <r>
      <rPr>
        <sz val="10"/>
        <rFont val="Arial"/>
        <family val="2"/>
      </rPr>
      <t>] (indicate which applies ):</t>
    </r>
  </si>
  <si>
    <t>(F)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</si>
</sst>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6" fontId="0" fillId="2" borderId="3" xfId="0" applyNumberFormat="1" applyFont="1" applyFill="1" applyBorder="1" applyAlignment="1" applyProtection="1">
      <alignment horizontal="center"/>
      <protection locked="0"/>
    </xf>
    <xf numFmtId="15" fontId="0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68" fontId="0" fillId="0" borderId="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right"/>
    </xf>
    <xf numFmtId="0" fontId="10" fillId="0" borderId="19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3" borderId="3" xfId="0" applyFont="1" applyFill="1" applyBorder="1" applyAlignment="1">
      <alignment/>
    </xf>
    <xf numFmtId="168" fontId="0" fillId="3" borderId="3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4" fontId="0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4" borderId="7" xfId="0" applyNumberFormat="1" applyFont="1" applyFill="1" applyBorder="1" applyAlignment="1" applyProtection="1">
      <alignment/>
      <protection locked="0"/>
    </xf>
    <xf numFmtId="2" fontId="0" fillId="4" borderId="5" xfId="0" applyNumberFormat="1" applyFont="1" applyFill="1" applyBorder="1" applyAlignment="1" applyProtection="1">
      <alignment/>
      <protection locked="0"/>
    </xf>
    <xf numFmtId="2" fontId="0" fillId="4" borderId="17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1" fontId="0" fillId="4" borderId="3" xfId="0" applyNumberFormat="1" applyFont="1" applyFill="1" applyBorder="1" applyAlignment="1" applyProtection="1">
      <alignment/>
      <protection locked="0"/>
    </xf>
    <xf numFmtId="0" fontId="14" fillId="0" borderId="3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0" fillId="2" borderId="5" xfId="0" applyNumberFormat="1" applyFont="1" applyFill="1" applyBorder="1" applyAlignment="1" applyProtection="1">
      <alignment/>
      <protection locked="0"/>
    </xf>
    <xf numFmtId="168" fontId="0" fillId="2" borderId="3" xfId="0" applyNumberFormat="1" applyFont="1" applyFill="1" applyBorder="1" applyAlignment="1" applyProtection="1">
      <alignment/>
      <protection locked="0"/>
    </xf>
    <xf numFmtId="168" fontId="0" fillId="2" borderId="9" xfId="0" applyNumberFormat="1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/>
      <protection/>
    </xf>
    <xf numFmtId="15" fontId="0" fillId="0" borderId="14" xfId="0" applyNumberFormat="1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5" fontId="6" fillId="0" borderId="0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9" fillId="3" borderId="8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 horizontal="left"/>
      <protection/>
    </xf>
    <xf numFmtId="14" fontId="0" fillId="3" borderId="8" xfId="0" applyNumberFormat="1" applyFont="1" applyFill="1" applyBorder="1" applyAlignment="1" applyProtection="1">
      <alignment/>
      <protection/>
    </xf>
    <xf numFmtId="15" fontId="0" fillId="3" borderId="8" xfId="0" applyNumberFormat="1" applyFont="1" applyFill="1" applyBorder="1" applyAlignment="1" applyProtection="1">
      <alignment/>
      <protection/>
    </xf>
    <xf numFmtId="0" fontId="0" fillId="3" borderId="23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14" fontId="0" fillId="3" borderId="2" xfId="0" applyNumberFormat="1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15" fontId="0" fillId="3" borderId="2" xfId="0" applyNumberFormat="1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0" fontId="0" fillId="0" borderId="25" xfId="0" applyBorder="1" applyAlignment="1">
      <alignment horizontal="left"/>
    </xf>
    <xf numFmtId="0" fontId="0" fillId="2" borderId="26" xfId="0" applyFont="1" applyFill="1" applyBorder="1" applyAlignment="1" applyProtection="1">
      <alignment horizontal="left"/>
      <protection locked="0"/>
    </xf>
    <xf numFmtId="0" fontId="1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0" fillId="2" borderId="16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0" fillId="0" borderId="7" xfId="0" applyBorder="1" applyAlignment="1">
      <alignment/>
    </xf>
    <xf numFmtId="0" fontId="8" fillId="3" borderId="28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3" fillId="0" borderId="29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10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3</xdr:row>
      <xdr:rowOff>19050</xdr:rowOff>
    </xdr:from>
    <xdr:to>
      <xdr:col>11</xdr:col>
      <xdr:colOff>133350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963025" y="581025"/>
          <a:ext cx="161925" cy="1143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</xdr:row>
      <xdr:rowOff>47625</xdr:rowOff>
    </xdr:from>
    <xdr:to>
      <xdr:col>11</xdr:col>
      <xdr:colOff>714375</xdr:colOff>
      <xdr:row>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447675"/>
          <a:ext cx="581025" cy="72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1c    =     0.01
2c    =    0.0
5c    =     0.05
10c   =    0.10
20c  =    0.20
$1     =     1.00</a:t>
          </a:r>
        </a:p>
      </xdr:txBody>
    </xdr:sp>
    <xdr:clientData/>
  </xdr:twoCellAnchor>
  <xdr:twoCellAnchor editAs="oneCell">
    <xdr:from>
      <xdr:col>9</xdr:col>
      <xdr:colOff>238125</xdr:colOff>
      <xdr:row>0</xdr:row>
      <xdr:rowOff>9525</xdr:rowOff>
    </xdr:from>
    <xdr:to>
      <xdr:col>11</xdr:col>
      <xdr:colOff>771525</xdr:colOff>
      <xdr:row>1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525"/>
          <a:ext cx="2076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B1">
      <selection activeCell="H18" sqref="H18"/>
    </sheetView>
  </sheetViews>
  <sheetFormatPr defaultColWidth="9.140625" defaultRowHeight="12.75"/>
  <cols>
    <col min="1" max="1" width="18.421875" style="0" customWidth="1"/>
    <col min="2" max="2" width="12.8515625" style="0" customWidth="1"/>
    <col min="3" max="3" width="12.140625" style="0" customWidth="1"/>
    <col min="4" max="4" width="11.7109375" style="0" customWidth="1"/>
    <col min="5" max="5" width="12.421875" style="0" customWidth="1"/>
    <col min="6" max="6" width="12.00390625" style="0" customWidth="1"/>
    <col min="7" max="7" width="10.7109375" style="0" customWidth="1"/>
    <col min="8" max="8" width="10.57421875" style="0" customWidth="1"/>
    <col min="9" max="9" width="10.8515625" style="0" customWidth="1"/>
    <col min="10" max="10" width="11.28125" style="0" customWidth="1"/>
    <col min="11" max="11" width="11.8515625" style="0" customWidth="1"/>
    <col min="12" max="12" width="12.28125" style="0" customWidth="1"/>
  </cols>
  <sheetData>
    <row r="1" spans="1:12" ht="18">
      <c r="A1" s="70" t="s">
        <v>69</v>
      </c>
      <c r="B1" s="71"/>
      <c r="C1" s="71"/>
      <c r="D1" s="71"/>
      <c r="E1" s="71"/>
      <c r="F1" s="72"/>
      <c r="G1" s="72"/>
      <c r="H1" s="72"/>
      <c r="I1" s="72"/>
      <c r="J1" s="71"/>
      <c r="K1" s="71"/>
      <c r="L1" s="72"/>
    </row>
    <row r="2" spans="1:12" ht="13.5" thickBot="1">
      <c r="A2" s="73"/>
      <c r="B2" s="73"/>
      <c r="C2" s="73"/>
      <c r="D2" s="73"/>
      <c r="E2" s="73"/>
      <c r="F2" s="72"/>
      <c r="G2" s="72"/>
      <c r="H2" s="72"/>
      <c r="I2" s="73"/>
      <c r="J2" s="73"/>
      <c r="K2" s="73"/>
      <c r="L2" s="72"/>
    </row>
    <row r="3" spans="1:14" ht="12.75">
      <c r="A3" s="60" t="s">
        <v>70</v>
      </c>
      <c r="B3" s="144"/>
      <c r="C3" s="161"/>
      <c r="D3" s="61" t="s">
        <v>76</v>
      </c>
      <c r="E3" s="144"/>
      <c r="F3" s="162"/>
      <c r="G3" s="161"/>
      <c r="H3" s="33"/>
      <c r="I3" s="184" t="s">
        <v>73</v>
      </c>
      <c r="J3" s="185"/>
      <c r="K3" s="34"/>
      <c r="L3" s="35"/>
      <c r="M3" s="3"/>
      <c r="N3" s="3"/>
    </row>
    <row r="4" spans="1:14" ht="12.75">
      <c r="A4" s="62" t="s">
        <v>71</v>
      </c>
      <c r="B4" s="165"/>
      <c r="C4" s="166"/>
      <c r="D4" s="167" t="s">
        <v>72</v>
      </c>
      <c r="E4" s="168"/>
      <c r="F4" s="163"/>
      <c r="G4" s="164"/>
      <c r="H4" s="4"/>
      <c r="I4" s="186" t="s">
        <v>74</v>
      </c>
      <c r="J4" s="187"/>
      <c r="K4" s="29"/>
      <c r="L4" s="36"/>
      <c r="M4" s="3"/>
      <c r="N4" s="3"/>
    </row>
    <row r="5" spans="1:14" ht="12.75">
      <c r="A5" s="62" t="s">
        <v>78</v>
      </c>
      <c r="B5" s="4"/>
      <c r="C5" s="45"/>
      <c r="D5" s="153"/>
      <c r="E5" s="154"/>
      <c r="F5" s="154"/>
      <c r="G5" s="154"/>
      <c r="H5" s="4"/>
      <c r="I5" s="186" t="s">
        <v>75</v>
      </c>
      <c r="J5" s="187"/>
      <c r="K5" s="30"/>
      <c r="L5" s="36"/>
      <c r="M5" s="3"/>
      <c r="N5" s="3"/>
    </row>
    <row r="6" spans="1:14" ht="13.5">
      <c r="A6" s="62" t="s">
        <v>81</v>
      </c>
      <c r="B6" s="63" t="s">
        <v>61</v>
      </c>
      <c r="C6" s="46"/>
      <c r="D6" s="155" t="s">
        <v>77</v>
      </c>
      <c r="E6" s="156"/>
      <c r="F6" s="45"/>
      <c r="G6" s="64" t="s">
        <v>67</v>
      </c>
      <c r="H6" s="45"/>
      <c r="I6" s="188" t="s">
        <v>86</v>
      </c>
      <c r="J6" s="189"/>
      <c r="K6" s="31"/>
      <c r="L6" s="36"/>
      <c r="M6" s="3"/>
      <c r="N6" s="3"/>
    </row>
    <row r="7" spans="1:14" ht="12.75">
      <c r="A7" s="62" t="s">
        <v>79</v>
      </c>
      <c r="B7" s="17"/>
      <c r="C7" s="150"/>
      <c r="D7" s="151"/>
      <c r="E7" s="152"/>
      <c r="F7" s="23"/>
      <c r="G7" s="32"/>
      <c r="H7" s="4"/>
      <c r="J7" s="65" t="s">
        <v>66</v>
      </c>
      <c r="K7" s="31"/>
      <c r="L7" s="36"/>
      <c r="M7" s="3"/>
      <c r="N7" s="3"/>
    </row>
    <row r="8" spans="1:14" ht="13.5" thickBot="1">
      <c r="A8" s="159" t="s">
        <v>93</v>
      </c>
      <c r="B8" s="160"/>
      <c r="C8" s="160"/>
      <c r="D8" s="160"/>
      <c r="E8" s="160"/>
      <c r="F8" s="160"/>
      <c r="G8" s="143"/>
      <c r="H8" s="108"/>
      <c r="I8" s="37"/>
      <c r="J8" s="109"/>
      <c r="K8" s="110"/>
      <c r="L8" s="38"/>
      <c r="M8" s="3"/>
      <c r="N8" s="3"/>
    </row>
    <row r="9" spans="1:14" ht="12.75">
      <c r="A9" s="116"/>
      <c r="B9" s="117"/>
      <c r="C9" s="117"/>
      <c r="D9" s="117"/>
      <c r="E9" s="117"/>
      <c r="F9" s="117"/>
      <c r="G9" s="117"/>
      <c r="H9" s="118"/>
      <c r="I9" s="119"/>
      <c r="J9" s="111"/>
      <c r="K9" s="112"/>
      <c r="L9" s="120"/>
      <c r="M9" s="3"/>
      <c r="N9" s="3"/>
    </row>
    <row r="10" spans="1:14" ht="15.75">
      <c r="A10" s="157" t="s">
        <v>82</v>
      </c>
      <c r="B10" s="158"/>
      <c r="C10" s="121" t="s">
        <v>80</v>
      </c>
      <c r="D10" s="122"/>
      <c r="E10" s="122"/>
      <c r="F10" s="122"/>
      <c r="G10" s="122"/>
      <c r="H10" s="123"/>
      <c r="I10" s="124" t="s">
        <v>49</v>
      </c>
      <c r="J10" s="125"/>
      <c r="K10" s="126"/>
      <c r="L10" s="127"/>
      <c r="M10" s="3"/>
      <c r="N10" s="3"/>
    </row>
    <row r="11" spans="1:14" ht="13.5">
      <c r="A11" s="128" t="s">
        <v>52</v>
      </c>
      <c r="B11" s="129"/>
      <c r="C11" s="130"/>
      <c r="D11" s="131" t="s">
        <v>85</v>
      </c>
      <c r="E11" s="130"/>
      <c r="F11" s="130"/>
      <c r="G11" s="129"/>
      <c r="H11" s="132"/>
      <c r="I11" s="133"/>
      <c r="J11" s="134" t="s">
        <v>46</v>
      </c>
      <c r="K11" s="135"/>
      <c r="L11" s="136"/>
      <c r="M11" s="40"/>
      <c r="N11" s="3"/>
    </row>
    <row r="12" spans="1:14" ht="13.5">
      <c r="A12" s="137"/>
      <c r="B12" s="138"/>
      <c r="C12" s="118"/>
      <c r="D12" s="139"/>
      <c r="E12" s="118"/>
      <c r="F12" s="118"/>
      <c r="G12" s="138"/>
      <c r="H12" s="140"/>
      <c r="I12" s="113"/>
      <c r="J12" s="137"/>
      <c r="K12" s="114"/>
      <c r="L12" s="141"/>
      <c r="M12" s="40"/>
      <c r="N12" s="3"/>
    </row>
    <row r="13" spans="1:14" ht="12.75">
      <c r="A13" s="41"/>
      <c r="B13" s="68">
        <v>1</v>
      </c>
      <c r="C13" s="68">
        <v>2</v>
      </c>
      <c r="D13" s="68">
        <v>3</v>
      </c>
      <c r="E13" s="68">
        <v>5</v>
      </c>
      <c r="F13" s="68">
        <v>6</v>
      </c>
      <c r="G13" s="68" t="s">
        <v>28</v>
      </c>
      <c r="H13" s="68">
        <v>10</v>
      </c>
      <c r="I13" s="68">
        <v>11</v>
      </c>
      <c r="J13" s="68">
        <v>12</v>
      </c>
      <c r="K13" s="68">
        <v>13</v>
      </c>
      <c r="L13" s="42">
        <v>16</v>
      </c>
      <c r="M13" s="3"/>
      <c r="N13" s="3"/>
    </row>
    <row r="14" spans="1:14" ht="25.5">
      <c r="A14" s="89" t="s">
        <v>90</v>
      </c>
      <c r="B14" s="90" t="s">
        <v>0</v>
      </c>
      <c r="C14" s="91" t="s">
        <v>91</v>
      </c>
      <c r="D14" s="92" t="s">
        <v>83</v>
      </c>
      <c r="E14" s="92" t="s">
        <v>19</v>
      </c>
      <c r="F14" s="92" t="s">
        <v>20</v>
      </c>
      <c r="G14" s="93" t="s">
        <v>45</v>
      </c>
      <c r="H14" s="92" t="s">
        <v>54</v>
      </c>
      <c r="I14" s="92" t="s">
        <v>21</v>
      </c>
      <c r="J14" s="94" t="s">
        <v>22</v>
      </c>
      <c r="K14" s="92" t="s">
        <v>1</v>
      </c>
      <c r="L14" s="91" t="s">
        <v>89</v>
      </c>
      <c r="M14" s="3"/>
      <c r="N14" s="3"/>
    </row>
    <row r="15" spans="1:14" ht="12.75">
      <c r="A15" s="95" t="s">
        <v>26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27"/>
      <c r="N15" s="3"/>
    </row>
    <row r="16" spans="1:14" ht="12.75">
      <c r="A16" s="95" t="s">
        <v>27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27"/>
      <c r="N16" s="3"/>
    </row>
    <row r="17" spans="1:14" ht="13.5">
      <c r="A17" s="96" t="s">
        <v>2</v>
      </c>
      <c r="B17" s="97" t="s">
        <v>0</v>
      </c>
      <c r="C17" s="97" t="s">
        <v>55</v>
      </c>
      <c r="D17" s="97" t="s">
        <v>18</v>
      </c>
      <c r="E17" s="98" t="s">
        <v>47</v>
      </c>
      <c r="F17" s="98" t="s">
        <v>48</v>
      </c>
      <c r="G17" s="99"/>
      <c r="H17" s="97" t="s">
        <v>40</v>
      </c>
      <c r="I17" s="97" t="s">
        <v>23</v>
      </c>
      <c r="J17" s="97" t="s">
        <v>22</v>
      </c>
      <c r="K17" s="97" t="s">
        <v>1</v>
      </c>
      <c r="L17" s="100" t="s">
        <v>56</v>
      </c>
      <c r="M17" s="3"/>
      <c r="N17" s="3"/>
    </row>
    <row r="18" spans="1:14" ht="12.75">
      <c r="A18" s="95" t="s">
        <v>26</v>
      </c>
      <c r="B18" s="86"/>
      <c r="C18" s="87"/>
      <c r="D18" s="87"/>
      <c r="E18" s="87"/>
      <c r="F18" s="87"/>
      <c r="G18" s="115"/>
      <c r="H18" s="88"/>
      <c r="I18" s="87"/>
      <c r="J18" s="87"/>
      <c r="K18" s="87"/>
      <c r="L18" s="87"/>
      <c r="M18" s="27"/>
      <c r="N18" s="3"/>
    </row>
    <row r="19" spans="1:14" ht="12.75">
      <c r="A19" s="95" t="s">
        <v>27</v>
      </c>
      <c r="B19" s="86"/>
      <c r="C19" s="87"/>
      <c r="D19" s="87"/>
      <c r="E19" s="87"/>
      <c r="F19" s="87"/>
      <c r="G19" s="115"/>
      <c r="H19" s="88"/>
      <c r="I19" s="87"/>
      <c r="J19" s="87"/>
      <c r="K19" s="87"/>
      <c r="L19" s="87"/>
      <c r="M19" s="27"/>
      <c r="N19" s="3"/>
    </row>
    <row r="20" spans="1:14" ht="13.5">
      <c r="A20" s="96" t="s">
        <v>92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1"/>
      <c r="N20" s="3"/>
    </row>
    <row r="21" spans="1:14" ht="12.75">
      <c r="A21" s="95" t="s">
        <v>3</v>
      </c>
      <c r="B21" s="79">
        <f aca="true" t="shared" si="0" ref="B21:L21">B15-B16</f>
        <v>0</v>
      </c>
      <c r="C21" s="19">
        <f t="shared" si="0"/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20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1"/>
      <c r="N21" s="3"/>
    </row>
    <row r="22" spans="1:14" ht="12.75">
      <c r="A22" s="95" t="s">
        <v>4</v>
      </c>
      <c r="B22" s="79">
        <f>B18-B19</f>
        <v>0</v>
      </c>
      <c r="C22" s="19">
        <f>C18-C19</f>
        <v>0</v>
      </c>
      <c r="D22" s="19">
        <f>D18-D19</f>
        <v>0</v>
      </c>
      <c r="E22" s="19">
        <f>E18-E19</f>
        <v>0</v>
      </c>
      <c r="F22" s="19">
        <f>F18-F19</f>
        <v>0</v>
      </c>
      <c r="G22" s="7"/>
      <c r="H22" s="7">
        <f>H18-H19</f>
        <v>0</v>
      </c>
      <c r="I22" s="19">
        <f>I18-I19</f>
        <v>0</v>
      </c>
      <c r="J22" s="19">
        <f>J18-J19</f>
        <v>0</v>
      </c>
      <c r="K22" s="19">
        <f>K18-K19</f>
        <v>0</v>
      </c>
      <c r="L22" s="19">
        <f>L18-L19</f>
        <v>0</v>
      </c>
      <c r="M22" s="3"/>
      <c r="N22" s="3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"/>
      <c r="N23" s="3"/>
    </row>
    <row r="24" spans="1:14" ht="12.75">
      <c r="A24" s="145" t="s">
        <v>5</v>
      </c>
      <c r="B24" s="146"/>
      <c r="C24" s="145" t="s">
        <v>25</v>
      </c>
      <c r="D24" s="145"/>
      <c r="E24" s="145"/>
      <c r="F24" s="145" t="s">
        <v>6</v>
      </c>
      <c r="G24" s="146"/>
      <c r="H24" s="146"/>
      <c r="I24" s="145" t="s">
        <v>7</v>
      </c>
      <c r="J24" s="146"/>
      <c r="K24" s="146"/>
      <c r="L24" s="146"/>
      <c r="M24" s="13"/>
      <c r="N24" s="3"/>
    </row>
    <row r="25" spans="1:14" ht="12.75">
      <c r="A25" s="47" t="s">
        <v>57</v>
      </c>
      <c r="B25" s="106"/>
      <c r="C25" s="172" t="s">
        <v>44</v>
      </c>
      <c r="D25" s="149"/>
      <c r="E25" s="82">
        <f>H21+I21</f>
        <v>0</v>
      </c>
      <c r="F25" s="49"/>
      <c r="G25" s="50" t="s">
        <v>41</v>
      </c>
      <c r="H25" s="82">
        <f>C21+E21</f>
        <v>0</v>
      </c>
      <c r="I25" s="53"/>
      <c r="J25" s="50" t="s">
        <v>14</v>
      </c>
      <c r="K25" s="103"/>
      <c r="L25" s="14"/>
      <c r="M25" s="3"/>
      <c r="N25" s="3"/>
    </row>
    <row r="26" spans="1:14" ht="12.75">
      <c r="A26" s="47" t="s">
        <v>58</v>
      </c>
      <c r="B26" s="107"/>
      <c r="C26" s="49"/>
      <c r="D26" s="50" t="s">
        <v>8</v>
      </c>
      <c r="E26" s="69">
        <f>J21+K21</f>
        <v>0</v>
      </c>
      <c r="F26" s="49"/>
      <c r="G26" s="50" t="s">
        <v>43</v>
      </c>
      <c r="H26" s="69">
        <f>B21+D21+F21</f>
        <v>0</v>
      </c>
      <c r="I26" s="53"/>
      <c r="J26" s="50" t="s">
        <v>42</v>
      </c>
      <c r="K26" s="142">
        <f>K21+L21</f>
        <v>0</v>
      </c>
      <c r="L26" s="14"/>
      <c r="M26" s="3"/>
      <c r="N26" s="3"/>
    </row>
    <row r="27" spans="1:14" ht="12.75">
      <c r="A27" s="48" t="s">
        <v>50</v>
      </c>
      <c r="B27" s="7">
        <f>B25-B26</f>
        <v>0</v>
      </c>
      <c r="C27" s="51" t="s">
        <v>51</v>
      </c>
      <c r="D27" s="52" t="s">
        <v>9</v>
      </c>
      <c r="E27" s="69">
        <f>E25-E26</f>
        <v>0</v>
      </c>
      <c r="F27" s="51" t="s">
        <v>94</v>
      </c>
      <c r="G27" s="52" t="s">
        <v>10</v>
      </c>
      <c r="H27" s="69">
        <f>H25-H26</f>
        <v>0</v>
      </c>
      <c r="I27" s="51"/>
      <c r="J27" s="52" t="s">
        <v>11</v>
      </c>
      <c r="K27" s="142">
        <f>K25-K26</f>
        <v>0</v>
      </c>
      <c r="L27" s="15"/>
      <c r="M27" s="3"/>
      <c r="N27" s="3"/>
    </row>
    <row r="28" spans="1:14" ht="12.75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3"/>
      <c r="N28" s="3"/>
    </row>
    <row r="29" spans="1:14" ht="12.75">
      <c r="A29" s="173" t="s">
        <v>60</v>
      </c>
      <c r="B29" s="174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11"/>
      <c r="N29" s="3"/>
    </row>
    <row r="30" spans="1:14" ht="12.75">
      <c r="A30" s="175" t="s">
        <v>12</v>
      </c>
      <c r="B30" s="176"/>
      <c r="C30" s="11"/>
      <c r="D30" s="74" t="s">
        <v>87</v>
      </c>
      <c r="E30" s="75"/>
      <c r="F30" s="76" t="s">
        <v>88</v>
      </c>
      <c r="G30" s="11"/>
      <c r="H30" s="8"/>
      <c r="I30" s="77"/>
      <c r="J30" s="72"/>
      <c r="K30" s="74" t="s">
        <v>13</v>
      </c>
      <c r="L30" s="78"/>
      <c r="M30" s="3"/>
      <c r="N30" s="3"/>
    </row>
    <row r="31" spans="1:14" ht="13.5" thickBot="1">
      <c r="A31" s="47" t="s">
        <v>59</v>
      </c>
      <c r="B31" s="28">
        <f>B21-(C21+G21)</f>
        <v>0</v>
      </c>
      <c r="D31" s="8"/>
      <c r="E31" s="4"/>
      <c r="F31" s="4"/>
      <c r="G31" s="4"/>
      <c r="H31" s="4"/>
      <c r="I31" s="4"/>
      <c r="J31" s="4"/>
      <c r="K31" s="6"/>
      <c r="L31" s="17"/>
      <c r="M31" s="3"/>
      <c r="N31" s="3"/>
    </row>
    <row r="32" spans="1:14" ht="13.5" thickBot="1">
      <c r="A32" s="47" t="s">
        <v>24</v>
      </c>
      <c r="B32" s="44">
        <f>B31*K4</f>
        <v>0</v>
      </c>
      <c r="C32" s="49" t="s">
        <v>16</v>
      </c>
      <c r="D32" s="147" t="s">
        <v>62</v>
      </c>
      <c r="E32" s="149"/>
      <c r="F32" s="9">
        <f>K25</f>
        <v>0</v>
      </c>
      <c r="G32" s="49" t="s">
        <v>63</v>
      </c>
      <c r="H32" s="4"/>
      <c r="I32" s="54"/>
      <c r="J32" s="50" t="s">
        <v>29</v>
      </c>
      <c r="K32" s="104"/>
      <c r="L32" s="58" t="s">
        <v>30</v>
      </c>
      <c r="M32" s="3"/>
      <c r="N32" s="3"/>
    </row>
    <row r="33" spans="1:14" ht="13.5" thickBot="1">
      <c r="A33" s="1"/>
      <c r="B33" s="4"/>
      <c r="C33" s="4"/>
      <c r="D33" s="147" t="s">
        <v>64</v>
      </c>
      <c r="E33" s="149"/>
      <c r="F33" s="43">
        <f>B27*K4</f>
        <v>0</v>
      </c>
      <c r="G33" s="49" t="s">
        <v>51</v>
      </c>
      <c r="H33" s="4"/>
      <c r="I33" s="54"/>
      <c r="J33" s="50" t="s">
        <v>31</v>
      </c>
      <c r="K33" s="104"/>
      <c r="L33" s="58" t="s">
        <v>32</v>
      </c>
      <c r="M33" s="3"/>
      <c r="N33" s="3"/>
    </row>
    <row r="34" spans="1:14" ht="13.5" thickBot="1">
      <c r="A34" s="1"/>
      <c r="B34" s="4"/>
      <c r="C34" s="4"/>
      <c r="D34" s="147" t="s">
        <v>17</v>
      </c>
      <c r="E34" s="148"/>
      <c r="F34" s="44">
        <f>F32+F33</f>
        <v>0</v>
      </c>
      <c r="G34" s="49" t="s">
        <v>15</v>
      </c>
      <c r="H34" s="4"/>
      <c r="I34" s="54"/>
      <c r="J34" s="50" t="s">
        <v>33</v>
      </c>
      <c r="K34" s="105"/>
      <c r="L34" s="58" t="s">
        <v>34</v>
      </c>
      <c r="M34" s="3"/>
      <c r="N34" s="3"/>
    </row>
    <row r="35" spans="1:14" ht="13.5" thickBot="1">
      <c r="A35" s="2"/>
      <c r="B35" s="10"/>
      <c r="C35" s="4"/>
      <c r="D35" s="4"/>
      <c r="E35" s="4"/>
      <c r="F35" s="4"/>
      <c r="G35" s="4"/>
      <c r="H35" s="4"/>
      <c r="I35" s="49"/>
      <c r="J35" s="50" t="s">
        <v>35</v>
      </c>
      <c r="K35" s="44">
        <f>SUM(K32:K34)</f>
        <v>0</v>
      </c>
      <c r="L35" s="59" t="s">
        <v>36</v>
      </c>
      <c r="M35" s="3"/>
      <c r="N35" s="3"/>
    </row>
    <row r="36" spans="1:14" ht="13.5" thickBot="1">
      <c r="A36" s="172" t="s">
        <v>38</v>
      </c>
      <c r="B36" s="183"/>
      <c r="C36" s="149"/>
      <c r="D36" s="66">
        <f>B27-E27</f>
        <v>0</v>
      </c>
      <c r="E36" s="55" t="s">
        <v>39</v>
      </c>
      <c r="F36" s="22"/>
      <c r="G36" s="16"/>
      <c r="H36" s="4"/>
      <c r="I36" s="4"/>
      <c r="J36" s="6"/>
      <c r="K36" s="6"/>
      <c r="L36" s="59"/>
      <c r="M36" s="3"/>
      <c r="N36" s="3"/>
    </row>
    <row r="37" spans="1:14" ht="13.5" thickBot="1">
      <c r="A37" s="21"/>
      <c r="B37" s="22"/>
      <c r="C37" s="50" t="s">
        <v>65</v>
      </c>
      <c r="D37" s="67">
        <f>B32-K37</f>
        <v>0</v>
      </c>
      <c r="E37" s="4"/>
      <c r="F37" s="4"/>
      <c r="G37" s="4"/>
      <c r="H37" s="4"/>
      <c r="I37" s="16"/>
      <c r="J37" s="26" t="s">
        <v>53</v>
      </c>
      <c r="K37" s="44">
        <f>F34-K35</f>
        <v>0</v>
      </c>
      <c r="L37" s="59" t="s">
        <v>37</v>
      </c>
      <c r="M37" s="3"/>
      <c r="N37" s="3"/>
    </row>
    <row r="38" spans="1:14" ht="12.75">
      <c r="A38" s="12"/>
      <c r="B38" s="11"/>
      <c r="C38" s="24"/>
      <c r="D38" s="25"/>
      <c r="E38" s="4"/>
      <c r="F38" s="4"/>
      <c r="G38" s="4"/>
      <c r="H38" s="4"/>
      <c r="I38" s="4"/>
      <c r="J38" s="4"/>
      <c r="K38" s="4"/>
      <c r="L38" s="17"/>
      <c r="M38" s="3"/>
      <c r="N38" s="3"/>
    </row>
    <row r="39" spans="1:14" ht="12.75">
      <c r="A39" s="56" t="s">
        <v>84</v>
      </c>
      <c r="B39" s="57"/>
      <c r="C39" s="57"/>
      <c r="D39" s="57"/>
      <c r="E39" s="57"/>
      <c r="F39" s="57"/>
      <c r="G39" s="57"/>
      <c r="H39" s="5"/>
      <c r="I39" s="5"/>
      <c r="J39" s="5"/>
      <c r="K39" s="5"/>
      <c r="L39" s="18"/>
      <c r="M39" s="3"/>
      <c r="N39" s="3"/>
    </row>
    <row r="40" spans="1:12" ht="12.75">
      <c r="A40" s="177" t="s">
        <v>68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9"/>
    </row>
    <row r="41" spans="1:12" ht="12.7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</row>
    <row r="42" spans="1:12" ht="12.75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t="12.7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</row>
    <row r="44" spans="1:12" ht="12.75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1"/>
    </row>
    <row r="45" spans="1:12" ht="12.75">
      <c r="A45" s="8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</sheetData>
  <sheetProtection password="C0E2" sheet="1" objects="1" scenarios="1" selectLockedCells="1"/>
  <mergeCells count="30">
    <mergeCell ref="I3:J3"/>
    <mergeCell ref="I4:J4"/>
    <mergeCell ref="I5:J5"/>
    <mergeCell ref="I6:J6"/>
    <mergeCell ref="A44:L44"/>
    <mergeCell ref="C25:D25"/>
    <mergeCell ref="A24:B24"/>
    <mergeCell ref="A29:B29"/>
    <mergeCell ref="A30:B30"/>
    <mergeCell ref="A40:L40"/>
    <mergeCell ref="A43:L43"/>
    <mergeCell ref="A42:L42"/>
    <mergeCell ref="A41:L41"/>
    <mergeCell ref="A36:C36"/>
    <mergeCell ref="B3:C3"/>
    <mergeCell ref="E3:G3"/>
    <mergeCell ref="F4:G4"/>
    <mergeCell ref="B4:C4"/>
    <mergeCell ref="D4:E4"/>
    <mergeCell ref="D5:G5"/>
    <mergeCell ref="D6:E6"/>
    <mergeCell ref="A10:B10"/>
    <mergeCell ref="D32:E32"/>
    <mergeCell ref="A8:G8"/>
    <mergeCell ref="F24:H24"/>
    <mergeCell ref="C24:E24"/>
    <mergeCell ref="I24:L24"/>
    <mergeCell ref="D34:E34"/>
    <mergeCell ref="D33:E33"/>
    <mergeCell ref="C7:E7"/>
  </mergeCells>
  <printOptions/>
  <pageMargins left="0.45" right="0.31496062992125984" top="0.52" bottom="0.48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0" sqref="E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grindlni</cp:lastModifiedBy>
  <cp:lastPrinted>2009-05-13T00:42:33Z</cp:lastPrinted>
  <dcterms:created xsi:type="dcterms:W3CDTF">2006-08-15T21:46:31Z</dcterms:created>
  <dcterms:modified xsi:type="dcterms:W3CDTF">2009-11-11T03:03:16Z</dcterms:modified>
  <cp:category/>
  <cp:version/>
  <cp:contentType/>
  <cp:contentStatus/>
</cp:coreProperties>
</file>