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49.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filterPrivacy="1" codeName="ThisWorkbook" defaultThemeVersion="166925"/>
  <xr:revisionPtr revIDLastSave="303" documentId="8_{3D8E21EF-2D7B-42B9-90D5-BB3197F533F1}" xr6:coauthVersionLast="47" xr6:coauthVersionMax="47" xr10:uidLastSave="{E74B722A-1F22-4952-BFE8-679EAA1B7F21}"/>
  <bookViews>
    <workbookView xWindow="2070" yWindow="3420" windowWidth="36330" windowHeight="7080" tabRatio="721" firstSheet="3" activeTab="6" xr2:uid="{F81EE535-A8E0-6F47-8BBD-3284EB91CB61}"/>
  </bookViews>
  <sheets>
    <sheet name="rsklibSimData" sheetId="25" state="hidden" r:id="rId1"/>
    <sheet name="Model overview and manual" sheetId="19" r:id="rId2"/>
    <sheet name="Model output==&gt;" sheetId="22" r:id="rId3"/>
    <sheet name="Average cost per household" sheetId="21" r:id="rId4"/>
    <sheet name="Input sheets ===&gt;" sheetId="24" r:id="rId5"/>
    <sheet name="Assumptions" sheetId="2" r:id="rId6"/>
    <sheet name="Price and Financial ratios" sheetId="7" r:id="rId7"/>
    <sheet name="Processing sheets ===&gt;" sheetId="23" r:id="rId8"/>
    <sheet name="Investment" sheetId="9" r:id="rId9"/>
    <sheet name="Profit and Loss" sheetId="8" r:id="rId10"/>
    <sheet name="Balance Sheet" sheetId="5" r:id="rId11"/>
    <sheet name="Cash Flow" sheetId="4" r:id="rId12"/>
    <sheet name="Depreciation" sheetId="6" r:id="rId13"/>
    <sheet name="Debt worksheet" sheetId="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0" localSheetId="1">#REF!</definedName>
    <definedName name="\0">#REF!</definedName>
    <definedName name="\A" localSheetId="1">#REF!</definedName>
    <definedName name="\A">#REF!</definedName>
    <definedName name="\P" localSheetId="1">#REF!</definedName>
    <definedName name="\P">#REF!</definedName>
    <definedName name="\Q">#REF!</definedName>
    <definedName name="\S">#REF!</definedName>
    <definedName name="\W">#REF!</definedName>
    <definedName name="____net1" localSheetId="1" hidden="1">{"NET",#N/A,FALSE,"401C11"}</definedName>
    <definedName name="____net1" hidden="1">{"NET",#N/A,FALSE,"401C11"}</definedName>
    <definedName name="__1__123Graph_ACHART_1" hidden="1">#REF!</definedName>
    <definedName name="__123Graph_A" hidden="1">'[1]2002PCTs'!#REF!</definedName>
    <definedName name="__123Graph_B" hidden="1">[2]Dnurse!#REF!</definedName>
    <definedName name="__123Graph_C" hidden="1">[2]Dnurse!#REF!</definedName>
    <definedName name="__123Graph_X" hidden="1">[2]Dnurse!#REF!</definedName>
    <definedName name="__2__123Graph_ACHART_1" hidden="1">#REF!</definedName>
    <definedName name="__2__123Graph_ACHART_2" hidden="1">#REF!</definedName>
    <definedName name="__3__123Graph_XCHART_2" hidden="1">#REF!</definedName>
    <definedName name="__4__123Graph_ACHART_2" hidden="1">#REF!</definedName>
    <definedName name="__6__123Graph_XCHART_2" hidden="1">#REF!</definedName>
    <definedName name="__net1" localSheetId="1" hidden="1">{"NET",#N/A,FALSE,"401C11"}</definedName>
    <definedName name="__net1" hidden="1">{"NET",#N/A,FALSE,"401C11"}</definedName>
    <definedName name="_1___123Graph_ACHART_1" hidden="1">#REF!</definedName>
    <definedName name="_1__123Graph_ACHART_1" hidden="1">#REF!</definedName>
    <definedName name="_1_0__123Grap" hidden="1">'[3]#REF'!#REF!</definedName>
    <definedName name="_1_123Grap" hidden="1">'[4]#REF'!#REF!</definedName>
    <definedName name="_10__123Graph_ACHART_2" hidden="1">#REF!</definedName>
    <definedName name="_12__123Graph_XCHART_2" hidden="1">#REF!</definedName>
    <definedName name="_123Graph_ACHART" hidden="1">#REF!</definedName>
    <definedName name="_123Graph_F" hidden="1">'[5]Chelmsford '!$G$18:$G$28</definedName>
    <definedName name="_14__123Graph_ACHART_2" hidden="1">#REF!</definedName>
    <definedName name="_15__123Graph_XCHART_2" hidden="1">#REF!</definedName>
    <definedName name="_2___123Graph_ACHART_2" hidden="1">#REF!</definedName>
    <definedName name="_2__123Graph_ACHART_1" hidden="1">#REF!</definedName>
    <definedName name="_2__123Graph_ACHART_2" hidden="1">#REF!</definedName>
    <definedName name="_2_0__123Grap" hidden="1">'[4]#REF'!#REF!</definedName>
    <definedName name="_2_123Grap" hidden="1">'[2]#REF'!#REF!</definedName>
    <definedName name="_21__123Graph_XCHART_2" hidden="1">#REF!</definedName>
    <definedName name="_3___123Graph_XCHART_2" hidden="1">#REF!</definedName>
    <definedName name="_3__123Graph_XCHART_2" hidden="1">#REF!</definedName>
    <definedName name="_3_0_S" hidden="1">'[3]#REF'!#REF!</definedName>
    <definedName name="_3_123Grap" hidden="1">'[4]#REF'!#REF!</definedName>
    <definedName name="_34_123Grap" hidden="1">'[4]#REF'!#REF!</definedName>
    <definedName name="_4__123Graph_ACHART_1" hidden="1">#REF!</definedName>
    <definedName name="_4__123Graph_ACHART_2" hidden="1">#REF!</definedName>
    <definedName name="_42S" hidden="1">'[4]#REF'!#REF!</definedName>
    <definedName name="_4S" hidden="1">'[4]#REF'!#REF!</definedName>
    <definedName name="_5__123Graph_ACHART_1" hidden="1">#REF!</definedName>
    <definedName name="_5_0__123Grap" hidden="1">'[4]#REF'!#REF!</definedName>
    <definedName name="_5_Feb_03_Current_Scheme_all_Leavers">#REF!</definedName>
    <definedName name="_6__123Graph_ACHART_1" hidden="1">#REF!</definedName>
    <definedName name="_6__123Graph_XCHART_2" hidden="1">#REF!</definedName>
    <definedName name="_6_0_S" hidden="1">'[4]#REF'!#REF!</definedName>
    <definedName name="_6_123Grap" hidden="1">'[2]#REF'!#REF!</definedName>
    <definedName name="_7__123Graph_ACHART_1" hidden="1">#REF!</definedName>
    <definedName name="_8__123Graph_ACHART_2" hidden="1">#REF!</definedName>
    <definedName name="_8_123Grap" hidden="1">'[4]#REF'!#REF!</definedName>
    <definedName name="_8S" hidden="1">'[2]#REF'!#REF!</definedName>
    <definedName name="_9__123Graph_ACHART_2" hidden="1">#REF!</definedName>
    <definedName name="_acc91656">#REF!</definedName>
    <definedName name="_acc93441">#REF!</definedName>
    <definedName name="_acc93442">#REF!</definedName>
    <definedName name="_acc93443">#REF!</definedName>
    <definedName name="_acc93451">#REF!</definedName>
    <definedName name="_acc93501">#REF!</definedName>
    <definedName name="_acc93502">#REF!</definedName>
    <definedName name="_acc93503">#REF!</definedName>
    <definedName name="_acc93504">#REF!</definedName>
    <definedName name="_acc93505">#REF!</definedName>
    <definedName name="_acc93507">#REF!</definedName>
    <definedName name="_acc93508">#REF!</definedName>
    <definedName name="_acc93519">#REF!</definedName>
    <definedName name="_acc93708">#REF!</definedName>
    <definedName name="_acc93709">#REF!</definedName>
    <definedName name="_acc93713">#REF!</definedName>
    <definedName name="_acc93743">#REF!</definedName>
    <definedName name="_acc95004">#REF!</definedName>
    <definedName name="_acc95011">#REF!</definedName>
    <definedName name="_acc95012">#REF!</definedName>
    <definedName name="_acc95021">#REF!</definedName>
    <definedName name="_acc95022">#REF!</definedName>
    <definedName name="_acc95101">#REF!</definedName>
    <definedName name="_acc95301">#REF!</definedName>
    <definedName name="_acc95304">#REF!</definedName>
    <definedName name="_acc95309">#REF!</definedName>
    <definedName name="_acc95311">#REF!</definedName>
    <definedName name="_acc95312">#REF!</definedName>
    <definedName name="_acc95313">'[6]95313'!#REF!</definedName>
    <definedName name="_acc95314">#REF!</definedName>
    <definedName name="_acc95411">#REF!</definedName>
    <definedName name="_acc95801">#REF!</definedName>
    <definedName name="_acc95821">#REF!</definedName>
    <definedName name="_acc96031">#REF!</definedName>
    <definedName name="_acc96066">#REF!</definedName>
    <definedName name="_acc96067">#REF!</definedName>
    <definedName name="_acc96068">'[6]96070'!#REF!</definedName>
    <definedName name="_acc96099">#REF!</definedName>
    <definedName name="_acc99001">#REF!</definedName>
    <definedName name="_acc99003">#REF!</definedName>
    <definedName name="_acc9901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hidden="1">2</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_Dist_Values" hidden="1">#REF!</definedName>
    <definedName name="_Fill" hidden="1">#REF!</definedName>
    <definedName name="_Key1" localSheetId="1" hidden="1">[7]Deductions!#REF!</definedName>
    <definedName name="_Key1" hidden="1">[7]Deductions!#REF!</definedName>
    <definedName name="_Key2" localSheetId="1" hidden="1">[7]Deductions!#REF!</definedName>
    <definedName name="_Key2" hidden="1">[7]Deductions!#REF!</definedName>
    <definedName name="_net1" localSheetId="1" hidden="1">{"NET",#N/A,FALSE,"401C11"}</definedName>
    <definedName name="_net1" hidden="1">{"NET",#N/A,FALSE,"401C11"}</definedName>
    <definedName name="_Order1" hidden="1">255</definedName>
    <definedName name="_Order2" hidden="1">255</definedName>
    <definedName name="_Sort" hidden="1">#REF!</definedName>
    <definedName name="a">#REF!</definedName>
    <definedName name="aa" localSheetId="1" hidden="1">{"CHARGE",#N/A,FALSE,"401C11"}</definedName>
    <definedName name="aa" hidden="1">{"CHARGE",#N/A,FALSE,"401C11"}</definedName>
    <definedName name="aaa" localSheetId="1" hidden="1">{"CHARGE",#N/A,FALSE,"401C11"}</definedName>
    <definedName name="aaa" hidden="1">{"CHARGE",#N/A,FALSE,"401C11"}</definedName>
    <definedName name="aaaa" localSheetId="1" hidden="1">{"CHARGE",#N/A,FALSE,"401C11"}</definedName>
    <definedName name="aaaa" hidden="1">{"CHARGE",#N/A,FALSE,"401C11"}</definedName>
    <definedName name="AAAAA">[8]OTHER!$G$1:$K$14</definedName>
    <definedName name="abc" localSheetId="1" hidden="1">{"NET",#N/A,FALSE,"401C11"}</definedName>
    <definedName name="abc" hidden="1">{"NET",#N/A,FALSE,"401C11"}</definedName>
    <definedName name="ACC_Codes">'[9]SW Refunds 01.12.2007 - present'!$IP$65420:$IP$65425</definedName>
    <definedName name="Accnt_Code">'[10]Water Connections Data'!$IU$62713:$IU$62716</definedName>
    <definedName name="Account">[11]Summary!$B$4:$D$41</definedName>
    <definedName name="Account_Code">'[12]Drop Down Lists'!#REF!</definedName>
    <definedName name="accounts">[13]Choice!$F$3:$F$8</definedName>
    <definedName name="Accr">[14]Sheet4!$B$2:$C$55</definedName>
    <definedName name="AccrualsCfwd">[15]Workings!$D$693:$N$693</definedName>
    <definedName name="Accrue">[16]OTHER!$H$2:$I$26</definedName>
    <definedName name="accrue2">[17]Error!$I$1:$J$26</definedName>
    <definedName name="Active">'[18]JOURNAL UPLOAD'!#REF!</definedName>
    <definedName name="ACTUALS">[19]Parms!$B$10</definedName>
    <definedName name="adbr" localSheetId="1" hidden="1">{"CHARGE",#N/A,FALSE,"401C11"}</definedName>
    <definedName name="adbr" hidden="1">{"CHARGE",#N/A,FALSE,"401C11"}</definedName>
    <definedName name="Agent">#REF!</definedName>
    <definedName name="ANH">#REF!</definedName>
    <definedName name="annual_dates">OFFSET('[20]Data for Charts'!$AV$12,0,0,'[20]Data for Charts'!$AY$8)</definedName>
    <definedName name="annual_pcc_actual">OFFSET('[20]Data for Charts'!$AX$12,0,0,'[20]Data for Charts'!$AY$8)</definedName>
    <definedName name="annual_pcc_forecast">OFFSET('[20]Data for Charts'!$AY$12,0,0,'[20]Data for Charts'!$AY$8)</definedName>
    <definedName name="annual_pcc_lower">OFFSET('[20]Data for Charts'!$AZ$12,0,0,'[20]Data for Charts'!$AY$8)</definedName>
    <definedName name="annual_pcc_upper">OFFSET('[20]Data for Charts'!$BA$12,0,0,'[20]Data for Charts'!$AY$8)</definedName>
    <definedName name="annual_total_actual">OFFSET('[20]Data for Charts'!$BB$12,0,0,'[20]Data for Charts'!$AY$8)</definedName>
    <definedName name="annual_total_fitted">OFFSET('[20]Data for Charts'!$BC$12,0,0,'[20]Data for Charts'!$AY$8)</definedName>
    <definedName name="annual_total_forecast">OFFSET('[20]Data for Charts'!$BD$12,0,0,'[20]Data for Charts'!$AY$8)</definedName>
    <definedName name="annual_total_lower">OFFSET('[20]Data for Charts'!$BE$12,0,0,'[20]Data for Charts'!$AY$8)</definedName>
    <definedName name="annual_total_upper">OFFSET('[20]Data for Charts'!$BF$12,0,0,'[20]Data for Charts'!$AY$8)</definedName>
    <definedName name="AnnualAmount">#REF!</definedName>
    <definedName name="APA">#REF!</definedName>
    <definedName name="April">#REF!,#REF!</definedName>
    <definedName name="AS_OF">#REF!</definedName>
    <definedName name="As_of_Reporting_Date">#REF!</definedName>
    <definedName name="ASD">'[21]3510'!#REF!</definedName>
    <definedName name="ass_time_03">#REF!</definedName>
    <definedName name="ass_time_06">#REF!</definedName>
    <definedName name="ass_time_07">#REF!</definedName>
    <definedName name="ass_time_11">#REF!</definedName>
    <definedName name="ass_time_12">#REF!</definedName>
    <definedName name="AssetDisposalNBVOther">[15]Workings!$D$141:$N$141</definedName>
    <definedName name="AssetDisposalNBVWaste">[15]Workings!$D$134:$N$134</definedName>
    <definedName name="AssetDisposalNBVWater">[15]Workings!$D$127:$N$127</definedName>
    <definedName name="AssetPreferredSpendWasteInfraPostEff">[15]Workings!$D$90:$N$90</definedName>
    <definedName name="AssetPreferredSpendWasteInfraReal">[15]Workings!$D$72:$N$72</definedName>
    <definedName name="AssetPreferredSpendWasteLongPostEff">[15]Workings!$D$96:$N$96</definedName>
    <definedName name="AssetPreferredSpendWasteLongReal">[15]Workings!$D$78:$N$78</definedName>
    <definedName name="AssetPreferredSpendWasteMediumPostEff">[15]Workings!$D$94:$N$94</definedName>
    <definedName name="AssetPreferredSpendWasteMediumReal">[15]Workings!$D$76:$N$76</definedName>
    <definedName name="AssetPreferredSpendWasteMedLongPostEff">[15]Workings!$D$95:$N$95</definedName>
    <definedName name="AssetPreferredSpendWasteMedLongReal">[15]Workings!$D$77:$N$77</definedName>
    <definedName name="AssetPreferredSpendWasteOtherPostEff">[15]Workings!$D$91:$N$91</definedName>
    <definedName name="AssetPreferredSpendWasteOtherReal">[15]Workings!$D$73:$N$73</definedName>
    <definedName name="AssetPreferredSpendWasteShortPostEff">[15]Workings!$D$93:$N$93</definedName>
    <definedName name="AssetPreferredSpendWasteShortReal">[15]Workings!$D$75:$N$75</definedName>
    <definedName name="AssetPreferredSpendWasteVeryShortPostEff">[15]Workings!$D$92:$N$92</definedName>
    <definedName name="AssetPreferredSpendWasteVeryShortReal">[15]Workings!$D$74:$N$74</definedName>
    <definedName name="AssetPreferredSpendWaterInfraPostEff">[15]Workings!$D$36:$N$36</definedName>
    <definedName name="AssetPreferredSpendWaterInfraReal">[15]Workings!$D$18:$N$18</definedName>
    <definedName name="AssetPreferredSpendWaterLongPostEff">[15]Workings!$D$42:$N$42</definedName>
    <definedName name="AssetPreferredSpendWaterLongReal">[15]Workings!$D$24:$N$24</definedName>
    <definedName name="AssetPreferredSpendWaterMediumPostEff">[15]Workings!$D$40:$N$40</definedName>
    <definedName name="AssetPreferredSpendWaterMediumReal">[15]Workings!$D$22:$N$22</definedName>
    <definedName name="AssetPreferredSpendWaterMedLongPostEff">[15]Workings!$D$41:$N$41</definedName>
    <definedName name="AssetPreferredSpendWaterMedLongReal">[15]Workings!$D$23:$N$23</definedName>
    <definedName name="AssetPreferredSpendWaterOtherPostEff">[15]Workings!$D$37:$N$37</definedName>
    <definedName name="AssetPreferredSpendWaterOtherReal">[15]Workings!$D$19:$N$19</definedName>
    <definedName name="AssetPreferredSpendWaterShortPostEff">[15]Workings!$D$39:$N$39</definedName>
    <definedName name="AssetPreferredSpendWaterShortReal">[15]Workings!$D$21:$N$21</definedName>
    <definedName name="AssetPreferredSpendWaterVeryShortPostEff">[15]Workings!$D$38:$N$38</definedName>
    <definedName name="AssetPreferredSpendWaterVeryShortReal">[15]Workings!$D$20:$N$20</definedName>
    <definedName name="Assignee">'[12]Drop Down Lists'!#REF!</definedName>
    <definedName name="AVON">#REF!</definedName>
    <definedName name="b" localSheetId="1" hidden="1">{"CHARGE",#N/A,FALSE,"401C11"}</definedName>
    <definedName name="b" hidden="1">{"CHARGE",#N/A,FALSE,"401C11"}</definedName>
    <definedName name="BadDebtChargeDom">[15]Workings!$D$463:$N$463</definedName>
    <definedName name="BadDebtChargeNonDom">[15]Workings!$D$503:$N$503</definedName>
    <definedName name="BAL_DIFF">[22]SUMMARY!$J$39</definedName>
    <definedName name="Balance">#REF!</definedName>
    <definedName name="Balance2">'[23]JOURNAL UPLOAD'!$H$7</definedName>
    <definedName name="BASE_YEAR">#REF!</definedName>
    <definedName name="BEDS">#REF!</definedName>
    <definedName name="BERKS">#REF!</definedName>
    <definedName name="billing">#REF!</definedName>
    <definedName name="BillsRange" localSheetId="1">OFFSET(#REF!,COUNTA(#REF!)-#REF!,0,#REF!)</definedName>
    <definedName name="BillsRange">OFFSET(#REF!,COUNTA(#REF!)-#REF!,0,#REF!)</definedName>
    <definedName name="BMGHIndex" hidden="1">"O"</definedName>
    <definedName name="BRL">#REF!</definedName>
    <definedName name="BUCKS">#REF!</definedName>
    <definedName name="BUDGET">[19]Parms!$B$11</definedName>
    <definedName name="BWH">#REF!</definedName>
    <definedName name="CAM">#REF!</definedName>
    <definedName name="CAMBS">#REF!</definedName>
    <definedName name="capex">'[24]Control Sheet'!$J$4</definedName>
    <definedName name="CapexAdditionsQS2TotalWaste">[15]Workings!$D$118:$N$118</definedName>
    <definedName name="CapexAdditionsQS2TotalWater">[15]Workings!$D$66:$N$66</definedName>
    <definedName name="CapexAdditionsQS2WasteInfra">[15]Workings!$D$110:$N$110</definedName>
    <definedName name="CapexAdditionsQS2WasteLong">[15]Workings!$D$116:$N$116</definedName>
    <definedName name="CapexAdditionsQS2WasteMedium">[15]Workings!$D$114:$N$114</definedName>
    <definedName name="CapexAdditionsQS2WasteMedLong">[15]Workings!$D$115:$N$115</definedName>
    <definedName name="CapexAdditionsQS2WasteOther">[15]Workings!$D$111:$N$111</definedName>
    <definedName name="CapexAdditionsQS2WasteShort">[15]Workings!$D$113:$N$113</definedName>
    <definedName name="CapexAdditionsQS2WasteVeryShort">[15]Workings!$D$112:$N$112</definedName>
    <definedName name="CapexAdditionsQS2WaterInfra">[15]Workings!$D$58:$N$58</definedName>
    <definedName name="CapexAdditionsQS2WaterLong">[15]Workings!$D$64:$N$64</definedName>
    <definedName name="CapexAdditionsQS2WaterMedium">[15]Workings!$D$62:$N$62</definedName>
    <definedName name="CapexAdditionsQS2WaterMedLong">[15]Workings!$D$63:$N$63</definedName>
    <definedName name="CapexAdditionsQS2WaterOther">[15]Workings!$D$59:$N$59</definedName>
    <definedName name="CapexAdditionsQS2WaterShort">[15]Workings!$D$61:$N$61</definedName>
    <definedName name="CapexAdditionsQS2WaterVeryShort">[15]Workings!$D$60:$N$60</definedName>
    <definedName name="CapexAdditionsQS3TotalWaste">[15]Workings!$D$107:$N$107</definedName>
    <definedName name="CapexAdditionsQS3TotalWater">[15]Workings!$D$55:$N$55</definedName>
    <definedName name="CapexAdditionsTotalWaste">[15]Workings!$D$120:$N$120</definedName>
    <definedName name="CapexAdditionsTotalWater">[15]Workings!$D$68:$N$68</definedName>
    <definedName name="CapexAdditionsWasteInfra">[15]Workings!$D$99:$N$99</definedName>
    <definedName name="CapexAdditionsWasteLong">[15]Workings!$D$105:$N$105</definedName>
    <definedName name="CapexAdditionsWasteMedium">[15]Workings!$D$103:$N$103</definedName>
    <definedName name="CapexAdditionsWasteMedLong">[15]Workings!$D$104:$N$104</definedName>
    <definedName name="CapexAdditionsWasteOther">[15]Workings!$D$100:$N$100</definedName>
    <definedName name="CapexAdditionsWasteShort">[15]Workings!$D$102:$N$102</definedName>
    <definedName name="CapexAdditionsWasteVeryShort">[15]Workings!$D$101:$N$101</definedName>
    <definedName name="CapexAdditionsWaterInfra">[15]Workings!$D$46:$N$46</definedName>
    <definedName name="CapexAdditionsWaterLong">[15]Workings!$D$52:$N$52</definedName>
    <definedName name="CapexAdditionsWaterMedium">[15]Workings!$D$50:$N$50</definedName>
    <definedName name="CapexAdditionsWaterMedLong">[15]Workings!$D$51:$N$51</definedName>
    <definedName name="CapexAdditionsWaterOther">[15]Workings!$D$47:$N$47</definedName>
    <definedName name="CapexAdditionsWaterShort">[15]Workings!$D$49:$N$49</definedName>
    <definedName name="CapexAdditionsWaterVeryShort">[15]Workings!$D$48:$N$48</definedName>
    <definedName name="CapexCostOtherBfwd">[15]Workings!$D$210:$N$210</definedName>
    <definedName name="CapexCostWasteBfwd">[15]Workings!$D$184:$N$184</definedName>
    <definedName name="CapexCostWaterBfwd">[15]Workings!$D$157:$N$157</definedName>
    <definedName name="CapexDepnOtherBfwd">[15]Workings!$D$416:$N$416</definedName>
    <definedName name="CapexDepnWasteBfwd">[15]Workings!$D$399:$N$399</definedName>
    <definedName name="CapexDepnWaterBfwd">[15]Workings!$D$383:$N$383</definedName>
    <definedName name="CapexDisposalCostOther">[15]Workings!$D$211:$N$211</definedName>
    <definedName name="CapexDisposalCostWaste">[15]Workings!$D$186:$N$186</definedName>
    <definedName name="CapexDisposalCostWater">[15]Workings!$D$159:$N$159</definedName>
    <definedName name="CapexInflationIndex">[15]Workings!$D$11:$N$11</definedName>
    <definedName name="CapexInflationRate">[15]Workings!$D$10:$N$10</definedName>
    <definedName name="CapexNBVOtherCfwd">[15]Workings!$D$433:$N$433</definedName>
    <definedName name="CapexNBVWasteCfwd">[15]Workings!$D$432:$N$432</definedName>
    <definedName name="CapexNBVWaterCfwd">[15]Workings!$D$431:$N$431</definedName>
    <definedName name="CapexNBVWIPCfwd">[15]Workings!$D$434</definedName>
    <definedName name="CapexWIPCfwd">[15]Workings!$D$223</definedName>
    <definedName name="CapitalCreditorsCfwd">[15]Workings!$D$660:$N$660</definedName>
    <definedName name="CashCfwd">[15]Workings!$D$1382:$N$1382</definedName>
    <definedName name="CASHFLOW">#REF!</definedName>
    <definedName name="cashflowdollars">#REF!</definedName>
    <definedName name="cashflowFFO">#REF!</definedName>
    <definedName name="CashIncrease">[15]Workings!$D$1381:$N$1381</definedName>
    <definedName name="CCBOARD">#REF!</definedName>
    <definedName name="CCBUSSOL">#REF!</definedName>
    <definedName name="CCCA">#REF!</definedName>
    <definedName name="CCCS">#REF!</definedName>
    <definedName name="CCEW">#REF!</definedName>
    <definedName name="CCFINANCE">#REF!</definedName>
    <definedName name="CCIT">#REF!</definedName>
    <definedName name="CCMARKETING">#REF!</definedName>
    <definedName name="CCPROCUREMENT">#REF!</definedName>
    <definedName name="change1" localSheetId="1" hidden="1">{"CHARGE",#N/A,FALSE,"401C11"}</definedName>
    <definedName name="change1" hidden="1">{"CHARGE",#N/A,FALSE,"401C11"}</definedName>
    <definedName name="charge" localSheetId="1" hidden="1">{"CHARGE",#N/A,FALSE,"401C11"}</definedName>
    <definedName name="charge" hidden="1">{"CHARGE",#N/A,FALSE,"401C11"}</definedName>
    <definedName name="CHESHIRE">#REF!</definedName>
    <definedName name="CHOICES">#REF!</definedName>
    <definedName name="CHOOSE">#REF!</definedName>
    <definedName name="CLASS">#REF!</definedName>
    <definedName name="CLEVELAND">#REF!</definedName>
    <definedName name="CLWYD">#REF!</definedName>
    <definedName name="COMPANY_ACRONYM">#REF!</definedName>
    <definedName name="Company1AssetPerf" localSheetId="1">OFFSET(#REF!,COUNTA(#REF!)-#REF!,0,#REF!)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nnpop_actual">OFFSET('[20]Data for Charts'!$X$11,0,0,'[20]Data for Charts'!$Y$8)</definedName>
    <definedName name="connpop_date">OFFSET('[20]Data for Charts'!$W$11,0,0,'[20]Data for Charts'!$Y$8)</definedName>
    <definedName name="connpop_forecast">OFFSET('[20]Data for Charts'!$Y$11,0,0,'[20]Data for Charts'!$Y$8)</definedName>
    <definedName name="Contact_No">'[12]Drop Down Lists'!#REF!</definedName>
    <definedName name="Contacts">[25]Info!$A$1:$D$65536</definedName>
    <definedName name="Contractor">'[12]Drop Down Lists'!#REF!</definedName>
    <definedName name="Control">#REF!</definedName>
    <definedName name="CORNWALL">#REF!</definedName>
    <definedName name="cost">[13]Choice!$G$3:$G$83</definedName>
    <definedName name="CreditNoteChargeDom">[15]Workings!$D$471:$N$471</definedName>
    <definedName name="CreditNoteChargeNonDom">[15]Workings!$D$514:$N$514</definedName>
    <definedName name="CUMBRIA">#REF!</definedName>
    <definedName name="CURRENT_YEAR">#REF!</definedName>
    <definedName name="customers">#REF!</definedName>
    <definedName name="da" hidden="1">#REF!</definedName>
    <definedName name="daily_reconciliation">#REF!</definedName>
    <definedName name="DATA">[26]Summary!$A$7:$D$24</definedName>
    <definedName name="data2">[17]Summary!$A$7:$D$24</definedName>
    <definedName name="_xlnm.Database">#REF!</definedName>
    <definedName name="debit_types">#REF!</definedName>
    <definedName name="debits_total_debt">#REF!</definedName>
    <definedName name="debt">'[27]Aged debt'!#REF!</definedName>
    <definedName name="debt_period">#REF!</definedName>
    <definedName name="Debtgraph">#REF!</definedName>
    <definedName name="debtmovement1">#REF!</definedName>
    <definedName name="debtmovement2">#REF!</definedName>
    <definedName name="DeferredIncomeAmortisationTotal">[15]Workings!$D$790:$N$790</definedName>
    <definedName name="DeferredIncomeCfwd">[15]Workings!$D$791:$N$791</definedName>
    <definedName name="DeferredIncomeGrantsReceived">[15]Workings!$D$789:$N$789</definedName>
    <definedName name="DeferredTaxCharge">[15]Workings!$D$818:$N$818</definedName>
    <definedName name="DefTaxPaid">[15]Workings!$D$822:$N$822</definedName>
    <definedName name="DefTaxProvisionCfwd">[15]Workings!$D$823:$N$823</definedName>
    <definedName name="DEI">'[28]DUNDEE EXTERNAL'!$P$699</definedName>
    <definedName name="DenominatorsRange">OFFSET(#REF!,COUNTA(#REF!)-#REF!,0,#REF!)</definedName>
    <definedName name="DepreciationOtherDisposals">[15]Workings!$D$418:$N$418</definedName>
    <definedName name="DepreciationOtherTotalCharge">[15]Workings!$D$417:$N$417</definedName>
    <definedName name="DepreciationWasteDisposals">[15]Workings!$D$402:$N$402</definedName>
    <definedName name="DepreciationWasteLTNCharge">[15]Workings!$D$401:$N$401</definedName>
    <definedName name="DepreciationWasteTotalCharge">[15]Workings!$D$400:$N$400</definedName>
    <definedName name="DepreciationWaterDisposals">[15]Workings!$D$386:$N$386</definedName>
    <definedName name="DepreciationWaterLTNCharge">[15]Workings!$D$385:$N$385</definedName>
    <definedName name="DepreciationWaterTotalCharge">[15]Workings!$D$384:$N$384</definedName>
    <definedName name="Dept_Code">'[10]Water Connections Data'!$IT$62713:$IT$62715</definedName>
    <definedName name="Depth">'[12]Drop Down Lists'!#REF!</definedName>
    <definedName name="DeptID">#REF!</definedName>
    <definedName name="DERBYSHIRE">#REF!</definedName>
    <definedName name="DESCRIPTION">'[29]Entry journal'!#REF!</definedName>
    <definedName name="DevAdviser">[30]Sheet4!$B$2:$B$35</definedName>
    <definedName name="DEVON">#REF!</definedName>
    <definedName name="dnonames">#REF!</definedName>
    <definedName name="DocSecurityLookup">#REF!</definedName>
    <definedName name="dog" localSheetId="1" hidden="1">{"NET",#N/A,FALSE,"401C11"}</definedName>
    <definedName name="dog" hidden="1">{"NET",#N/A,FALSE,"401C11"}</definedName>
    <definedName name="DOMESTIC">#REF!</definedName>
    <definedName name="DORSET">#REF!</definedName>
    <definedName name="dsg" hidden="1">"$F$31"</definedName>
    <definedName name="dsga" hidden="1">1000</definedName>
    <definedName name="DURHAM">#REF!</definedName>
    <definedName name="DVW">#REF!</definedName>
    <definedName name="DYFED">#REF!</definedName>
    <definedName name="E_SUSSEX">#REF!</definedName>
    <definedName name="EEI">'[28]EDINBURGH EXTERNAL'!$P$1367</definedName>
    <definedName name="EmpLIST">#REF!</definedName>
    <definedName name="Employee">#REF!</definedName>
    <definedName name="EMPLOYEE_">#REF!</definedName>
    <definedName name="EmployeeID">#REF!</definedName>
    <definedName name="Employeelist">#REF!</definedName>
    <definedName name="Ending">#REF!</definedName>
    <definedName name="ESSEX">#REF!</definedName>
    <definedName name="EV__LASTREFTIME__" hidden="1">40339.4799074074</definedName>
    <definedName name="expenses">#REF!</definedName>
    <definedName name="Expired" hidden="1">FALSE</definedName>
    <definedName name="Extendedtrialbalance">#REF!</definedName>
    <definedName name="F" localSheetId="1" hidden="1">{"bal",#N/A,FALSE,"working papers";"income",#N/A,FALSE,"working papers"}</definedName>
    <definedName name="F" hidden="1">{"bal",#N/A,FALSE,"working papers";"income",#N/A,FALSE,"working papers"}</definedName>
    <definedName name="fdraf" localSheetId="1"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hidden="1">{"bal",#N/A,FALSE,"working papers";"income",#N/A,FALSE,"working papers"}</definedName>
    <definedName name="fe">#REF!</definedName>
    <definedName name="fewrew">#REF!</definedName>
    <definedName name="FFOgraph">#REF!</definedName>
    <definedName name="Financial_Report">#REF!</definedName>
    <definedName name="FinancialCompanyRange">OFFSET(#REF!,COUNTA(#REF!)-#REF!,0,#REF!)</definedName>
    <definedName name="Fiscal_Yr">#REF!</definedName>
    <definedName name="FLK">#REF!</definedName>
    <definedName name="FOLLOWING_YEAR">#REF!</definedName>
    <definedName name="forCellAbove">#REF!</definedName>
    <definedName name="ForCurrentLine">ROW('[31]JOURNAL UPLOAD'!$B1)-17</definedName>
    <definedName name="FORECAST">[19]Parms!$B$12</definedName>
    <definedName name="forTopRow">#REF!</definedName>
    <definedName name="Foutput" hidden="1">#REF!</definedName>
    <definedName name="fsdfffd" hidden="1">#REF!</definedName>
    <definedName name="fsdfsd" hidden="1">#REF!</definedName>
    <definedName name="fsfds" hidden="1">#REF!</definedName>
    <definedName name="fsfsd" hidden="1">#REF!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4J">#REF!</definedName>
    <definedName name="GainOnSaleOther">[15]Workings!$D$143:$N$143</definedName>
    <definedName name="GainOnSaleWaste">[15]Workings!$D$136:$N$136</definedName>
    <definedName name="GainOnSaleWater">[15]Workings!$D$129:$N$129</definedName>
    <definedName name="GAPDATA">#REF!</definedName>
    <definedName name="General">#REF!</definedName>
    <definedName name="General1">#REF!</definedName>
    <definedName name="General2">#REF!</definedName>
    <definedName name="Generalledgeroverview">#REF!</definedName>
    <definedName name="GEOG9703">#REF!</definedName>
    <definedName name="gfff" localSheetId="1" hidden="1">{"CHARGE",#N/A,FALSE,"401C11"}</definedName>
    <definedName name="gfff" hidden="1">{"CHARGE",#N/A,FALSE,"401C11"}</definedName>
    <definedName name="GLOS">#REF!</definedName>
    <definedName name="glpr">#REF!</definedName>
    <definedName name="GOHOME">#REF!</definedName>
    <definedName name="gross" localSheetId="1" hidden="1">{"GROSS",#N/A,FALSE,"401C11"}</definedName>
    <definedName name="gross" hidden="1">{"GROSS",#N/A,FALSE,"401C11"}</definedName>
    <definedName name="gross1" localSheetId="1" hidden="1">{"GROSS",#N/A,FALSE,"401C11"}</definedName>
    <definedName name="gross1" hidden="1">{"GROSS",#N/A,FALSE,"401C11"}</definedName>
    <definedName name="GTR_MAN">#REF!</definedName>
    <definedName name="GWENT">#REF!</definedName>
    <definedName name="GWYNEDD">#REF!</definedName>
    <definedName name="HANTS">#REF!</definedName>
    <definedName name="hasdfjklhklj" localSheetId="1" hidden="1">{"NET",#N/A,FALSE,"401C11"}</definedName>
    <definedName name="hasdfjklhklj" hidden="1">{"NET",#N/A,FALSE,"401C11"}</definedName>
    <definedName name="Helen_P9">'[32]It Invocies P1 - P9'!$A$1:$I$1322</definedName>
    <definedName name="help" localSheetId="1" hidden="1">{"CHARGE",#N/A,FALSE,"401C11"}</definedName>
    <definedName name="help" hidden="1">{"CHARGE",#N/A,FALSE,"401C11"}</definedName>
    <definedName name="HEREFORD_W">#REF!</definedName>
    <definedName name="HERTS">#REF!</definedName>
    <definedName name="hghghhj" localSheetId="1" hidden="1">{"CHARGE",#N/A,FALSE,"401C11"}</definedName>
    <definedName name="hghghhj" hidden="1">{"CHARGE",#N/A,FALSE,"401C11"}</definedName>
    <definedName name="holidays">#REF!</definedName>
    <definedName name="HOMER">#REF!</definedName>
    <definedName name="HR___D">'[33]Detailed I&amp;E DO NOT DELETE'!#REF!</definedName>
    <definedName name="HTML_CodePage" hidden="1">1252</definedName>
    <definedName name="HTML_Control" localSheetId="1"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DN">'[34]Balance Sheet'!#REF!</definedName>
    <definedName name="IFN">'[34]Balance Sheet'!#REF!</definedName>
    <definedName name="INCOME">#REF!</definedName>
    <definedName name="INDICES">#REF!</definedName>
    <definedName name="Info">[35]Info!$A$1:$D$65536</definedName>
    <definedName name="INTEREST">#REF!</definedName>
    <definedName name="InterestAccrualCfwd">[15]Workings!$D$1354:$N$1354</definedName>
    <definedName name="InterestPaid">[15]Workings!$D$1353:$N$1353</definedName>
    <definedName name="InterestPayable">[15]Workings!$D$1352:$N$1352</definedName>
    <definedName name="InterestReceived">[15]Workings!$D$1356:$N$1356</definedName>
    <definedName name="interpretation">'[36]Catch up efficiency'!$I$7:$I$13</definedName>
    <definedName name="InvestmentsCfwd">[15]Workings!$D$439</definedName>
    <definedName name="IP">#REF!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"V2004-03-31"</definedName>
    <definedName name="JFELL" hidden="1">#REF!</definedName>
    <definedName name="JNLDATE">#REF!</definedName>
    <definedName name="JNLID">'[29]Entry journal'!#REF!</definedName>
    <definedName name="JNLPERIOD">#REF!</definedName>
    <definedName name="JNLRDATE">#REF!</definedName>
    <definedName name="JNLRID">'[29]Entry journal'!#REF!</definedName>
    <definedName name="JNLRPERIOD">#REF!</definedName>
    <definedName name="JR_LAST_YEAR">#REF!</definedName>
    <definedName name="JR_REPORT_YEAR">#REF!</definedName>
    <definedName name="JR_YEAR_B4_LAST">#REF!</definedName>
    <definedName name="JR_YEAR_B5_LAST">#REF!</definedName>
    <definedName name="kc">#REF!</definedName>
    <definedName name="KENT">#REF!</definedName>
    <definedName name="LANCS">#REF!</definedName>
    <definedName name="LAST_YEAR">#REF!</definedName>
    <definedName name="LEICS">#REF!</definedName>
    <definedName name="LINCS">#REF!</definedName>
    <definedName name="LineCount">#REF!</definedName>
    <definedName name="LkupJrnlSource">[37]LOOKUP!$B$4:$B$20</definedName>
    <definedName name="LkupReversingDesc">[37]LOOKUP!$F$4:$F$6</definedName>
    <definedName name="LONDON">#REF!</definedName>
    <definedName name="LOOKUPTABLE">'[38]P9 IT'!#REF!</definedName>
    <definedName name="lst_acronyms">[39]F_Inputs_Clean!$C$7:$C$348</definedName>
    <definedName name="lst_all_companies">[39]Other_Inputs!$D$21:$U$21</definedName>
    <definedName name="lst_menus">'[39]Menu design'!$D$10:$I$10</definedName>
    <definedName name="lst_reference">[39]F_Inputs_Clean!$D$7:$D$348</definedName>
    <definedName name="lst_scenarios">[39]Scenarios!$E$3:$J$3</definedName>
    <definedName name="M_GLAM">#REF!</definedName>
    <definedName name="MaintenanceExpRange">OFFSET(#REF!,COUNTA(#REF!)-#REF!,0,#REF!)</definedName>
    <definedName name="mary">'[40]96070'!#REF!</definedName>
    <definedName name="Material">'[12]Drop Down Lists'!#REF!</definedName>
    <definedName name="MERSEYSIDE">#REF!</definedName>
    <definedName name="METER">#REF!</definedName>
    <definedName name="METHOD">#REF!</definedName>
    <definedName name="MKT">#REF!</definedName>
    <definedName name="model">#REF!</definedName>
    <definedName name="monthly_dates">OFFSET('[20]Data for Charts'!$AE$12,0,0,'[20]Data for Charts'!$AD$8)</definedName>
    <definedName name="monthly_pcc_actual">OFFSET('[20]Data for Charts'!$AG$12,0,0,'[20]Data for Charts'!$AD$8)</definedName>
    <definedName name="monthly_pcc_fitted">OFFSET('[20]Data for Charts'!$AH$12,0,0,'[20]Data for Charts'!$AD$8)</definedName>
    <definedName name="monthly_pcc_forecast">OFFSET('[20]Data for Charts'!$AI$12,0,0,'[20]Data for Charts'!$AD$8)</definedName>
    <definedName name="monthly_pcc_lower">OFFSET('[20]Data for Charts'!$AJ$12,0,0,'[20]Data for Charts'!$AD$8)</definedName>
    <definedName name="monthly_pcc_upper">OFFSET('[20]Data for Charts'!$AK$12,0,0,'[20]Data for Charts'!$AD$8)</definedName>
    <definedName name="monthly_total_actual">OFFSET('[20]Data for Charts'!$AL$12,0,0,'[20]Data for Charts'!$AD$8)</definedName>
    <definedName name="monthly_total_fitted">OFFSET('[20]Data for Charts'!$AM$12,0,0,'[20]Data for Charts'!$AD$8)</definedName>
    <definedName name="monthly_total_forecast">OFFSET('[20]Data for Charts'!$AN$12,0,0,'[20]Data for Charts'!$AD$8)</definedName>
    <definedName name="monthly_total_lower">OFFSET('[20]Data for Charts'!$AO$12,0,0,'[20]Data for Charts'!$AD$8)</definedName>
    <definedName name="monthly_total_upper">OFFSET('[20]Data for Charts'!$AP$12,0,0,'[20]Data for Charts'!$AD$8)</definedName>
    <definedName name="Monthlytotals">'[41]Monthly Breakdown'!$M$4:$U$17</definedName>
    <definedName name="MSE">#REF!</definedName>
    <definedName name="n">#REF!</definedName>
    <definedName name="N_YORKS">#REF!</definedName>
    <definedName name="Name">#REF!</definedName>
    <definedName name="NCAccrualsCfwd">[15]Workings!$D$742:$N$742</definedName>
    <definedName name="NCOtherCreditorsCfwd">[15]Workings!$D$778:$N$778</definedName>
    <definedName name="NES">#REF!</definedName>
    <definedName name="Net">#REF!</definedName>
    <definedName name="NetDomDebtCfwd">[15]Workings!$D$482:$N$482</definedName>
    <definedName name="NetNonDomDebtCfwd">[15]Workings!$D$523:$N$523</definedName>
    <definedName name="NetOtherCreditorsCfwd">[15]Workings!$D$664:$N$664</definedName>
    <definedName name="NetOtherDebtorCfwd">[15]Workings!$D$641:$N$641</definedName>
    <definedName name="NetPFIDebtorCfwd">[15]Workings!$D$533:$N$533</definedName>
    <definedName name="new">#REF!</definedName>
    <definedName name="newmodel">'[42]Models (2)'!$A$4:$O$227</definedName>
    <definedName name="nne">#REF!</definedName>
    <definedName name="NON_DOMESTIC">#REF!</definedName>
    <definedName name="NonCoreOpexMoney">[15]Workings!$D$1231:$N$1231</definedName>
    <definedName name="nonsus">#REF!</definedName>
    <definedName name="NORFOLK">#REF!</definedName>
    <definedName name="NORTHANTS">#REF!</definedName>
    <definedName name="NORTHUMBERLAND">#REF!</definedName>
    <definedName name="Notnc">#REF!</definedName>
    <definedName name="NOTTS">#REF!</definedName>
    <definedName name="NvsAnswerCol">"[Drill1]JRNLLAYOUT!$A$4:$A$28"</definedName>
    <definedName name="NvsAnswerCol_1">"'[DR_3585940_3586780_Tay Region Non Regulated 5 2009.xls]JRNLLAYOUT'!$A$4:$A$5"</definedName>
    <definedName name="NvsASD">"V2002-07-28"</definedName>
    <definedName name="NvsASD_1">"V2008-08-31"</definedName>
    <definedName name="NvsAutoDrillOk">"VN"</definedName>
    <definedName name="NvsDateToNumber">"Y"</definedName>
    <definedName name="NvsElapsedTime">0.00112245370110031</definedName>
    <definedName name="NvsElapsedTime_1">0.000289351846731734</definedName>
    <definedName name="NvsEndTime">37484.6092101852</definedName>
    <definedName name="NvsEndTime_1">39694.4330671296</definedName>
    <definedName name="NvsInstLang">"VENG"</definedName>
    <definedName name="NvsInstSpec">"%,FDEPTID_SUM_SWA_02,VTOTAL_SWA"</definedName>
    <definedName name="NvsInstSpec_1">"%,LACTUALS,SYTD,FACCOUNT,V3202,FDEPTID,TSW_DEPT_REPT_V1,NTAY_REGION_NR"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"VSWA01"</definedName>
    <definedName name="NvsPanelEffdt">"V1991-01-01"</definedName>
    <definedName name="NvsPanelSetid">"VSWA"</definedName>
    <definedName name="NvsParentRef">#REF!</definedName>
    <definedName name="NvsParentRef_1">"'[Tay Region Non Regulated 5 2009.xls]inc exp report'!$J$86"</definedName>
    <definedName name="NvsReqBU">"VSWA"</definedName>
    <definedName name="NvsReqBU_1">"VSWA01"</definedName>
    <definedName name="NvsReqBUOnly">"VY"</definedName>
    <definedName name="NvsSheetType">"M"</definedName>
    <definedName name="NvsStyleNme">"IE1_v02_Style Sheet.xls"</definedName>
    <definedName name="NvsTransLed">"VN"</definedName>
    <definedName name="NvsTransLed_1">"VN"</definedName>
    <definedName name="NvsTreeASD">"V2002-07-28"</definedName>
    <definedName name="NvsTreeASD_1">"V2008-08-31"</definedName>
    <definedName name="NvsValTbl.ACCOUNT">"GL_ACCOUNT_TBL"</definedName>
    <definedName name="NvsValTbl.DEPTID">"DEPT_TBL"</definedName>
    <definedName name="NvsValTbl.DEPTID_SUM_SWA_02">"NOSWA_DST04_VW"</definedName>
    <definedName name="NvsValTbl.LEDGER">"LED_DETL_VW"</definedName>
    <definedName name="NvsValTbl.PROJECT_ID">"PROJECT"</definedName>
    <definedName name="NWT">#REF!</definedName>
    <definedName name="o">#REF!</definedName>
    <definedName name="OISIII" hidden="1">#REF!</definedName>
    <definedName name="old">#REF!</definedName>
    <definedName name="OpexRange">OFFSET(#REF!,COUNTA(#REF!)-#REF!,0,#REF!)</definedName>
    <definedName name="opt_actuals">'[39]Control Panel'!$H$22</definedName>
    <definedName name="opt_actuals_percentage">'[39]Control Panel'!$H$26</definedName>
    <definedName name="opt_baseline_bid_threshold">'[39]Control Panel'!$H$18</definedName>
    <definedName name="opt_baseline_cap">'[39]Control Panel'!$H$20</definedName>
    <definedName name="opt_bids">'[39]Control Panel'!$H$13</definedName>
    <definedName name="opt_bids_percentage">'[39]Control Panel'!$H$16</definedName>
    <definedName name="opt_gearing">'[39]Control Panel'!$H$44</definedName>
    <definedName name="opt_tax">'[39]Control Panel'!$H$46</definedName>
    <definedName name="opt_wacc">'[39]Control Panel'!$H$42</definedName>
    <definedName name="Other.">'[30]start 10 March 08'!$A$1:$A$5</definedName>
    <definedName name="OTHER_INCOME">#REF!</definedName>
    <definedName name="OtherCreditorsCfwd">[15]Workings!$D$758:$N$758</definedName>
    <definedName name="OtherProvisionCfwd">[15]Workings!$D$813:$N$813</definedName>
    <definedName name="OtherReservesCfwd">[15]Workings!$D$1402:$N$1402</definedName>
    <definedName name="OXON">#REF!</definedName>
    <definedName name="P">'[43]Budget P2'!#REF!</definedName>
    <definedName name="P8data">#REF!</definedName>
    <definedName name="Pal_Workbook_GUID" hidden="1">"KFKZJZRP368AW7RTEA61X7TZ"</definedName>
    <definedName name="paths">#REF!</definedName>
    <definedName name="Pay_Elements">#REF!</definedName>
    <definedName name="Payment">'[12]Drop Down Lists'!$D$4:$D$5</definedName>
    <definedName name="PBT">[15]Workings!$D$1392:$N$1392</definedName>
    <definedName name="PED">#REF!</definedName>
    <definedName name="PER">#REF!</definedName>
    <definedName name="Period">#REF!</definedName>
    <definedName name="Period2">#REF!</definedName>
    <definedName name="person">[44]Summary!$B$3</definedName>
    <definedName name="Peter">0.0000960648103500716</definedName>
    <definedName name="PFIAdditions">[15]Workings!$D$531:$N$531</definedName>
    <definedName name="PFIAmortisation">[15]Workings!$D$532:$N$532</definedName>
    <definedName name="PFIOpexMoney">[15]Workings!$D$833:$N$833</definedName>
    <definedName name="Position">'[12]Drop Down Lists'!#REF!</definedName>
    <definedName name="POWYS">#REF!</definedName>
    <definedName name="PrepaymentsCfwd">[15]Workings!$D$636:$N$636</definedName>
    <definedName name="price">'[24]Control Sheet'!$E$27</definedName>
    <definedName name="PRINCIPAL">#REF!</definedName>
    <definedName name="Print_Area_MI">'[45]Monthly actuals'!$BN$1:$CA$52</definedName>
    <definedName name="PRINTFORE">#REF!</definedName>
    <definedName name="Project">[46]data!$B$2:$B$1145</definedName>
    <definedName name="Projects">'[47]New Project codes'!#REF!</definedName>
    <definedName name="PROPERTY">#REF!</definedName>
    <definedName name="PRT">#REF!</definedName>
    <definedName name="PRTCOUNT">#REF!</definedName>
    <definedName name="PRTEND">#REF!</definedName>
    <definedName name="PRTSTART">#REF!</definedName>
    <definedName name="PSETUP">#REF!</definedName>
    <definedName name="PTABLE">#REF!</definedName>
    <definedName name="Q8_1_Phased_Spend_2000_01_by_Scheme_for_Finance">#REF!</definedName>
    <definedName name="qfx" localSheetId="1" hidden="1">{"NET",#N/A,FALSE,"401C11"}</definedName>
    <definedName name="qfx" hidden="1">{"NET",#N/A,FALSE,"401C11"}</definedName>
    <definedName name="qryActual_Bills_For_Selected_Year_Rolled_Up">#REF!</definedName>
    <definedName name="qwefqefa" hidden="1">#REF!</definedName>
    <definedName name="rainfall_actual">OFFSET('[20]Data for Charts'!$M$11,0,0,'[20]Data for Charts'!$K$8)</definedName>
    <definedName name="rainfall_dates">OFFSET('[20]Data for Charts'!$L$11,0,0,'[20]Data for Charts'!$K$8)</definedName>
    <definedName name="rainfall_forecast">OFFSET('[20]Data for Charts'!$N$11,0,0,'[20]Data for Charts'!$K$8)</definedName>
    <definedName name="real" hidden="1">#REF!</definedName>
    <definedName name="realgdp_actual">OFFSET('[20]Data for Charts'!$F$11,0,0,'[20]Data for Charts'!$D$8)</definedName>
    <definedName name="realgdp_dates">OFFSET('[20]Data for Charts'!$E$11,0,0,'[20]Data for Charts'!$D$8)</definedName>
    <definedName name="realgdp_forecast">OFFSET('[20]Data for Charts'!$G$11,0,0,'[20]Data for Charts'!$D$8)</definedName>
    <definedName name="refund">#REF!</definedName>
    <definedName name="remove">#REF!</definedName>
    <definedName name="ReorgProvisionCfwd">[15]Workings!$D$807:$N$807</definedName>
    <definedName name="report_date">#REF!</definedName>
    <definedName name="REPORT_ID">'[21]3510'!#REF!</definedName>
    <definedName name="REPORT_YEAR">#REF!</definedName>
    <definedName name="ReportDate">#REF!</definedName>
    <definedName name="reportminus1">'[48]report year index'!$C$6</definedName>
    <definedName name="reportminus2">'[48]report year index'!$C$5</definedName>
    <definedName name="reportminus3">'[48]report year index'!$C$4</definedName>
    <definedName name="reportplus1">'[48]report year index'!$C$8</definedName>
    <definedName name="reportplus2">'[48]report year index'!$C$9</definedName>
    <definedName name="reportyear">'[48]report year index'!$C$7</definedName>
    <definedName name="Requestor">'[49]Drop Down Lists'!$B$3:$B$23</definedName>
    <definedName name="requirements">[13]Choice!$B$3:$B$9</definedName>
    <definedName name="ReservesBfwd">[15]Workings!$D$1396:$N$1396</definedName>
    <definedName name="ReservesCfwd">[15]Workings!$D$1398:$N$1398</definedName>
    <definedName name="RESULT">#REF!</definedName>
    <definedName name="RetailAccrualsCfwd">[15]Workings!$D$719:$N$719</definedName>
    <definedName name="RetailOpexMoney">[15]Workings!$D$1120:$N$1120</definedName>
    <definedName name="RetailOtherCreditorsCfwd">[15]Workings!$D$768:$N$768</definedName>
    <definedName name="RevenueDomTotalMoney">'[15]Workings - Income'!$D$97:$N$97</definedName>
    <definedName name="RevenueNonDomTotalMoney">'[15]Workings - Income'!$D$288:$N$288</definedName>
    <definedName name="RevenueSecondaryTotalMoney">'[15]Workings - Income'!$D$335:$N$335</definedName>
    <definedName name="RevenueTETotalMoney">'[15]Workings - Income'!$D$307:$N$307</definedName>
    <definedName name="rge">#REF!</definedName>
    <definedName name="rgwer">#REF!</definedName>
    <definedName name="RID">'[21]3510'!#REF!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IsStatistics" hidden="1">FALSE</definedName>
    <definedName name="RiskMinimizeOnStart" hidden="1">FALSE</definedName>
    <definedName name="RiskMonitorConvergence" hidden="1">FALSE</definedName>
    <definedName name="RiskMultipleCPUSupportEnabled" hidden="1">FALSE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"$I$88"</definedName>
    <definedName name="RiskSelectedNameCell1" hidden="1">"$B$12"</definedName>
    <definedName name="RiskSelectedNameCell2" hidden="1">"$G$2"</definedName>
    <definedName name="RiskSimulationResultsStorageLocation" hidden="1">"1"</definedName>
    <definedName name="RiskStandardRecalc" hidden="1">0</definedName>
    <definedName name="RiskSwapState" hidden="1">FALSE</definedName>
    <definedName name="RiskUpdateDisplay" hidden="1">FALSE</definedName>
    <definedName name="RiskUseDifferentSeedForEachSim" hidden="1">FALSE</definedName>
    <definedName name="RiskUseFixedSeed" hidden="1">FALSE</definedName>
    <definedName name="RiskUseMultipleCPUs" hidden="1">FALSE</definedName>
    <definedName name="RngDesc">#REF!</definedName>
    <definedName name="rows_to_read">#REF!</definedName>
    <definedName name="RskLibSimDataGUID" localSheetId="0" hidden="1">"89VVJHS4"</definedName>
    <definedName name="rytry" localSheetId="1" hidden="1">{"NET",#N/A,FALSE,"401C11"}</definedName>
    <definedName name="rytry" hidden="1">{"NET",#N/A,FALSE,"401C11"}</definedName>
    <definedName name="S_GLAM">#REF!</definedName>
    <definedName name="S_YORKS">#REF!</definedName>
    <definedName name="sadg" hidden="1">"$J$31"</definedName>
    <definedName name="SAPBEXdnldView" hidden="1">"4BC8P4OTN3A9NVXDY2OPC3SPY"</definedName>
    <definedName name="SAPBEXrevision" hidden="1">1</definedName>
    <definedName name="SAPBEXsysID" hidden="1">"OWP"</definedName>
    <definedName name="SAPBEXwbID" hidden="1">"49ZLUKBQR0WG29D9LLI3IBIIT"</definedName>
    <definedName name="SBWS" hidden="1">#REF!</definedName>
    <definedName name="sdgzdfg">"V1996-04-01"</definedName>
    <definedName name="SELECT_A8_A9">[50]DROP_DOWN_OPTIONS!$A$1:$A$2</definedName>
    <definedName name="SelectableRange">'[51]Roy Rennie 3'!$B$18:$N$65536,'[51]Roy Rennie 3'!$N$3,'[51]Roy Rennie 3'!$N$5,'[51]Roy Rennie 3'!$N$7,'[51]Roy Rennie 3'!$N$9,'[51]Roy Rennie 3'!$D$3:$I$5,'[51]Roy Rennie 3'!$D$9,'[51]Roy Rennie 3'!$D$11,'[51]Roy Rennie 3'!$D$13</definedName>
    <definedName name="SES">#REF!</definedName>
    <definedName name="SEW">#REF!</definedName>
    <definedName name="SFD">'[21]3510'!#REF!</definedName>
    <definedName name="SFN">'[21]3510'!#REF!</definedName>
    <definedName name="SFV">#REF!</definedName>
    <definedName name="sgag">'[52]Control Sheet'!$J$4</definedName>
    <definedName name="SHROPS">#REF!</definedName>
    <definedName name="solver_adj" localSheetId="5" hidden="1">Assumptions!#REF!</definedName>
    <definedName name="solver_adj" localSheetId="6" hidden="1">'Price and Financial ratios'!$F$4</definedName>
    <definedName name="solver_cvg" localSheetId="5" hidden="1">0.0001</definedName>
    <definedName name="solver_cvg" localSheetId="6" hidden="1">0.0001</definedName>
    <definedName name="solver_drv" localSheetId="5" hidden="1">1</definedName>
    <definedName name="solver_drv" localSheetId="6" hidden="1">1</definedName>
    <definedName name="solver_eng" localSheetId="5" hidden="1">1</definedName>
    <definedName name="solver_eng" localSheetId="6" hidden="1">1</definedName>
    <definedName name="solver_est" localSheetId="5" hidden="1">1</definedName>
    <definedName name="solver_est" localSheetId="6" hidden="1">1</definedName>
    <definedName name="solver_itr" localSheetId="5" hidden="1">2147483647</definedName>
    <definedName name="solver_itr" localSheetId="6" hidden="1">2147483647</definedName>
    <definedName name="solver_mip" localSheetId="5" hidden="1">2147483647</definedName>
    <definedName name="solver_mip" localSheetId="6" hidden="1">2147483647</definedName>
    <definedName name="solver_mni" localSheetId="5" hidden="1">30</definedName>
    <definedName name="solver_mni" localSheetId="6" hidden="1">30</definedName>
    <definedName name="solver_mrt" localSheetId="5" hidden="1">0.075</definedName>
    <definedName name="solver_mrt" localSheetId="6" hidden="1">0.075</definedName>
    <definedName name="solver_msl" localSheetId="5" hidden="1">2</definedName>
    <definedName name="solver_msl" localSheetId="6" hidden="1">2</definedName>
    <definedName name="solver_neg" localSheetId="5" hidden="1">1</definedName>
    <definedName name="solver_neg" localSheetId="6" hidden="1">1</definedName>
    <definedName name="solver_nod" localSheetId="5" hidden="1">2147483647</definedName>
    <definedName name="solver_nod" localSheetId="6" hidden="1">2147483647</definedName>
    <definedName name="solver_num" localSheetId="5" hidden="1">0</definedName>
    <definedName name="solver_num" localSheetId="6" hidden="1">0</definedName>
    <definedName name="solver_nwt" localSheetId="5" hidden="1">1</definedName>
    <definedName name="solver_nwt" localSheetId="6" hidden="1">1</definedName>
    <definedName name="solver_opt" localSheetId="5" hidden="1">Assumptions!$C$113</definedName>
    <definedName name="solver_opt" localSheetId="6" hidden="1">'Price and Financial ratios'!$F$6</definedName>
    <definedName name="solver_pre" localSheetId="5" hidden="1">0.000001</definedName>
    <definedName name="solver_pre" localSheetId="6" hidden="1">0.000001</definedName>
    <definedName name="solver_rbv" localSheetId="5" hidden="1">1</definedName>
    <definedName name="solver_rbv" localSheetId="6" hidden="1">1</definedName>
    <definedName name="solver_rlx" localSheetId="5" hidden="1">2</definedName>
    <definedName name="solver_rlx" localSheetId="6" hidden="1">2</definedName>
    <definedName name="solver_rsd" localSheetId="5" hidden="1">0</definedName>
    <definedName name="solver_rsd" localSheetId="6" hidden="1">0</definedName>
    <definedName name="solver_scl" localSheetId="5" hidden="1">1</definedName>
    <definedName name="solver_scl" localSheetId="6" hidden="1">1</definedName>
    <definedName name="solver_sho" localSheetId="5" hidden="1">2</definedName>
    <definedName name="solver_sho" localSheetId="6" hidden="1">2</definedName>
    <definedName name="solver_ssz" localSheetId="5" hidden="1">100</definedName>
    <definedName name="solver_ssz" localSheetId="6" hidden="1">100</definedName>
    <definedName name="solver_tim" localSheetId="5" hidden="1">2147483647</definedName>
    <definedName name="solver_tim" localSheetId="6" hidden="1">2147483647</definedName>
    <definedName name="solver_tol" localSheetId="5" hidden="1">0.01</definedName>
    <definedName name="solver_tol" localSheetId="6" hidden="1">0.01</definedName>
    <definedName name="solver_typ" localSheetId="5" hidden="1">3</definedName>
    <definedName name="solver_typ" localSheetId="6" hidden="1">3</definedName>
    <definedName name="solver_val" localSheetId="5" hidden="1">563251470</definedName>
    <definedName name="solver_val" localSheetId="6" hidden="1">2.5</definedName>
    <definedName name="solver_ver" localSheetId="5" hidden="1">3</definedName>
    <definedName name="solver_ver" localSheetId="6" hidden="1">3</definedName>
    <definedName name="SOMERSET">#REF!</definedName>
    <definedName name="sort" hidden="1">#REF!</definedName>
    <definedName name="Source2">#REF!</definedName>
    <definedName name="source3">#REF!</definedName>
    <definedName name="SpendtoSaveOpexMoney">[15]Workings!$D$841:$N$841</definedName>
    <definedName name="SRN">#REF!</definedName>
    <definedName name="SST">#REF!</definedName>
    <definedName name="STAFFS">#REF!</definedName>
    <definedName name="Stand_Job">'[49]Drop Down Lists'!$A$3:$A$10</definedName>
    <definedName name="START">#REF!</definedName>
    <definedName name="startdate">[44]Variables!$B$3</definedName>
    <definedName name="STARTR">#REF!</definedName>
    <definedName name="STARTU">#REF!</definedName>
    <definedName name="status">#REF!</definedName>
    <definedName name="StockCfwd">[15]Workings!$D$444:$N$444</definedName>
    <definedName name="StratPlan">[30]Sheet3!$A$2:$A$42</definedName>
    <definedName name="subtotal">#REF!</definedName>
    <definedName name="subtotal1">#REF!</definedName>
    <definedName name="subtotal2">#REF!</definedName>
    <definedName name="subtotal3">#REF!</definedName>
    <definedName name="SUFFOLK">#REF!</definedName>
    <definedName name="Summary">[11]Summary!$B$4:$K$41</definedName>
    <definedName name="summary_types">#REF!</definedName>
    <definedName name="SundryDebtorsCfwd">[15]Workings!$D$638:$N$638</definedName>
    <definedName name="suppliers">#REF!</definedName>
    <definedName name="SURREY">#REF!</definedName>
    <definedName name="SVT">#REF!</definedName>
    <definedName name="SWS">#REF!</definedName>
    <definedName name="SWSCODES">#REF!</definedName>
    <definedName name="SWScostcentre">#REF!</definedName>
    <definedName name="SWT">#REF!</definedName>
    <definedName name="TABLE0">#REF!</definedName>
    <definedName name="TABLE11">#REF!</definedName>
    <definedName name="TABLE15">#REF!</definedName>
    <definedName name="TABLE16">#REF!</definedName>
    <definedName name="TABLE18">#REF!</definedName>
    <definedName name="TABLE19">#REF!</definedName>
    <definedName name="TABLE24">#REF!</definedName>
    <definedName name="TABLE25">#REF!</definedName>
    <definedName name="TABLE26">#REF!</definedName>
    <definedName name="TABLE27">#REF!</definedName>
    <definedName name="TABLE28">#REF!</definedName>
    <definedName name="TABLE29">#REF!</definedName>
    <definedName name="Table3.4" localSheetId="1" hidden="1">{"CHARGE",#N/A,FALSE,"401C11"}</definedName>
    <definedName name="Table3.4" hidden="1">{"CHARGE",#N/A,FALSE,"401C11"}</definedName>
    <definedName name="TABLE30">#REF!</definedName>
    <definedName name="TABLE31">#REF!</definedName>
    <definedName name="TABLE32A">#REF!</definedName>
    <definedName name="TABLE34">#REF!</definedName>
    <definedName name="TABLE35A">#REF!</definedName>
    <definedName name="TABLE35B">#REF!</definedName>
    <definedName name="TABLE36A">#REF!</definedName>
    <definedName name="TABLE36B">#REF!</definedName>
    <definedName name="TABLE37">#REF!</definedName>
    <definedName name="TABLE38">#REF!</definedName>
    <definedName name="TABLE39">#REF!</definedName>
    <definedName name="TABLE41">#REF!</definedName>
    <definedName name="TABLE41TOTALS">#REF!</definedName>
    <definedName name="TABLE9">#REF!</definedName>
    <definedName name="TABLEX">#REF!</definedName>
    <definedName name="tabs">#REF!</definedName>
    <definedName name="tbl_Exportdata_17A">#REF!</definedName>
    <definedName name="tbl_Exportdata_17B">#REF!</definedName>
    <definedName name="temp">'[40]95313'!#REF!</definedName>
    <definedName name="temp_actual">OFFSET('[20]Data for Charts'!$T$11,0,0,'[20]Data for Charts'!$R$8)</definedName>
    <definedName name="temp_dates">OFFSET('[20]Data for Charts'!$S$11,0,0,'[20]Data for Charts'!$R$8)</definedName>
    <definedName name="temp_forecast">OFFSET('[20]Data for Charts'!$U$11,0,0,'[20]Data for Charts'!$R$8)</definedName>
    <definedName name="Test23" localSheetId="1" hidden="1">{"NET",#N/A,FALSE,"401C11"}</definedName>
    <definedName name="Test23" hidden="1">{"NET",#N/A,FALSE,"401C11"}</definedName>
    <definedName name="THD">#REF!</definedName>
    <definedName name="time">'[36]Catch up efficiency'!$C$6:$H$6</definedName>
    <definedName name="TITLES">#REF!</definedName>
    <definedName name="TMS">#REF!</definedName>
    <definedName name="tolerance">#REF!</definedName>
    <definedName name="TopCell">#REF!</definedName>
    <definedName name="Total">#REF!</definedName>
    <definedName name="total_debt">#REF!</definedName>
    <definedName name="TOTAL99011">#REF!</definedName>
    <definedName name="TotalDebtCfwd">[15]Workings!$D$1322:$N$1322</definedName>
    <definedName name="TotalDebtNew">[15]Workings!$D$1320:$N$1320</definedName>
    <definedName name="TotalDebtRepay">[15]Workings!$D$1321:$N$1321</definedName>
    <definedName name="totalIP">[53]Total!$A$6:$B$919</definedName>
    <definedName name="TotalOtherOpexMoney">[15]Workings!$D$1028:$N$1028</definedName>
    <definedName name="TradeCreditorsCfwd">[15]Workings!$D$650:$N$650</definedName>
    <definedName name="transition_years">'[24]Control Sheet'!$E$4</definedName>
    <definedName name="trdhtr" hidden="1">#REF!</definedName>
    <definedName name="TVN">#REF!</definedName>
    <definedName name="TVW">[54]Database!$Q$317:$V$344</definedName>
    <definedName name="TWFPERIOD">[19]Parms!$B$9</definedName>
    <definedName name="TWFYEAREND">[33]Parms!#REF!</definedName>
    <definedName name="TWFYTD">[33]Parms!#REF!</definedName>
    <definedName name="TWFYTDPERIOD">[33]Parms!#REF!</definedName>
    <definedName name="TYNE_WEAR">#REF!</definedName>
    <definedName name="TYPE">#REF!</definedName>
    <definedName name="Type_of_Works">'[12]Drop Down Lists'!#REF!</definedName>
    <definedName name="UU">#REF!</definedName>
    <definedName name="vba04v2">#REF!</definedName>
    <definedName name="Vofs">#REF!</definedName>
    <definedName name="VTABLE">[55]IT!#REF!</definedName>
    <definedName name="W_GLAM">#REF!</definedName>
    <definedName name="W_MIDS">#REF!</definedName>
    <definedName name="W_SUSSEX">#REF!</definedName>
    <definedName name="W_YORKS">#REF!</definedName>
    <definedName name="WARWICKS">#REF!</definedName>
    <definedName name="wdfw">#REF!</definedName>
    <definedName name="WE">[56]data!$H$3:$H$108</definedName>
    <definedName name="wedfw">#REF!</definedName>
    <definedName name="wefw">#REF!</definedName>
    <definedName name="wefwe">#REF!</definedName>
    <definedName name="wefwerf">#REF!</definedName>
    <definedName name="wert" localSheetId="1" hidden="1">{"GROSS",#N/A,FALSE,"401C11"}</definedName>
    <definedName name="wert" hidden="1">{"GROSS",#N/A,FALSE,"401C11"}</definedName>
    <definedName name="WILTS">#REF!</definedName>
    <definedName name="wombat" hidden="1">#REF!</definedName>
    <definedName name="WorkingCapitalIncrease">[15]Workings!$D$1365:$N$1365</definedName>
    <definedName name="wotsthis" localSheetId="1"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1" hidden="1">{"CHARGE",#N/A,FALSE,"401C11"}</definedName>
    <definedName name="wrn.CHARGE." hidden="1">{"CHARGE",#N/A,FALSE,"401C11"}</definedName>
    <definedName name="wrn.GROSS." localSheetId="1" hidden="1">{"GROSS",#N/A,FALSE,"401C11"}</definedName>
    <definedName name="wrn.GROSS." hidden="1">{"GROSS",#N/A,FALSE,"401C11"}</definedName>
    <definedName name="wrn.NET." localSheetId="1" hidden="1">{"NET",#N/A,FALSE,"401C11"}</definedName>
    <definedName name="wrn.NET." hidden="1">{"NET",#N/A,FALSE,"401C11"}</definedName>
    <definedName name="wrn.papersdraft" localSheetId="1" hidden="1">{"bal",#N/A,FALSE,"working papers";"income",#N/A,FALSE,"working papers"}</definedName>
    <definedName name="wrn.papersdraft" hidden="1">{"bal",#N/A,FALSE,"working papers";"income",#N/A,FALSE,"working papers"}</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1" hidden="1">{"bal",#N/A,FALSE,"working papers";"income",#N/A,FALSE,"working papers"}</definedName>
    <definedName name="wrn.wpapers." hidden="1">{"bal",#N/A,FALSE,"working papers";"income",#N/A,FALSE,"working papers"}</definedName>
    <definedName name="WSH">#REF!</definedName>
    <definedName name="WSX">#REF!</definedName>
    <definedName name="XLR_COLS">'[21]3510'!#REF!</definedName>
    <definedName name="XLR_ROWS">'[21]3510'!#REF!</definedName>
    <definedName name="xxx" localSheetId="1" hidden="1">{"CHARGE",#N/A,FALSE,"401C11"}</definedName>
    <definedName name="xxx" hidden="1">{"CHARGE",#N/A,FALSE,"401C11"}</definedName>
    <definedName name="Year_AssetPerf">OFFSET(#REF!,COUNTA(#REF!)-#REF!,0,#REF!)</definedName>
    <definedName name="YEAR_B4_LAST">#REF!</definedName>
    <definedName name="YEAR_B4B4_LAST">#REF!</definedName>
    <definedName name="YEAR_B5_LAST">#REF!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hnry">#REF!</definedName>
    <definedName name="yks">#REF!</definedName>
    <definedName name="YKY">#REF!</definedName>
    <definedName name="YTD">#REF!</definedName>
    <definedName name="yyy" localSheetId="1" hidden="1">{"GROSS",#N/A,FALSE,"401C11"}</definedName>
    <definedName name="yyy" hidden="1">{"GROSS",#N/A,FALSE,"401C11"}</definedName>
    <definedName name="zzz" localSheetId="1" hidden="1">{"NET",#N/A,FALSE,"401C11"}</definedName>
    <definedName name="zzz" hidden="1">{"NET",#N/A,FALSE,"401C11"}</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21" l="1"/>
  <c r="A11" i="19"/>
  <c r="A9" i="19"/>
  <c r="B40" i="21"/>
  <c r="B27" i="21"/>
  <c r="A21" i="21"/>
  <c r="A34" i="21"/>
  <c r="B8" i="21"/>
  <c r="B21" i="21"/>
  <c r="B34" i="21"/>
  <c r="C83" i="2"/>
  <c r="C87" i="2"/>
  <c r="C82" i="2"/>
  <c r="C89" i="2"/>
  <c r="C94" i="2"/>
  <c r="C90" i="2"/>
  <c r="C95" i="2"/>
  <c r="C96" i="2"/>
  <c r="C102" i="2"/>
  <c r="D113" i="2"/>
  <c r="C58" i="2"/>
  <c r="C106" i="2"/>
  <c r="C63" i="2"/>
  <c r="C107" i="2"/>
  <c r="D11" i="2"/>
  <c r="C40" i="2"/>
  <c r="C41" i="2"/>
  <c r="C39" i="2"/>
  <c r="C36" i="2"/>
  <c r="C37" i="2"/>
  <c r="C35" i="2"/>
  <c r="F9" i="2"/>
  <c r="E9" i="2"/>
  <c r="D9" i="2"/>
  <c r="G11" i="2"/>
  <c r="V9" i="2"/>
  <c r="E11" i="2"/>
  <c r="F11" i="2"/>
  <c r="H11" i="2"/>
  <c r="I11" i="2"/>
  <c r="C67" i="2"/>
  <c r="C72" i="2"/>
  <c r="C5" i="3"/>
  <c r="B7" i="21"/>
  <c r="D3" i="3"/>
  <c r="E3" i="3"/>
  <c r="F3" i="3"/>
  <c r="G3" i="3"/>
  <c r="H3" i="3"/>
  <c r="I3" i="3"/>
  <c r="J3" i="3"/>
  <c r="K3" i="3"/>
  <c r="L3" i="3"/>
  <c r="M3" i="3"/>
  <c r="N3" i="3"/>
  <c r="O3" i="3"/>
  <c r="P3" i="3"/>
  <c r="Q3" i="3"/>
  <c r="R3" i="3"/>
  <c r="S3" i="3"/>
  <c r="T3" i="3"/>
  <c r="U3" i="3"/>
  <c r="V3" i="3"/>
  <c r="W3" i="3"/>
  <c r="X3" i="3"/>
  <c r="Y3" i="3"/>
  <c r="Z3" i="3"/>
  <c r="AA3" i="3"/>
  <c r="AB3" i="3"/>
  <c r="AC3" i="3"/>
  <c r="AD3" i="3"/>
  <c r="AE3" i="3"/>
  <c r="AF3" i="3"/>
  <c r="D3" i="6"/>
  <c r="E3" i="6"/>
  <c r="F3" i="6"/>
  <c r="G3" i="6"/>
  <c r="H3" i="6"/>
  <c r="I3" i="6"/>
  <c r="J3" i="6"/>
  <c r="K3" i="6"/>
  <c r="L3" i="6"/>
  <c r="M3" i="6"/>
  <c r="N3" i="6"/>
  <c r="O3" i="6"/>
  <c r="P3" i="6"/>
  <c r="Q3" i="6"/>
  <c r="R3" i="6"/>
  <c r="S3" i="6"/>
  <c r="T3" i="6"/>
  <c r="U3" i="6"/>
  <c r="V3" i="6"/>
  <c r="W3" i="6"/>
  <c r="X3" i="6"/>
  <c r="Y3" i="6"/>
  <c r="Z3" i="6"/>
  <c r="AA3" i="6"/>
  <c r="AB3" i="6"/>
  <c r="AC3" i="6"/>
  <c r="AD3" i="6"/>
  <c r="AE3" i="6"/>
  <c r="AF3" i="6"/>
  <c r="D3" i="4"/>
  <c r="E3" i="4"/>
  <c r="F3" i="4"/>
  <c r="G3" i="4"/>
  <c r="H3" i="4"/>
  <c r="I3" i="4"/>
  <c r="J3" i="4"/>
  <c r="K3" i="4"/>
  <c r="L3" i="4"/>
  <c r="M3" i="4"/>
  <c r="N3" i="4"/>
  <c r="O3" i="4"/>
  <c r="P3" i="4"/>
  <c r="Q3" i="4"/>
  <c r="R3" i="4"/>
  <c r="S3" i="4"/>
  <c r="T3" i="4"/>
  <c r="U3" i="4"/>
  <c r="V3" i="4"/>
  <c r="W3" i="4"/>
  <c r="X3" i="4"/>
  <c r="Y3" i="4"/>
  <c r="Z3" i="4"/>
  <c r="AA3" i="4"/>
  <c r="AB3" i="4"/>
  <c r="AC3" i="4"/>
  <c r="AD3" i="4"/>
  <c r="AE3" i="4"/>
  <c r="AF3" i="4"/>
  <c r="C3" i="5"/>
  <c r="D3" i="5"/>
  <c r="E3" i="5"/>
  <c r="F3" i="5"/>
  <c r="G3" i="5"/>
  <c r="H3" i="5"/>
  <c r="I3" i="5"/>
  <c r="J3" i="5"/>
  <c r="K3" i="5"/>
  <c r="L3" i="5"/>
  <c r="M3" i="5"/>
  <c r="N3" i="5"/>
  <c r="O3" i="5"/>
  <c r="P3" i="5"/>
  <c r="Q3" i="5"/>
  <c r="R3" i="5"/>
  <c r="S3" i="5"/>
  <c r="T3" i="5"/>
  <c r="U3" i="5"/>
  <c r="V3" i="5"/>
  <c r="W3" i="5"/>
  <c r="X3" i="5"/>
  <c r="Y3" i="5"/>
  <c r="Z3" i="5"/>
  <c r="AA3" i="5"/>
  <c r="AB3" i="5"/>
  <c r="AC3" i="5"/>
  <c r="AD3" i="5"/>
  <c r="AE3" i="5"/>
  <c r="D15" i="9"/>
  <c r="E15" i="9"/>
  <c r="F15" i="9"/>
  <c r="C15" i="9"/>
  <c r="D3" i="8"/>
  <c r="E3" i="8"/>
  <c r="F3" i="8"/>
  <c r="G3" i="8"/>
  <c r="H3" i="8"/>
  <c r="I3" i="8"/>
  <c r="J3" i="8"/>
  <c r="K3" i="8"/>
  <c r="L3" i="8"/>
  <c r="M3" i="8"/>
  <c r="N3" i="8"/>
  <c r="O3" i="8"/>
  <c r="P3" i="8"/>
  <c r="Q3" i="8"/>
  <c r="R3" i="8"/>
  <c r="S3" i="8"/>
  <c r="T3" i="8"/>
  <c r="U3" i="8"/>
  <c r="V3" i="8"/>
  <c r="W3" i="8"/>
  <c r="X3" i="8"/>
  <c r="Y3" i="8"/>
  <c r="Z3" i="8"/>
  <c r="AA3" i="8"/>
  <c r="AB3" i="8"/>
  <c r="AC3" i="8"/>
  <c r="AD3" i="8"/>
  <c r="AE3" i="8"/>
  <c r="AF3" i="8"/>
  <c r="F3" i="7"/>
  <c r="G3" i="7"/>
  <c r="H3" i="7"/>
  <c r="I3" i="7"/>
  <c r="J3" i="7"/>
  <c r="K3" i="7"/>
  <c r="L3" i="7"/>
  <c r="M3" i="7"/>
  <c r="N3" i="7"/>
  <c r="O3" i="7"/>
  <c r="P3" i="7"/>
  <c r="Q3" i="7"/>
  <c r="R3" i="7"/>
  <c r="S3" i="7"/>
  <c r="T3" i="7"/>
  <c r="U3" i="7"/>
  <c r="V3" i="7"/>
  <c r="W3" i="7"/>
  <c r="X3" i="7"/>
  <c r="Y3" i="7"/>
  <c r="Z3" i="7"/>
  <c r="AA3" i="7"/>
  <c r="AB3" i="7"/>
  <c r="AC3" i="7"/>
  <c r="AD3" i="7"/>
  <c r="AE3" i="7"/>
  <c r="AF3" i="7"/>
  <c r="AG3" i="7"/>
  <c r="AH3" i="7"/>
  <c r="D16" i="8"/>
  <c r="E16" i="8"/>
  <c r="F16" i="8"/>
  <c r="C16" i="8"/>
  <c r="D3" i="9"/>
  <c r="E3" i="9"/>
  <c r="F3" i="9"/>
  <c r="G3" i="9"/>
  <c r="H3" i="9"/>
  <c r="I3" i="9"/>
  <c r="J3" i="9"/>
  <c r="K3" i="9"/>
  <c r="L3" i="9"/>
  <c r="M3" i="9"/>
  <c r="N3" i="9"/>
  <c r="O3" i="9"/>
  <c r="P3" i="9"/>
  <c r="Q3" i="9"/>
  <c r="R3" i="9"/>
  <c r="S3" i="9"/>
  <c r="T3" i="9"/>
  <c r="U3" i="9"/>
  <c r="V3" i="9"/>
  <c r="W3" i="9"/>
  <c r="X3" i="9"/>
  <c r="Y3" i="9"/>
  <c r="Z3" i="9"/>
  <c r="AA3" i="9"/>
  <c r="AB3" i="9"/>
  <c r="AC3" i="9"/>
  <c r="AD3" i="9"/>
  <c r="AE3" i="9"/>
  <c r="AF3" i="9"/>
  <c r="D45" i="2"/>
  <c r="C16" i="9"/>
  <c r="L11" i="2"/>
  <c r="K9" i="9"/>
  <c r="M11" i="2"/>
  <c r="L9" i="9"/>
  <c r="N11" i="2"/>
  <c r="M9" i="9"/>
  <c r="O11" i="2"/>
  <c r="N9" i="9"/>
  <c r="P11" i="2"/>
  <c r="O9" i="9"/>
  <c r="Q11" i="2"/>
  <c r="P9" i="9"/>
  <c r="R11" i="2"/>
  <c r="Q9" i="9"/>
  <c r="S11" i="2"/>
  <c r="R9" i="9"/>
  <c r="T11" i="2"/>
  <c r="S9" i="9"/>
  <c r="U11" i="2"/>
  <c r="T9" i="9"/>
  <c r="V11" i="2"/>
  <c r="U9" i="9"/>
  <c r="W11" i="2"/>
  <c r="V9" i="9"/>
  <c r="X11" i="2"/>
  <c r="W9" i="9"/>
  <c r="Y11" i="2"/>
  <c r="X9" i="9"/>
  <c r="Z11" i="2"/>
  <c r="Y9" i="9"/>
  <c r="AA11" i="2"/>
  <c r="Z9" i="9"/>
  <c r="AB11" i="2"/>
  <c r="AA9" i="9"/>
  <c r="AC11" i="2"/>
  <c r="AB9" i="9"/>
  <c r="AD11" i="2"/>
  <c r="AC9" i="9"/>
  <c r="AE11" i="2"/>
  <c r="AD9" i="9"/>
  <c r="AF11" i="2"/>
  <c r="AE9" i="9"/>
  <c r="AG11" i="2"/>
  <c r="AF9" i="9"/>
  <c r="D9" i="9"/>
  <c r="E9" i="9"/>
  <c r="F9" i="9"/>
  <c r="G9" i="9"/>
  <c r="H9" i="9"/>
  <c r="J11" i="2"/>
  <c r="I9" i="9"/>
  <c r="K11" i="2"/>
  <c r="J9" i="9"/>
  <c r="C9" i="9"/>
  <c r="E4" i="2"/>
  <c r="F4" i="2"/>
  <c r="G4" i="2"/>
  <c r="H4" i="2"/>
  <c r="I4" i="2"/>
  <c r="J4" i="2"/>
  <c r="K4" i="2"/>
  <c r="L4" i="2"/>
  <c r="M4" i="2"/>
  <c r="N4" i="2"/>
  <c r="O4" i="2"/>
  <c r="P4" i="2"/>
  <c r="Q4" i="2"/>
  <c r="R4" i="2"/>
  <c r="S4" i="2"/>
  <c r="T4" i="2"/>
  <c r="U4" i="2"/>
  <c r="V4" i="2"/>
  <c r="W4" i="2"/>
  <c r="X4" i="2"/>
  <c r="Y4" i="2"/>
  <c r="Z4" i="2"/>
  <c r="AA4" i="2"/>
  <c r="AB4" i="2"/>
  <c r="AC4" i="2"/>
  <c r="AD4" i="2"/>
  <c r="AE4" i="2"/>
  <c r="AF4" i="2"/>
  <c r="AG4" i="2"/>
  <c r="E45" i="2"/>
  <c r="C17" i="8"/>
  <c r="F45" i="2"/>
  <c r="D17" i="8"/>
  <c r="D16" i="9"/>
  <c r="G45" i="2"/>
  <c r="E17" i="8"/>
  <c r="E16" i="9"/>
  <c r="H45" i="2"/>
  <c r="F17" i="8"/>
  <c r="F16" i="9"/>
  <c r="I45" i="2"/>
  <c r="G17" i="8"/>
  <c r="G16" i="9"/>
  <c r="J45" i="2"/>
  <c r="H17" i="8"/>
  <c r="H16" i="9"/>
  <c r="K45" i="2"/>
  <c r="I17" i="8"/>
  <c r="I16" i="9"/>
  <c r="L45" i="2"/>
  <c r="J17" i="8"/>
  <c r="J16" i="9"/>
  <c r="M45" i="2"/>
  <c r="K17" i="8"/>
  <c r="K16" i="9"/>
  <c r="N45" i="2"/>
  <c r="L17" i="8"/>
  <c r="L16" i="9"/>
  <c r="O45" i="2"/>
  <c r="M17" i="8"/>
  <c r="M16" i="9"/>
  <c r="P45" i="2"/>
  <c r="N17" i="8"/>
  <c r="N16" i="9"/>
  <c r="Q45" i="2"/>
  <c r="O17" i="8"/>
  <c r="O16" i="9"/>
  <c r="R45" i="2"/>
  <c r="P17" i="8"/>
  <c r="P16" i="9"/>
  <c r="S45" i="2"/>
  <c r="Q17" i="8"/>
  <c r="Q16" i="9"/>
  <c r="T45" i="2"/>
  <c r="R17" i="8"/>
  <c r="R16" i="9"/>
  <c r="U45" i="2"/>
  <c r="S17" i="8"/>
  <c r="S16" i="9"/>
  <c r="V45" i="2"/>
  <c r="T17" i="8"/>
  <c r="T16" i="9"/>
  <c r="W45" i="2"/>
  <c r="U17" i="8"/>
  <c r="U16" i="9"/>
  <c r="X45" i="2"/>
  <c r="V17" i="8"/>
  <c r="V16" i="9"/>
  <c r="Y45" i="2"/>
  <c r="W17" i="8"/>
  <c r="W16" i="9"/>
  <c r="Z45" i="2"/>
  <c r="X17" i="8"/>
  <c r="X16" i="9"/>
  <c r="AA45" i="2"/>
  <c r="Y17" i="8"/>
  <c r="Y16" i="9"/>
  <c r="AB45" i="2"/>
  <c r="Z17" i="8"/>
  <c r="Z16" i="9"/>
  <c r="AC45" i="2"/>
  <c r="AA17" i="8"/>
  <c r="AA16" i="9"/>
  <c r="AD45" i="2"/>
  <c r="AB17" i="8"/>
  <c r="AB16" i="9"/>
  <c r="AE45" i="2"/>
  <c r="AC17" i="8"/>
  <c r="AC16" i="9"/>
  <c r="AF45" i="2"/>
  <c r="AD17" i="8"/>
  <c r="AD16" i="9"/>
  <c r="AG45" i="2"/>
  <c r="AE17" i="8"/>
  <c r="AE16" i="9"/>
  <c r="AF17" i="8"/>
  <c r="AF16" i="9"/>
  <c r="AG9" i="2"/>
  <c r="AF22" i="8"/>
  <c r="AF9" i="2"/>
  <c r="AE9" i="2"/>
  <c r="AD9" i="2"/>
  <c r="AC9" i="2"/>
  <c r="AB9" i="2"/>
  <c r="AA9" i="2"/>
  <c r="Z9" i="2"/>
  <c r="Y9" i="2"/>
  <c r="X9" i="2"/>
  <c r="W9" i="2"/>
  <c r="U9" i="2"/>
  <c r="T9" i="2"/>
  <c r="S9" i="2"/>
  <c r="R9" i="2"/>
  <c r="Q9" i="2"/>
  <c r="P9" i="2"/>
  <c r="O9" i="2"/>
  <c r="N9" i="2"/>
  <c r="M9" i="2"/>
  <c r="L22" i="8"/>
  <c r="L9" i="2"/>
  <c r="K9" i="2"/>
  <c r="J9" i="2"/>
  <c r="I9" i="2"/>
  <c r="H9" i="2"/>
  <c r="G9" i="2"/>
  <c r="AA22" i="8"/>
  <c r="AB22" i="8"/>
  <c r="M22" i="8"/>
  <c r="AC22" i="8"/>
  <c r="N22" i="8"/>
  <c r="V22" i="8"/>
  <c r="AD22" i="8"/>
  <c r="R22" i="8"/>
  <c r="K22" i="8"/>
  <c r="T22" i="8"/>
  <c r="O22" i="8"/>
  <c r="W22" i="8"/>
  <c r="AE22" i="8"/>
  <c r="Z22" i="8"/>
  <c r="J22" i="8"/>
  <c r="S22" i="8"/>
  <c r="U22" i="8"/>
  <c r="H22" i="8"/>
  <c r="P22" i="8"/>
  <c r="X22" i="8"/>
  <c r="I22" i="8"/>
  <c r="Q22" i="8"/>
  <c r="Y22" i="8"/>
  <c r="B11" i="5"/>
  <c r="C22" i="6"/>
  <c r="E113" i="2"/>
  <c r="M113" i="2"/>
  <c r="U113" i="2"/>
  <c r="AC113" i="2"/>
  <c r="Y113" i="2"/>
  <c r="T113" i="2"/>
  <c r="F113" i="2"/>
  <c r="N113" i="2"/>
  <c r="V113" i="2"/>
  <c r="AD113" i="2"/>
  <c r="Q113" i="2"/>
  <c r="AB113" i="2"/>
  <c r="G113" i="2"/>
  <c r="O113" i="2"/>
  <c r="W113" i="2"/>
  <c r="AE113" i="2"/>
  <c r="H113" i="2"/>
  <c r="P113" i="2"/>
  <c r="X113" i="2"/>
  <c r="AF113" i="2"/>
  <c r="I113" i="2"/>
  <c r="AG113" i="2"/>
  <c r="J113" i="2"/>
  <c r="R113" i="2"/>
  <c r="Z113" i="2"/>
  <c r="K113" i="2"/>
  <c r="S113" i="2"/>
  <c r="AA113" i="2"/>
  <c r="L113" i="2"/>
  <c r="V6" i="9"/>
  <c r="V12" i="9"/>
  <c r="V21" i="9"/>
  <c r="H116" i="2"/>
  <c r="G6" i="9"/>
  <c r="G12" i="9"/>
  <c r="G21" i="9"/>
  <c r="W116" i="2"/>
  <c r="J116" i="2"/>
  <c r="O116" i="2"/>
  <c r="P116" i="2"/>
  <c r="V116" i="2"/>
  <c r="AB6" i="9"/>
  <c r="AB12" i="9"/>
  <c r="AB21" i="9"/>
  <c r="F6" i="9"/>
  <c r="F12" i="9"/>
  <c r="AE6" i="9"/>
  <c r="AE12" i="9"/>
  <c r="AE21" i="9"/>
  <c r="H6" i="9"/>
  <c r="H12" i="9"/>
  <c r="H21" i="9"/>
  <c r="L116" i="2"/>
  <c r="T6" i="9"/>
  <c r="T12" i="9"/>
  <c r="T21" i="9"/>
  <c r="Q6" i="9"/>
  <c r="Q12" i="9"/>
  <c r="Q21" i="9"/>
  <c r="S116" i="2"/>
  <c r="E116" i="2"/>
  <c r="AA6" i="9"/>
  <c r="AA12" i="9"/>
  <c r="AA21" i="9"/>
  <c r="F115" i="2"/>
  <c r="W6" i="9"/>
  <c r="W12" i="9"/>
  <c r="W21" i="9"/>
  <c r="Z6" i="9"/>
  <c r="Z12" i="9"/>
  <c r="Z21" i="9"/>
  <c r="Q116" i="2"/>
  <c r="M116" i="2"/>
  <c r="S6" i="9"/>
  <c r="S12" i="9"/>
  <c r="S21" i="9"/>
  <c r="AC6" i="9"/>
  <c r="AC12" i="9"/>
  <c r="AC21" i="9"/>
  <c r="K116" i="2"/>
  <c r="C6" i="9"/>
  <c r="C12" i="9"/>
  <c r="C21" i="9"/>
  <c r="D116" i="2"/>
  <c r="D115" i="2"/>
  <c r="X6" i="9"/>
  <c r="X12" i="9"/>
  <c r="X21" i="9"/>
  <c r="Y116" i="2"/>
  <c r="AF6" i="9"/>
  <c r="AF12" i="9"/>
  <c r="AF21" i="9"/>
  <c r="AG116" i="2"/>
  <c r="N6" i="9"/>
  <c r="N12" i="9"/>
  <c r="N21" i="9"/>
  <c r="AD6" i="9"/>
  <c r="AD12" i="9"/>
  <c r="AD21" i="9"/>
  <c r="AE116" i="2"/>
  <c r="Y6" i="9"/>
  <c r="Y12" i="9"/>
  <c r="Y21" i="9"/>
  <c r="Z116" i="2"/>
  <c r="O6" i="9"/>
  <c r="O12" i="9"/>
  <c r="O21" i="9"/>
  <c r="M6" i="9"/>
  <c r="M12" i="9"/>
  <c r="M21" i="9"/>
  <c r="N116" i="2"/>
  <c r="D118" i="2"/>
  <c r="D120" i="2"/>
  <c r="C9" i="6"/>
  <c r="I6" i="9"/>
  <c r="I12" i="9"/>
  <c r="I21" i="9"/>
  <c r="R6" i="9"/>
  <c r="R12" i="9"/>
  <c r="R21" i="9"/>
  <c r="K6" i="9"/>
  <c r="K12" i="9"/>
  <c r="K21" i="9"/>
  <c r="E115" i="2"/>
  <c r="E118" i="2"/>
  <c r="I116" i="2"/>
  <c r="U116" i="2"/>
  <c r="F20" i="9"/>
  <c r="F21" i="9"/>
  <c r="J6" i="9"/>
  <c r="J12" i="9"/>
  <c r="J21" i="9"/>
  <c r="G116" i="2"/>
  <c r="AA116" i="2"/>
  <c r="X116" i="2"/>
  <c r="AD116" i="2"/>
  <c r="T116" i="2"/>
  <c r="U6" i="9"/>
  <c r="U12" i="9"/>
  <c r="U21" i="9"/>
  <c r="G115" i="2"/>
  <c r="AB116" i="2"/>
  <c r="AC116" i="2"/>
  <c r="R116" i="2"/>
  <c r="P6" i="9"/>
  <c r="P12" i="9"/>
  <c r="P21" i="9"/>
  <c r="AF116" i="2"/>
  <c r="L6" i="9"/>
  <c r="L12" i="9"/>
  <c r="L21" i="9"/>
  <c r="E6" i="9"/>
  <c r="E12" i="9"/>
  <c r="F116" i="2"/>
  <c r="F118" i="2"/>
  <c r="C113" i="2"/>
  <c r="C114" i="2"/>
  <c r="D6" i="9"/>
  <c r="D12" i="9"/>
  <c r="C20" i="9"/>
  <c r="G118" i="2"/>
  <c r="G120" i="2"/>
  <c r="F9" i="6"/>
  <c r="D20" i="9"/>
  <c r="D21" i="9"/>
  <c r="E20" i="9"/>
  <c r="E21" i="9"/>
  <c r="E120" i="2"/>
  <c r="D9" i="6"/>
  <c r="F120" i="2"/>
  <c r="E9" i="6"/>
  <c r="D122" i="2"/>
  <c r="C7" i="9"/>
  <c r="C13" i="9"/>
  <c r="C23" i="9"/>
  <c r="F7" i="9"/>
  <c r="F13" i="9"/>
  <c r="F23" i="9"/>
  <c r="E7" i="9"/>
  <c r="E13" i="9"/>
  <c r="E23" i="9"/>
  <c r="D7" i="9"/>
  <c r="D13" i="9"/>
  <c r="D23" i="9"/>
  <c r="C129" i="2"/>
  <c r="C135" i="2" s="1"/>
  <c r="G22" i="8"/>
  <c r="F22" i="8"/>
  <c r="C22" i="8"/>
  <c r="E22" i="8"/>
  <c r="D22" i="8"/>
  <c r="C14" i="8"/>
  <c r="E122" i="2"/>
  <c r="D14" i="8"/>
  <c r="G122" i="2"/>
  <c r="F14" i="8"/>
  <c r="F122" i="2"/>
  <c r="E14" i="8"/>
  <c r="H44" i="2"/>
  <c r="C24" i="8"/>
  <c r="C25" i="8"/>
  <c r="D24" i="8"/>
  <c r="D25" i="8"/>
  <c r="E24" i="8"/>
  <c r="E25" i="8"/>
  <c r="F24" i="8"/>
  <c r="F25" i="8"/>
  <c r="H43" i="2"/>
  <c r="H115" i="2"/>
  <c r="H118" i="2"/>
  <c r="I44" i="2"/>
  <c r="J44" i="2"/>
  <c r="G15" i="9"/>
  <c r="G20" i="9"/>
  <c r="I43" i="2"/>
  <c r="G16" i="8"/>
  <c r="D13" i="2"/>
  <c r="E13" i="2"/>
  <c r="F13" i="2"/>
  <c r="C5" i="8"/>
  <c r="G13" i="2"/>
  <c r="I115" i="2"/>
  <c r="I118" i="2"/>
  <c r="I122" i="2"/>
  <c r="H14" i="8"/>
  <c r="H25" i="8"/>
  <c r="H120" i="2"/>
  <c r="H122" i="2"/>
  <c r="G14" i="8"/>
  <c r="G24" i="8"/>
  <c r="H15" i="9"/>
  <c r="H20" i="9"/>
  <c r="AF13" i="2"/>
  <c r="J43" i="2"/>
  <c r="H16" i="8"/>
  <c r="I15" i="9"/>
  <c r="I20" i="9"/>
  <c r="K44" i="2"/>
  <c r="J115" i="2"/>
  <c r="J118" i="2"/>
  <c r="G7" i="9"/>
  <c r="G13" i="9"/>
  <c r="G23" i="9"/>
  <c r="G9" i="6"/>
  <c r="I120" i="2"/>
  <c r="G25" i="8"/>
  <c r="H24" i="8"/>
  <c r="AE13" i="2"/>
  <c r="AD12" i="8"/>
  <c r="V13" i="2"/>
  <c r="U12" i="8"/>
  <c r="U13" i="2"/>
  <c r="J13" i="2"/>
  <c r="C12" i="8"/>
  <c r="C20" i="8"/>
  <c r="O13" i="2"/>
  <c r="N12" i="8"/>
  <c r="AB13" i="2"/>
  <c r="AA12" i="8"/>
  <c r="S13" i="2"/>
  <c r="R12" i="8"/>
  <c r="Z13" i="2"/>
  <c r="AG13" i="2"/>
  <c r="AF12" i="8"/>
  <c r="AC13" i="2"/>
  <c r="AB12" i="8"/>
  <c r="AA13" i="2"/>
  <c r="Q13" i="2"/>
  <c r="P12" i="8"/>
  <c r="P13" i="2"/>
  <c r="O12" i="8"/>
  <c r="E12" i="8"/>
  <c r="W13" i="2"/>
  <c r="V12" i="8"/>
  <c r="T13" i="2"/>
  <c r="Y13" i="2"/>
  <c r="X12" i="8"/>
  <c r="N13" i="2"/>
  <c r="M12" i="8"/>
  <c r="L13" i="2"/>
  <c r="K12" i="8"/>
  <c r="R13" i="2"/>
  <c r="I13" i="2"/>
  <c r="H12" i="8"/>
  <c r="X13" i="2"/>
  <c r="AD13" i="2"/>
  <c r="AC12" i="8"/>
  <c r="K13" i="2"/>
  <c r="M13" i="2"/>
  <c r="L12" i="8"/>
  <c r="H13" i="2"/>
  <c r="G12" i="8"/>
  <c r="J120" i="2"/>
  <c r="I9" i="6"/>
  <c r="J122" i="2"/>
  <c r="I14" i="8"/>
  <c r="J15" i="9"/>
  <c r="J20" i="9"/>
  <c r="L44" i="2"/>
  <c r="K115" i="2"/>
  <c r="K118" i="2"/>
  <c r="K122" i="2"/>
  <c r="J14" i="8"/>
  <c r="K43" i="2"/>
  <c r="I16" i="8"/>
  <c r="AE12" i="8"/>
  <c r="H7" i="9"/>
  <c r="H13" i="9"/>
  <c r="H23" i="9"/>
  <c r="H9" i="6"/>
  <c r="S12" i="8"/>
  <c r="S20" i="8"/>
  <c r="C19" i="8"/>
  <c r="W12" i="8"/>
  <c r="W20" i="8"/>
  <c r="Z12" i="8"/>
  <c r="Z20" i="8"/>
  <c r="E6" i="7"/>
  <c r="D5" i="8"/>
  <c r="E5" i="8"/>
  <c r="F5" i="8"/>
  <c r="G5" i="8"/>
  <c r="H5" i="8"/>
  <c r="I5" i="8"/>
  <c r="J5" i="8"/>
  <c r="K5" i="8"/>
  <c r="L5" i="8"/>
  <c r="B20" i="21"/>
  <c r="I12" i="8"/>
  <c r="I20" i="8"/>
  <c r="D12" i="8"/>
  <c r="D19" i="8"/>
  <c r="Y12" i="8"/>
  <c r="Y20" i="8"/>
  <c r="Q12" i="8"/>
  <c r="Q20" i="8"/>
  <c r="J12" i="8"/>
  <c r="J20" i="8"/>
  <c r="F12" i="8"/>
  <c r="F20" i="8"/>
  <c r="T12" i="8"/>
  <c r="T20" i="8"/>
  <c r="J25" i="8"/>
  <c r="L43" i="2"/>
  <c r="J16" i="8"/>
  <c r="J24" i="8"/>
  <c r="K120" i="2"/>
  <c r="J9" i="6"/>
  <c r="I25" i="8"/>
  <c r="I24" i="8"/>
  <c r="K15" i="9"/>
  <c r="K20" i="9"/>
  <c r="M44" i="2"/>
  <c r="L115" i="2"/>
  <c r="L118" i="2"/>
  <c r="L120" i="2"/>
  <c r="K9" i="6"/>
  <c r="I7" i="9"/>
  <c r="I13" i="9"/>
  <c r="I23" i="9"/>
  <c r="P20" i="8"/>
  <c r="U20" i="8"/>
  <c r="AA20" i="8"/>
  <c r="AB20" i="8"/>
  <c r="G20" i="8"/>
  <c r="G19" i="8"/>
  <c r="AD20" i="8"/>
  <c r="L20" i="8"/>
  <c r="V20" i="8"/>
  <c r="AF20" i="8"/>
  <c r="K20" i="8"/>
  <c r="E19" i="8"/>
  <c r="E20" i="8"/>
  <c r="R20" i="8"/>
  <c r="O20" i="8"/>
  <c r="N20" i="8"/>
  <c r="M20" i="8"/>
  <c r="AE20" i="8"/>
  <c r="AC20" i="8"/>
  <c r="X20" i="8"/>
  <c r="H19" i="8"/>
  <c r="H20" i="8"/>
  <c r="C17" i="2"/>
  <c r="C66" i="2"/>
  <c r="C68" i="2"/>
  <c r="C71" i="2"/>
  <c r="C73" i="2"/>
  <c r="C75" i="2"/>
  <c r="C27" i="8"/>
  <c r="C6" i="8"/>
  <c r="I19" i="8"/>
  <c r="I27" i="8"/>
  <c r="I6" i="8"/>
  <c r="M5" i="8"/>
  <c r="N5" i="8"/>
  <c r="O5" i="8"/>
  <c r="P5" i="8"/>
  <c r="Q5" i="8"/>
  <c r="R5" i="8"/>
  <c r="S5" i="8"/>
  <c r="T5" i="8"/>
  <c r="U5" i="8"/>
  <c r="V5" i="8"/>
  <c r="W5" i="8"/>
  <c r="X5" i="8"/>
  <c r="Y5" i="8"/>
  <c r="Z5" i="8"/>
  <c r="AA5" i="8"/>
  <c r="AB5" i="8"/>
  <c r="AC5" i="8"/>
  <c r="AD5" i="8"/>
  <c r="AE5" i="8"/>
  <c r="AF5" i="8"/>
  <c r="B33" i="21"/>
  <c r="F19" i="8"/>
  <c r="F27" i="8"/>
  <c r="F6" i="8"/>
  <c r="D20" i="8"/>
  <c r="D27" i="8"/>
  <c r="D6" i="8"/>
  <c r="L122" i="2"/>
  <c r="K14" i="8"/>
  <c r="K25" i="8"/>
  <c r="J19" i="8"/>
  <c r="J27" i="8"/>
  <c r="J6" i="8"/>
  <c r="L15" i="9"/>
  <c r="L20" i="9"/>
  <c r="N44" i="2"/>
  <c r="M115" i="2"/>
  <c r="M118" i="2"/>
  <c r="M120" i="2"/>
  <c r="L9" i="6"/>
  <c r="K16" i="8"/>
  <c r="K19" i="8"/>
  <c r="M43" i="2"/>
  <c r="J7" i="9"/>
  <c r="J13" i="9"/>
  <c r="J23" i="9"/>
  <c r="K7" i="9"/>
  <c r="K13" i="9"/>
  <c r="K23" i="9"/>
  <c r="H27" i="8"/>
  <c r="H6" i="8"/>
  <c r="G27" i="8"/>
  <c r="G6" i="8"/>
  <c r="E27" i="8"/>
  <c r="E6" i="8"/>
  <c r="D111" i="2"/>
  <c r="C5" i="9"/>
  <c r="C11" i="9"/>
  <c r="C18" i="2"/>
  <c r="C7" i="6"/>
  <c r="B6" i="5"/>
  <c r="K24" i="8"/>
  <c r="K27" i="8"/>
  <c r="K6" i="8"/>
  <c r="M122" i="2"/>
  <c r="L14" i="8"/>
  <c r="L7" i="9"/>
  <c r="L13" i="9"/>
  <c r="L23" i="9"/>
  <c r="M15" i="9"/>
  <c r="M20" i="9"/>
  <c r="O44" i="2"/>
  <c r="N115" i="2"/>
  <c r="N118" i="2"/>
  <c r="N43" i="2"/>
  <c r="L16" i="8"/>
  <c r="L19" i="8"/>
  <c r="I111" i="2"/>
  <c r="H5" i="9"/>
  <c r="H11" i="9"/>
  <c r="H18" i="9"/>
  <c r="H25" i="9"/>
  <c r="H18" i="6"/>
  <c r="C6" i="6"/>
  <c r="AB111" i="2"/>
  <c r="AA8" i="6"/>
  <c r="AG111" i="2"/>
  <c r="AF5" i="9"/>
  <c r="AF11" i="9"/>
  <c r="AF18" i="9"/>
  <c r="M111" i="2"/>
  <c r="L8" i="6"/>
  <c r="K111" i="2"/>
  <c r="J5" i="9"/>
  <c r="J11" i="9"/>
  <c r="AE111" i="2"/>
  <c r="AD5" i="9"/>
  <c r="AD11" i="9"/>
  <c r="AF111" i="2"/>
  <c r="AE5" i="9"/>
  <c r="AE11" i="9"/>
  <c r="AE18" i="9"/>
  <c r="Z111" i="2"/>
  <c r="Y8" i="6"/>
  <c r="J111" i="2"/>
  <c r="I5" i="9"/>
  <c r="I11" i="9"/>
  <c r="I18" i="9"/>
  <c r="I25" i="9"/>
  <c r="I18" i="6"/>
  <c r="F111" i="2"/>
  <c r="E5" i="9"/>
  <c r="E11" i="9"/>
  <c r="G111" i="2"/>
  <c r="F8" i="6"/>
  <c r="N111" i="2"/>
  <c r="M5" i="9"/>
  <c r="M11" i="9"/>
  <c r="M18" i="9"/>
  <c r="T111" i="2"/>
  <c r="S5" i="9"/>
  <c r="S11" i="9"/>
  <c r="S18" i="9"/>
  <c r="X111" i="2"/>
  <c r="W8" i="6"/>
  <c r="AC111" i="2"/>
  <c r="AB5" i="9"/>
  <c r="AB11" i="9"/>
  <c r="Y111" i="2"/>
  <c r="X5" i="9"/>
  <c r="X11" i="9"/>
  <c r="S111" i="2"/>
  <c r="R5" i="9"/>
  <c r="R11" i="9"/>
  <c r="R18" i="9"/>
  <c r="W111" i="2"/>
  <c r="V5" i="9"/>
  <c r="V11" i="9"/>
  <c r="V18" i="9"/>
  <c r="O111" i="2"/>
  <c r="N8" i="6"/>
  <c r="P111" i="2"/>
  <c r="O5" i="9"/>
  <c r="O11" i="9"/>
  <c r="O18" i="9"/>
  <c r="H111" i="2"/>
  <c r="G8" i="6"/>
  <c r="R111" i="2"/>
  <c r="Q5" i="9"/>
  <c r="Q11" i="9"/>
  <c r="Q18" i="9"/>
  <c r="E111" i="2"/>
  <c r="D8" i="6"/>
  <c r="AD111" i="2"/>
  <c r="AC5" i="9"/>
  <c r="AC11" i="9"/>
  <c r="AC18" i="9"/>
  <c r="L111" i="2"/>
  <c r="K5" i="9"/>
  <c r="K11" i="9"/>
  <c r="K18" i="9"/>
  <c r="K25" i="9"/>
  <c r="K18" i="6"/>
  <c r="V111" i="2"/>
  <c r="U5" i="9"/>
  <c r="U11" i="9"/>
  <c r="AA111" i="2"/>
  <c r="Z5" i="9"/>
  <c r="Z11" i="9"/>
  <c r="Z18" i="9"/>
  <c r="Q111" i="2"/>
  <c r="P5" i="9"/>
  <c r="P11" i="9"/>
  <c r="U111" i="2"/>
  <c r="T5" i="9"/>
  <c r="T11" i="9"/>
  <c r="C18" i="9"/>
  <c r="C25" i="9"/>
  <c r="C10" i="4"/>
  <c r="H8" i="6"/>
  <c r="H7" i="8"/>
  <c r="N122" i="2"/>
  <c r="M14" i="8"/>
  <c r="L24" i="8"/>
  <c r="L25" i="8"/>
  <c r="N15" i="9"/>
  <c r="N20" i="9"/>
  <c r="P44" i="2"/>
  <c r="O115" i="2"/>
  <c r="O118" i="2"/>
  <c r="O122" i="2"/>
  <c r="N14" i="8"/>
  <c r="O43" i="2"/>
  <c r="M16" i="8"/>
  <c r="M19" i="8"/>
  <c r="N120" i="2"/>
  <c r="M9" i="6"/>
  <c r="AB8" i="6"/>
  <c r="W5" i="9"/>
  <c r="W11" i="9"/>
  <c r="W18" i="9"/>
  <c r="I8" i="6"/>
  <c r="I7" i="8"/>
  <c r="O8" i="6"/>
  <c r="L5" i="9"/>
  <c r="L11" i="9"/>
  <c r="L18" i="9"/>
  <c r="L25" i="9"/>
  <c r="L18" i="6"/>
  <c r="AC8" i="6"/>
  <c r="AF8" i="6"/>
  <c r="N5" i="9"/>
  <c r="N11" i="9"/>
  <c r="N18" i="9"/>
  <c r="M8" i="6"/>
  <c r="AA5" i="9"/>
  <c r="AA11" i="9"/>
  <c r="AA18" i="9"/>
  <c r="Z8" i="6"/>
  <c r="P8" i="6"/>
  <c r="K8" i="6"/>
  <c r="K7" i="8"/>
  <c r="U8" i="6"/>
  <c r="Y5" i="9"/>
  <c r="Y11" i="9"/>
  <c r="Y18" i="9"/>
  <c r="S8" i="6"/>
  <c r="AD8" i="6"/>
  <c r="V8" i="6"/>
  <c r="X8" i="6"/>
  <c r="D5" i="9"/>
  <c r="D11" i="9"/>
  <c r="D18" i="9"/>
  <c r="D25" i="9"/>
  <c r="D18" i="6"/>
  <c r="C8" i="6"/>
  <c r="C12" i="6"/>
  <c r="D7" i="6"/>
  <c r="D12" i="6"/>
  <c r="G5" i="9"/>
  <c r="G11" i="9"/>
  <c r="G18" i="9"/>
  <c r="G25" i="9"/>
  <c r="G18" i="6"/>
  <c r="F5" i="9"/>
  <c r="F11" i="9"/>
  <c r="F18" i="9"/>
  <c r="F25" i="9"/>
  <c r="F18" i="6"/>
  <c r="J8" i="6"/>
  <c r="J7" i="8"/>
  <c r="Q8" i="6"/>
  <c r="R8" i="6"/>
  <c r="E8" i="6"/>
  <c r="E6" i="4"/>
  <c r="T8" i="6"/>
  <c r="AE8" i="6"/>
  <c r="H10" i="4"/>
  <c r="D6" i="4"/>
  <c r="D7" i="8"/>
  <c r="AB18" i="9"/>
  <c r="T18" i="9"/>
  <c r="U18" i="9"/>
  <c r="I10" i="4"/>
  <c r="E18" i="9"/>
  <c r="E25" i="9"/>
  <c r="E18" i="6"/>
  <c r="L7" i="8"/>
  <c r="L6" i="4"/>
  <c r="K10" i="4"/>
  <c r="AD18" i="9"/>
  <c r="P18" i="9"/>
  <c r="G6" i="4"/>
  <c r="G7" i="8"/>
  <c r="X18" i="9"/>
  <c r="F6" i="4"/>
  <c r="F7" i="8"/>
  <c r="J18" i="9"/>
  <c r="J25" i="9"/>
  <c r="J18" i="6"/>
  <c r="C18" i="6"/>
  <c r="C19" i="6"/>
  <c r="C20" i="6"/>
  <c r="C23" i="6"/>
  <c r="L27" i="8"/>
  <c r="L6" i="8"/>
  <c r="H6" i="4"/>
  <c r="O120" i="2"/>
  <c r="N9" i="6"/>
  <c r="O15" i="9"/>
  <c r="O20" i="9"/>
  <c r="Q44" i="2"/>
  <c r="P115" i="2"/>
  <c r="P118" i="2"/>
  <c r="M7" i="9"/>
  <c r="M13" i="9"/>
  <c r="M7" i="8"/>
  <c r="M24" i="8"/>
  <c r="M25" i="8"/>
  <c r="P43" i="2"/>
  <c r="N16" i="8"/>
  <c r="N19" i="8"/>
  <c r="N25" i="8"/>
  <c r="I6" i="4"/>
  <c r="L10" i="4"/>
  <c r="J6" i="4"/>
  <c r="K6" i="4"/>
  <c r="E7" i="8"/>
  <c r="D10" i="4"/>
  <c r="F10" i="4"/>
  <c r="H10" i="6"/>
  <c r="G10" i="6"/>
  <c r="C6" i="4"/>
  <c r="K10" i="6"/>
  <c r="B7" i="5"/>
  <c r="B8" i="5"/>
  <c r="B10" i="5"/>
  <c r="J10" i="6"/>
  <c r="C10" i="6"/>
  <c r="L10" i="6"/>
  <c r="I10" i="6"/>
  <c r="C7" i="8"/>
  <c r="D10" i="6"/>
  <c r="F10" i="6"/>
  <c r="E10" i="6"/>
  <c r="J10" i="4"/>
  <c r="C7" i="5"/>
  <c r="E7" i="6"/>
  <c r="E12" i="6"/>
  <c r="G10" i="4"/>
  <c r="E10" i="4"/>
  <c r="D19" i="6"/>
  <c r="D20" i="6"/>
  <c r="N7" i="9"/>
  <c r="N13" i="9"/>
  <c r="N23" i="9"/>
  <c r="M10" i="6"/>
  <c r="N10" i="6"/>
  <c r="M6" i="4"/>
  <c r="N24" i="8"/>
  <c r="N27" i="8"/>
  <c r="N6" i="8"/>
  <c r="M27" i="8"/>
  <c r="M6" i="8"/>
  <c r="Q43" i="2"/>
  <c r="O16" i="8"/>
  <c r="O19" i="8"/>
  <c r="N6" i="4"/>
  <c r="N7" i="8"/>
  <c r="P122" i="2"/>
  <c r="O14" i="8"/>
  <c r="P120" i="2"/>
  <c r="O9" i="6"/>
  <c r="M23" i="9"/>
  <c r="M25" i="9"/>
  <c r="M18" i="6"/>
  <c r="P15" i="9"/>
  <c r="P20" i="9"/>
  <c r="R44" i="2"/>
  <c r="Q115" i="2"/>
  <c r="Q118" i="2"/>
  <c r="E8" i="7"/>
  <c r="D7" i="5"/>
  <c r="F7" i="6"/>
  <c r="F12" i="6"/>
  <c r="E19" i="6"/>
  <c r="E20" i="6"/>
  <c r="F19" i="6"/>
  <c r="F20" i="6"/>
  <c r="G19" i="6"/>
  <c r="G20" i="6"/>
  <c r="H19" i="6"/>
  <c r="H20" i="6"/>
  <c r="I19" i="6"/>
  <c r="I20" i="6"/>
  <c r="J19" i="6"/>
  <c r="J20" i="6"/>
  <c r="K19" i="6"/>
  <c r="K20" i="6"/>
  <c r="L19" i="6"/>
  <c r="L20" i="6"/>
  <c r="M19" i="6"/>
  <c r="M20" i="6"/>
  <c r="N25" i="9"/>
  <c r="N18" i="6"/>
  <c r="Q15" i="9"/>
  <c r="Q20" i="9"/>
  <c r="S44" i="2"/>
  <c r="R115" i="2"/>
  <c r="R118" i="2"/>
  <c r="P16" i="8"/>
  <c r="P19" i="8"/>
  <c r="R43" i="2"/>
  <c r="M10" i="4"/>
  <c r="O7" i="9"/>
  <c r="O13" i="9"/>
  <c r="O25" i="8"/>
  <c r="O24" i="8"/>
  <c r="Q122" i="2"/>
  <c r="P14" i="8"/>
  <c r="Q120" i="2"/>
  <c r="P9" i="6"/>
  <c r="E7" i="5"/>
  <c r="G7" i="6"/>
  <c r="G12" i="6"/>
  <c r="N19" i="6"/>
  <c r="N20" i="6"/>
  <c r="N10" i="4"/>
  <c r="O27" i="8"/>
  <c r="O6" i="8"/>
  <c r="O7" i="8"/>
  <c r="O6" i="4"/>
  <c r="O10" i="6"/>
  <c r="O23" i="9"/>
  <c r="O25" i="9"/>
  <c r="O18" i="6"/>
  <c r="P25" i="8"/>
  <c r="P24" i="8"/>
  <c r="R15" i="9"/>
  <c r="R20" i="9"/>
  <c r="T44" i="2"/>
  <c r="S115" i="2"/>
  <c r="S118" i="2"/>
  <c r="P7" i="9"/>
  <c r="P13" i="9"/>
  <c r="S43" i="2"/>
  <c r="Q16" i="8"/>
  <c r="Q19" i="8"/>
  <c r="R122" i="2"/>
  <c r="Q14" i="8"/>
  <c r="R120" i="2"/>
  <c r="Q9" i="6"/>
  <c r="F7" i="5"/>
  <c r="H7" i="6"/>
  <c r="H12" i="6"/>
  <c r="O19" i="6"/>
  <c r="O20" i="6"/>
  <c r="P27" i="8"/>
  <c r="P6" i="8"/>
  <c r="O10" i="4"/>
  <c r="P23" i="9"/>
  <c r="P25" i="9"/>
  <c r="P18" i="6"/>
  <c r="S120" i="2"/>
  <c r="R9" i="6"/>
  <c r="S122" i="2"/>
  <c r="R14" i="8"/>
  <c r="S15" i="9"/>
  <c r="S20" i="9"/>
  <c r="U44" i="2"/>
  <c r="T115" i="2"/>
  <c r="T118" i="2"/>
  <c r="Q25" i="8"/>
  <c r="Q24" i="8"/>
  <c r="P7" i="8"/>
  <c r="P6" i="4"/>
  <c r="Q7" i="9"/>
  <c r="Q13" i="9"/>
  <c r="Q10" i="6"/>
  <c r="P10" i="6"/>
  <c r="T43" i="2"/>
  <c r="R16" i="8"/>
  <c r="R19" i="8"/>
  <c r="G7" i="5"/>
  <c r="I7" i="6"/>
  <c r="I12" i="6"/>
  <c r="P19" i="6"/>
  <c r="P20" i="6"/>
  <c r="Q27" i="8"/>
  <c r="Q6" i="8"/>
  <c r="U43" i="2"/>
  <c r="S16" i="8"/>
  <c r="S19" i="8"/>
  <c r="Q6" i="4"/>
  <c r="Q7" i="8"/>
  <c r="P10" i="4"/>
  <c r="Q23" i="9"/>
  <c r="Q25" i="9"/>
  <c r="Q18" i="6"/>
  <c r="T122" i="2"/>
  <c r="S14" i="8"/>
  <c r="T120" i="2"/>
  <c r="S9" i="6"/>
  <c r="R25" i="8"/>
  <c r="R24" i="8"/>
  <c r="R7" i="9"/>
  <c r="R13" i="9"/>
  <c r="T15" i="9"/>
  <c r="T20" i="9"/>
  <c r="V44" i="2"/>
  <c r="U115" i="2"/>
  <c r="U118" i="2"/>
  <c r="J7" i="6"/>
  <c r="J12" i="6"/>
  <c r="H7" i="5"/>
  <c r="Q19" i="6"/>
  <c r="Q20" i="6"/>
  <c r="R27" i="8"/>
  <c r="R6" i="8"/>
  <c r="U120" i="2"/>
  <c r="T9" i="6"/>
  <c r="U122" i="2"/>
  <c r="T14" i="8"/>
  <c r="S24" i="8"/>
  <c r="S25" i="8"/>
  <c r="T16" i="8"/>
  <c r="T19" i="8"/>
  <c r="V43" i="2"/>
  <c r="U15" i="9"/>
  <c r="U20" i="9"/>
  <c r="W44" i="2"/>
  <c r="V115" i="2"/>
  <c r="V118" i="2"/>
  <c r="Q10" i="4"/>
  <c r="R23" i="9"/>
  <c r="R25" i="9"/>
  <c r="R18" i="6"/>
  <c r="R6" i="4"/>
  <c r="R7" i="8"/>
  <c r="S7" i="9"/>
  <c r="S13" i="9"/>
  <c r="S10" i="6"/>
  <c r="R10" i="6"/>
  <c r="I7" i="5"/>
  <c r="K7" i="6"/>
  <c r="K12" i="6"/>
  <c r="R19" i="6"/>
  <c r="R20" i="6"/>
  <c r="S27" i="8"/>
  <c r="S6" i="8"/>
  <c r="V15" i="9"/>
  <c r="V20" i="9"/>
  <c r="X44" i="2"/>
  <c r="W115" i="2"/>
  <c r="W118" i="2"/>
  <c r="S7" i="8"/>
  <c r="S6" i="4"/>
  <c r="S23" i="9"/>
  <c r="S25" i="9"/>
  <c r="S18" i="6"/>
  <c r="R10" i="4"/>
  <c r="V120" i="2"/>
  <c r="U9" i="6"/>
  <c r="V122" i="2"/>
  <c r="U14" i="8"/>
  <c r="T25" i="8"/>
  <c r="T24" i="8"/>
  <c r="T7" i="9"/>
  <c r="T13" i="9"/>
  <c r="W43" i="2"/>
  <c r="U16" i="8"/>
  <c r="U19" i="8"/>
  <c r="J7" i="5"/>
  <c r="L7" i="6"/>
  <c r="L12" i="6"/>
  <c r="S19" i="6"/>
  <c r="S20" i="6"/>
  <c r="T27" i="8"/>
  <c r="T6" i="8"/>
  <c r="S10" i="4"/>
  <c r="U7" i="9"/>
  <c r="U13" i="9"/>
  <c r="W15" i="9"/>
  <c r="W20" i="9"/>
  <c r="Y44" i="2"/>
  <c r="X115" i="2"/>
  <c r="X118" i="2"/>
  <c r="X43" i="2"/>
  <c r="V16" i="8"/>
  <c r="V19" i="8"/>
  <c r="T23" i="9"/>
  <c r="T25" i="9"/>
  <c r="T18" i="6"/>
  <c r="U24" i="8"/>
  <c r="U25" i="8"/>
  <c r="W120" i="2"/>
  <c r="V9" i="6"/>
  <c r="W122" i="2"/>
  <c r="V14" i="8"/>
  <c r="T6" i="4"/>
  <c r="T7" i="8"/>
  <c r="T10" i="6"/>
  <c r="M7" i="6"/>
  <c r="M12" i="6"/>
  <c r="K7" i="5"/>
  <c r="T19" i="6"/>
  <c r="T20" i="6"/>
  <c r="U27" i="8"/>
  <c r="U6" i="8"/>
  <c r="V24" i="8"/>
  <c r="V25" i="8"/>
  <c r="Y43" i="2"/>
  <c r="W16" i="8"/>
  <c r="W19" i="8"/>
  <c r="V7" i="9"/>
  <c r="V13" i="9"/>
  <c r="X122" i="2"/>
  <c r="W14" i="8"/>
  <c r="X120" i="2"/>
  <c r="W9" i="6"/>
  <c r="X15" i="9"/>
  <c r="X20" i="9"/>
  <c r="Z44" i="2"/>
  <c r="Y115" i="2"/>
  <c r="Y118" i="2"/>
  <c r="U6" i="4"/>
  <c r="U7" i="8"/>
  <c r="U10" i="6"/>
  <c r="T10" i="4"/>
  <c r="U23" i="9"/>
  <c r="U25" i="9"/>
  <c r="U18" i="6"/>
  <c r="U19" i="6"/>
  <c r="U20" i="6"/>
  <c r="L7" i="5"/>
  <c r="N7" i="6"/>
  <c r="N12" i="6"/>
  <c r="V27" i="8"/>
  <c r="V6" i="8"/>
  <c r="U10" i="4"/>
  <c r="V23" i="9"/>
  <c r="V25" i="9"/>
  <c r="V18" i="6"/>
  <c r="V19" i="6"/>
  <c r="V20" i="6"/>
  <c r="V7" i="8"/>
  <c r="V6" i="4"/>
  <c r="Y122" i="2"/>
  <c r="X14" i="8"/>
  <c r="Y120" i="2"/>
  <c r="X9" i="6"/>
  <c r="Y15" i="9"/>
  <c r="Y20" i="9"/>
  <c r="AA44" i="2"/>
  <c r="Z115" i="2"/>
  <c r="Z118" i="2"/>
  <c r="Z43" i="2"/>
  <c r="X16" i="8"/>
  <c r="X19" i="8"/>
  <c r="V10" i="6"/>
  <c r="W7" i="9"/>
  <c r="W13" i="9"/>
  <c r="W10" i="6"/>
  <c r="W24" i="8"/>
  <c r="W25" i="8"/>
  <c r="M7" i="5"/>
  <c r="O7" i="6"/>
  <c r="O12" i="6"/>
  <c r="W27" i="8"/>
  <c r="W6" i="8"/>
  <c r="Z15" i="9"/>
  <c r="Z20" i="9"/>
  <c r="AB44" i="2"/>
  <c r="AA115" i="2"/>
  <c r="AA118" i="2"/>
  <c r="AA43" i="2"/>
  <c r="Y16" i="8"/>
  <c r="Y19" i="8"/>
  <c r="V10" i="4"/>
  <c r="Z120" i="2"/>
  <c r="Y9" i="6"/>
  <c r="Z122" i="2"/>
  <c r="Y14" i="8"/>
  <c r="X7" i="9"/>
  <c r="X13" i="9"/>
  <c r="W23" i="9"/>
  <c r="W25" i="9"/>
  <c r="W18" i="6"/>
  <c r="W19" i="6"/>
  <c r="W20" i="6"/>
  <c r="W7" i="8"/>
  <c r="W6" i="4"/>
  <c r="X24" i="8"/>
  <c r="X25" i="8"/>
  <c r="N7" i="5"/>
  <c r="P7" i="6"/>
  <c r="P12" i="6"/>
  <c r="X27" i="8"/>
  <c r="X6" i="8"/>
  <c r="W10" i="4"/>
  <c r="X6" i="4"/>
  <c r="X7" i="8"/>
  <c r="X10" i="6"/>
  <c r="AA120" i="2"/>
  <c r="Z9" i="6"/>
  <c r="AA122" i="2"/>
  <c r="Z14" i="8"/>
  <c r="X23" i="9"/>
  <c r="X25" i="9"/>
  <c r="X18" i="6"/>
  <c r="X19" i="6"/>
  <c r="X20" i="6"/>
  <c r="Z16" i="8"/>
  <c r="Z19" i="8"/>
  <c r="AB43" i="2"/>
  <c r="Y24" i="8"/>
  <c r="Y25" i="8"/>
  <c r="AA15" i="9"/>
  <c r="AA20" i="9"/>
  <c r="AC44" i="2"/>
  <c r="AB115" i="2"/>
  <c r="AB118" i="2"/>
  <c r="Y7" i="9"/>
  <c r="Y13" i="9"/>
  <c r="O7" i="5"/>
  <c r="Q7" i="6"/>
  <c r="Q12" i="6"/>
  <c r="Y27" i="8"/>
  <c r="Y6" i="8"/>
  <c r="Y7" i="8"/>
  <c r="Y6" i="4"/>
  <c r="Y10" i="6"/>
  <c r="AC43" i="2"/>
  <c r="AA16" i="8"/>
  <c r="AA19" i="8"/>
  <c r="AB120" i="2"/>
  <c r="AA9" i="6"/>
  <c r="AB122" i="2"/>
  <c r="AA14" i="8"/>
  <c r="X10" i="4"/>
  <c r="AB15" i="9"/>
  <c r="AB20" i="9"/>
  <c r="AD44" i="2"/>
  <c r="AC115" i="2"/>
  <c r="AC118" i="2"/>
  <c r="Z7" i="9"/>
  <c r="Z13" i="9"/>
  <c r="Y23" i="9"/>
  <c r="Y25" i="9"/>
  <c r="Y18" i="6"/>
  <c r="Y19" i="6"/>
  <c r="Y20" i="6"/>
  <c r="Z25" i="8"/>
  <c r="Z24" i="8"/>
  <c r="P7" i="5"/>
  <c r="R7" i="6"/>
  <c r="R12" i="6"/>
  <c r="Z27" i="8"/>
  <c r="Z6" i="8"/>
  <c r="AA7" i="9"/>
  <c r="AA13" i="9"/>
  <c r="Z6" i="4"/>
  <c r="Z7" i="8"/>
  <c r="Z10" i="6"/>
  <c r="Z23" i="9"/>
  <c r="Z25" i="9"/>
  <c r="Z18" i="6"/>
  <c r="Z19" i="6"/>
  <c r="Z20" i="6"/>
  <c r="AD43" i="2"/>
  <c r="AB16" i="8"/>
  <c r="AB19" i="8"/>
  <c r="AA25" i="8"/>
  <c r="AA24" i="8"/>
  <c r="AC15" i="9"/>
  <c r="AC20" i="9"/>
  <c r="AE44" i="2"/>
  <c r="AD115" i="2"/>
  <c r="AD118" i="2"/>
  <c r="AC120" i="2"/>
  <c r="AB9" i="6"/>
  <c r="AC122" i="2"/>
  <c r="AB14" i="8"/>
  <c r="Y10" i="4"/>
  <c r="Q7" i="5"/>
  <c r="S7" i="6"/>
  <c r="S12" i="6"/>
  <c r="AA27" i="8"/>
  <c r="AA6" i="8"/>
  <c r="AD120" i="2"/>
  <c r="AC9" i="6"/>
  <c r="AD122" i="2"/>
  <c r="AC14" i="8"/>
  <c r="AD15" i="9"/>
  <c r="AD20" i="9"/>
  <c r="AF44" i="2"/>
  <c r="AE115" i="2"/>
  <c r="AE118" i="2"/>
  <c r="AA6" i="4"/>
  <c r="AA7" i="8"/>
  <c r="AA10" i="6"/>
  <c r="AA23" i="9"/>
  <c r="AA25" i="9"/>
  <c r="AA18" i="6"/>
  <c r="AA19" i="6"/>
  <c r="AA20" i="6"/>
  <c r="Z10" i="4"/>
  <c r="AB24" i="8"/>
  <c r="AB25" i="8"/>
  <c r="AB7" i="9"/>
  <c r="AB13" i="9"/>
  <c r="AE43" i="2"/>
  <c r="AC16" i="8"/>
  <c r="AC19" i="8"/>
  <c r="R7" i="5"/>
  <c r="T7" i="6"/>
  <c r="T12" i="6"/>
  <c r="AB27" i="8"/>
  <c r="AB6" i="8"/>
  <c r="AE15" i="9"/>
  <c r="AE20" i="9"/>
  <c r="AG44" i="2"/>
  <c r="AF115" i="2"/>
  <c r="AF118" i="2"/>
  <c r="AE120" i="2"/>
  <c r="AD9" i="6"/>
  <c r="AE122" i="2"/>
  <c r="AD14" i="8"/>
  <c r="AC24" i="8"/>
  <c r="AC25" i="8"/>
  <c r="AA10" i="4"/>
  <c r="AC7" i="9"/>
  <c r="AC13" i="9"/>
  <c r="AD16" i="8"/>
  <c r="AD19" i="8"/>
  <c r="AF43" i="2"/>
  <c r="AB6" i="4"/>
  <c r="AB7" i="8"/>
  <c r="AB10" i="6"/>
  <c r="AB23" i="9"/>
  <c r="AB25" i="9"/>
  <c r="AB18" i="6"/>
  <c r="AB19" i="6"/>
  <c r="AB20" i="6"/>
  <c r="U7" i="6"/>
  <c r="U12" i="6"/>
  <c r="S7" i="5"/>
  <c r="AC27" i="8"/>
  <c r="AC6" i="8"/>
  <c r="AC23" i="9"/>
  <c r="AC25" i="9"/>
  <c r="AC18" i="6"/>
  <c r="AC19" i="6"/>
  <c r="AC20" i="6"/>
  <c r="AC6" i="4"/>
  <c r="AC7" i="8"/>
  <c r="AC10" i="6"/>
  <c r="AD24" i="8"/>
  <c r="AD25" i="8"/>
  <c r="AF15" i="9"/>
  <c r="AF20" i="9"/>
  <c r="AG115" i="2"/>
  <c r="AG118" i="2"/>
  <c r="AD7" i="9"/>
  <c r="AD13" i="9"/>
  <c r="AF122" i="2"/>
  <c r="AE14" i="8"/>
  <c r="AF120" i="2"/>
  <c r="AE9" i="6"/>
  <c r="AG43" i="2"/>
  <c r="AE16" i="8"/>
  <c r="AE19" i="8"/>
  <c r="AB10" i="4"/>
  <c r="V7" i="6"/>
  <c r="V12" i="6"/>
  <c r="T7" i="5"/>
  <c r="AD27" i="8"/>
  <c r="AD6" i="8"/>
  <c r="AC10" i="4"/>
  <c r="AD6" i="4"/>
  <c r="AD7" i="8"/>
  <c r="AD10" i="6"/>
  <c r="AD23" i="9"/>
  <c r="AD25" i="9"/>
  <c r="AD18" i="6"/>
  <c r="AD19" i="6"/>
  <c r="AD20" i="6"/>
  <c r="AG120" i="2"/>
  <c r="AF9" i="6"/>
  <c r="AG122" i="2"/>
  <c r="AF14" i="8"/>
  <c r="AE7" i="9"/>
  <c r="AE13" i="9"/>
  <c r="AE24" i="8"/>
  <c r="AE25" i="8"/>
  <c r="AF16" i="8"/>
  <c r="AF19" i="8"/>
  <c r="W7" i="6"/>
  <c r="W12" i="6"/>
  <c r="U7" i="5"/>
  <c r="AE27" i="8"/>
  <c r="AE6" i="8"/>
  <c r="AD10" i="4"/>
  <c r="AE7" i="8"/>
  <c r="AE6" i="4"/>
  <c r="AE10" i="6"/>
  <c r="AF7" i="9"/>
  <c r="AF13" i="9"/>
  <c r="AE23" i="9"/>
  <c r="AE25" i="9"/>
  <c r="AE18" i="6"/>
  <c r="AE19" i="6"/>
  <c r="AE20" i="6"/>
  <c r="AF25" i="8"/>
  <c r="AF24" i="8"/>
  <c r="V7" i="5"/>
  <c r="X7" i="6"/>
  <c r="X12" i="6"/>
  <c r="AF27" i="8"/>
  <c r="AF6" i="8"/>
  <c r="AF7" i="8"/>
  <c r="AF6" i="4"/>
  <c r="AF10" i="6"/>
  <c r="AE10" i="4"/>
  <c r="AF23" i="9"/>
  <c r="AF25" i="9"/>
  <c r="AF18" i="6"/>
  <c r="AF19" i="6"/>
  <c r="AF20" i="6"/>
  <c r="Y7" i="6"/>
  <c r="Y12" i="6"/>
  <c r="W7" i="5"/>
  <c r="AF10" i="4"/>
  <c r="X7" i="5"/>
  <c r="Z7" i="6"/>
  <c r="Z12" i="6"/>
  <c r="Y7" i="5"/>
  <c r="AA7" i="6"/>
  <c r="AA12" i="6"/>
  <c r="Z7" i="5"/>
  <c r="AB7" i="6"/>
  <c r="AB12" i="6"/>
  <c r="AA7" i="5"/>
  <c r="AC7" i="6"/>
  <c r="AC12" i="6"/>
  <c r="AB7" i="5"/>
  <c r="AD7" i="6"/>
  <c r="AD12" i="6"/>
  <c r="AC7" i="5"/>
  <c r="AE7" i="6"/>
  <c r="AE12" i="6"/>
  <c r="AD7" i="5"/>
  <c r="AF7" i="6"/>
  <c r="AF12" i="6"/>
  <c r="AE7" i="5"/>
  <c r="E135" i="2" l="1"/>
  <c r="AA135" i="2"/>
  <c r="Q135" i="2"/>
  <c r="AG135" i="2"/>
  <c r="B36" i="21" s="1"/>
  <c r="B38" i="21" s="1"/>
  <c r="B42" i="21" s="1"/>
  <c r="M135" i="2"/>
  <c r="B23" i="21" s="1"/>
  <c r="B25" i="21" s="1"/>
  <c r="B29" i="21" s="1"/>
  <c r="X135" i="2"/>
  <c r="D135" i="2"/>
  <c r="AE135" i="2"/>
  <c r="U135" i="2"/>
  <c r="V135" i="2"/>
  <c r="Z135" i="2"/>
  <c r="T135" i="2"/>
  <c r="R135" i="2"/>
  <c r="K135" i="2"/>
  <c r="N135" i="2"/>
  <c r="L135" i="2"/>
  <c r="W135" i="2"/>
  <c r="F135" i="2"/>
  <c r="AB135" i="2"/>
  <c r="B10" i="21"/>
  <c r="B12" i="21" s="1"/>
  <c r="B16" i="21" s="1"/>
  <c r="AF135" i="2"/>
  <c r="Y135" i="2"/>
  <c r="P135" i="2"/>
  <c r="AD135" i="2"/>
  <c r="I135" i="2"/>
  <c r="J135" i="2"/>
  <c r="O135" i="2"/>
  <c r="S135" i="2"/>
  <c r="H135" i="2"/>
  <c r="AC135" i="2"/>
  <c r="G135" i="2"/>
  <c r="C6" i="5" l="1"/>
  <c r="D6" i="5"/>
  <c r="E6" i="5"/>
  <c r="F6" i="5"/>
  <c r="G6" i="5"/>
  <c r="H6" i="5"/>
  <c r="I6" i="5"/>
  <c r="J6" i="5"/>
  <c r="K6" i="5"/>
  <c r="L6" i="5"/>
  <c r="M6" i="5"/>
  <c r="N6" i="5"/>
  <c r="O6" i="5"/>
  <c r="P6" i="5"/>
  <c r="Q6" i="5"/>
  <c r="R6" i="5"/>
  <c r="S6" i="5"/>
  <c r="T6" i="5"/>
  <c r="U6" i="5"/>
  <c r="V6" i="5"/>
  <c r="W6" i="5"/>
  <c r="X6" i="5"/>
  <c r="Y6" i="5"/>
  <c r="Z6" i="5"/>
  <c r="AA6" i="5"/>
  <c r="AB6" i="5"/>
  <c r="AC6" i="5"/>
  <c r="AD6" i="5"/>
  <c r="AE6" i="5"/>
  <c r="C8" i="5"/>
  <c r="D8" i="5"/>
  <c r="E8" i="5"/>
  <c r="F8" i="5"/>
  <c r="G8" i="5"/>
  <c r="H8" i="5"/>
  <c r="I8" i="5"/>
  <c r="J8" i="5"/>
  <c r="K8" i="5"/>
  <c r="L8" i="5"/>
  <c r="M8" i="5"/>
  <c r="N8" i="5"/>
  <c r="O8" i="5"/>
  <c r="P8" i="5"/>
  <c r="Q8" i="5"/>
  <c r="R8" i="5"/>
  <c r="S8" i="5"/>
  <c r="T8" i="5"/>
  <c r="U8" i="5"/>
  <c r="V8" i="5"/>
  <c r="W8" i="5"/>
  <c r="X8" i="5"/>
  <c r="Y8" i="5"/>
  <c r="Z8" i="5"/>
  <c r="AA8" i="5"/>
  <c r="AB8" i="5"/>
  <c r="AC8" i="5"/>
  <c r="AD8" i="5"/>
  <c r="AE8"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C13" i="4"/>
  <c r="D13" i="4"/>
  <c r="E13" i="4"/>
  <c r="F13" i="4"/>
  <c r="G13" i="4"/>
  <c r="H13" i="4"/>
  <c r="I13" i="4"/>
  <c r="J13" i="4"/>
  <c r="K13" i="4"/>
  <c r="L13" i="4"/>
  <c r="M13" i="4"/>
  <c r="N13" i="4"/>
  <c r="O13" i="4"/>
  <c r="P13" i="4"/>
  <c r="Q13" i="4"/>
  <c r="R13" i="4"/>
  <c r="S13" i="4"/>
  <c r="T13" i="4"/>
  <c r="U13" i="4"/>
  <c r="V13" i="4"/>
  <c r="W13" i="4"/>
  <c r="X13" i="4"/>
  <c r="Y13" i="4"/>
  <c r="Z13" i="4"/>
  <c r="AA13" i="4"/>
  <c r="AB13" i="4"/>
  <c r="AC13" i="4"/>
  <c r="AD13" i="4"/>
  <c r="AE13" i="4"/>
  <c r="AF13" i="4"/>
  <c r="D5" i="3"/>
  <c r="E5" i="3"/>
  <c r="F5" i="3"/>
  <c r="G5" i="3"/>
  <c r="H5" i="3"/>
  <c r="I5" i="3"/>
  <c r="J5" i="3"/>
  <c r="K5" i="3"/>
  <c r="L5" i="3"/>
  <c r="M5" i="3"/>
  <c r="N5" i="3"/>
  <c r="O5" i="3"/>
  <c r="P5" i="3"/>
  <c r="Q5" i="3"/>
  <c r="R5" i="3"/>
  <c r="S5" i="3"/>
  <c r="T5" i="3"/>
  <c r="U5" i="3"/>
  <c r="V5" i="3"/>
  <c r="W5" i="3"/>
  <c r="X5" i="3"/>
  <c r="Y5" i="3"/>
  <c r="Z5" i="3"/>
  <c r="AA5" i="3"/>
  <c r="AB5" i="3"/>
  <c r="AC5" i="3"/>
  <c r="AD5" i="3"/>
  <c r="AE5" i="3"/>
  <c r="AF5" i="3"/>
  <c r="C6" i="3"/>
  <c r="D6" i="3"/>
  <c r="E6" i="3"/>
  <c r="F6" i="3"/>
  <c r="G6" i="3"/>
  <c r="H6" i="3"/>
  <c r="I6" i="3"/>
  <c r="J6" i="3"/>
  <c r="K6" i="3"/>
  <c r="L6" i="3"/>
  <c r="M6" i="3"/>
  <c r="N6" i="3"/>
  <c r="O6" i="3"/>
  <c r="P6" i="3"/>
  <c r="Q6" i="3"/>
  <c r="R6" i="3"/>
  <c r="S6" i="3"/>
  <c r="T6" i="3"/>
  <c r="U6" i="3"/>
  <c r="V6" i="3"/>
  <c r="W6" i="3"/>
  <c r="X6" i="3"/>
  <c r="Y6" i="3"/>
  <c r="Z6" i="3"/>
  <c r="AA6" i="3"/>
  <c r="AB6" i="3"/>
  <c r="AC6" i="3"/>
  <c r="AD6" i="3"/>
  <c r="AE6" i="3"/>
  <c r="AF6" i="3"/>
  <c r="C8" i="3"/>
  <c r="D8" i="3"/>
  <c r="E8" i="3"/>
  <c r="F8" i="3"/>
  <c r="G8" i="3"/>
  <c r="H8" i="3"/>
  <c r="I8" i="3"/>
  <c r="J8" i="3"/>
  <c r="K8" i="3"/>
  <c r="L8" i="3"/>
  <c r="M8" i="3"/>
  <c r="N8" i="3"/>
  <c r="O8" i="3"/>
  <c r="P8" i="3"/>
  <c r="Q8" i="3"/>
  <c r="R8" i="3"/>
  <c r="S8" i="3"/>
  <c r="T8" i="3"/>
  <c r="U8" i="3"/>
  <c r="V8" i="3"/>
  <c r="W8" i="3"/>
  <c r="X8" i="3"/>
  <c r="Y8" i="3"/>
  <c r="Z8" i="3"/>
  <c r="AA8" i="3"/>
  <c r="AB8" i="3"/>
  <c r="AC8" i="3"/>
  <c r="AD8" i="3"/>
  <c r="AE8" i="3"/>
  <c r="AF8" i="3"/>
  <c r="D22"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D23"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B6" i="7"/>
  <c r="F6" i="7"/>
  <c r="G6" i="7"/>
  <c r="H6" i="7"/>
  <c r="I6" i="7"/>
  <c r="J6" i="7"/>
  <c r="K6" i="7"/>
  <c r="L6" i="7"/>
  <c r="M6" i="7"/>
  <c r="N6" i="7"/>
  <c r="O6" i="7"/>
  <c r="P6" i="7"/>
  <c r="Q6" i="7"/>
  <c r="R6" i="7"/>
  <c r="S6" i="7"/>
  <c r="T6" i="7"/>
  <c r="U6" i="7"/>
  <c r="V6" i="7"/>
  <c r="W6" i="7"/>
  <c r="X6" i="7"/>
  <c r="Y6" i="7"/>
  <c r="Z6" i="7"/>
  <c r="AA6" i="7"/>
  <c r="AB6" i="7"/>
  <c r="AC6" i="7"/>
  <c r="AD6" i="7"/>
  <c r="AE6" i="7"/>
  <c r="AF6" i="7"/>
  <c r="AG6" i="7"/>
  <c r="AH6" i="7"/>
  <c r="B7" i="7"/>
  <c r="E7" i="7"/>
  <c r="F7" i="7"/>
  <c r="G7" i="7"/>
  <c r="H7" i="7"/>
  <c r="I7" i="7"/>
  <c r="J7" i="7"/>
  <c r="K7" i="7"/>
  <c r="L7" i="7"/>
  <c r="M7" i="7"/>
  <c r="N7" i="7"/>
  <c r="O7" i="7"/>
  <c r="P7" i="7"/>
  <c r="Q7" i="7"/>
  <c r="R7" i="7"/>
  <c r="S7" i="7"/>
  <c r="T7" i="7"/>
  <c r="U7" i="7"/>
  <c r="V7" i="7"/>
  <c r="W7" i="7"/>
  <c r="X7" i="7"/>
  <c r="Y7" i="7"/>
  <c r="Z7" i="7"/>
  <c r="AA7" i="7"/>
  <c r="AB7" i="7"/>
  <c r="AC7" i="7"/>
  <c r="AD7" i="7"/>
  <c r="AE7" i="7"/>
  <c r="AF7" i="7"/>
  <c r="AG7" i="7"/>
  <c r="AH7" i="7"/>
  <c r="B8" i="7"/>
  <c r="F8" i="7"/>
  <c r="G8" i="7"/>
  <c r="H8" i="7"/>
  <c r="I8" i="7"/>
  <c r="J8" i="7"/>
  <c r="K8" i="7"/>
  <c r="L8" i="7"/>
  <c r="M8" i="7"/>
  <c r="N8" i="7"/>
  <c r="O8" i="7"/>
  <c r="P8" i="7"/>
  <c r="Q8" i="7"/>
  <c r="R8" i="7"/>
  <c r="S8" i="7"/>
  <c r="T8" i="7"/>
  <c r="U8" i="7"/>
  <c r="V8" i="7"/>
  <c r="W8" i="7"/>
  <c r="X8" i="7"/>
  <c r="Y8" i="7"/>
  <c r="Z8" i="7"/>
  <c r="AA8" i="7"/>
  <c r="AB8" i="7"/>
  <c r="AC8" i="7"/>
  <c r="AD8" i="7"/>
  <c r="AE8" i="7"/>
  <c r="AF8" i="7"/>
  <c r="AG8" i="7"/>
  <c r="AH8" i="7"/>
  <c r="B9" i="7"/>
  <c r="E9" i="7"/>
  <c r="F9" i="7"/>
  <c r="G9" i="7"/>
  <c r="H9" i="7"/>
  <c r="I9" i="7"/>
  <c r="J9" i="7"/>
  <c r="K9" i="7"/>
  <c r="L9" i="7"/>
  <c r="M9" i="7"/>
  <c r="N9" i="7"/>
  <c r="O9" i="7"/>
  <c r="P9" i="7"/>
  <c r="Q9" i="7"/>
  <c r="R9" i="7"/>
  <c r="S9" i="7"/>
  <c r="T9" i="7"/>
  <c r="U9" i="7"/>
  <c r="V9" i="7"/>
  <c r="W9" i="7"/>
  <c r="X9" i="7"/>
  <c r="Y9" i="7"/>
  <c r="Z9" i="7"/>
  <c r="AA9" i="7"/>
  <c r="AB9" i="7"/>
  <c r="AC9" i="7"/>
  <c r="AD9" i="7"/>
  <c r="AE9" i="7"/>
  <c r="AF9" i="7"/>
  <c r="AG9" i="7"/>
  <c r="AH9" i="7"/>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C9" i="8"/>
  <c r="D9" i="8"/>
  <c r="E9" i="8"/>
  <c r="F9" i="8"/>
  <c r="G9" i="8"/>
  <c r="H9" i="8"/>
  <c r="I9" i="8"/>
  <c r="J9" i="8"/>
  <c r="K9" i="8"/>
  <c r="L9" i="8"/>
  <c r="M9" i="8"/>
  <c r="N9" i="8"/>
  <c r="O9" i="8"/>
  <c r="P9" i="8"/>
  <c r="Q9" i="8"/>
  <c r="R9" i="8"/>
  <c r="S9" i="8"/>
  <c r="T9" i="8"/>
  <c r="U9" i="8"/>
  <c r="V9" i="8"/>
  <c r="W9" i="8"/>
  <c r="X9" i="8"/>
  <c r="Y9" i="8"/>
  <c r="Z9" i="8"/>
  <c r="AA9" i="8"/>
  <c r="AB9" i="8"/>
  <c r="AC9" i="8"/>
  <c r="AD9" i="8"/>
  <c r="AE9" i="8"/>
  <c r="AF9" i="8"/>
</calcChain>
</file>

<file path=xl/sharedStrings.xml><?xml version="1.0" encoding="utf-8"?>
<sst xmlns="http://schemas.openxmlformats.org/spreadsheetml/2006/main" count="311" uniqueCount="239">
  <si>
    <t>Revenue</t>
  </si>
  <si>
    <t>Starting opex</t>
  </si>
  <si>
    <t>Total Debt</t>
  </si>
  <si>
    <t>New Debt</t>
  </si>
  <si>
    <t xml:space="preserve">Interest rate </t>
  </si>
  <si>
    <t>Interest charge</t>
  </si>
  <si>
    <t>Interest charges</t>
  </si>
  <si>
    <t>Starting revenue</t>
  </si>
  <si>
    <t>Asset additions</t>
  </si>
  <si>
    <t>Borrowing</t>
  </si>
  <si>
    <t>Asset value</t>
  </si>
  <si>
    <t>Total investment</t>
  </si>
  <si>
    <t>Total asset depreciation</t>
  </si>
  <si>
    <t>Starting Depreciation</t>
  </si>
  <si>
    <t>Accumulated Depreciation</t>
  </si>
  <si>
    <t>Ending depreciation</t>
  </si>
  <si>
    <t>Charged depreciation on new assets</t>
  </si>
  <si>
    <t>Community Equity</t>
  </si>
  <si>
    <t>Net cashflow from operations and investment</t>
  </si>
  <si>
    <t>Net Cashflow</t>
  </si>
  <si>
    <t>Operating Costs Not including Depreciation</t>
  </si>
  <si>
    <t>Depreciation</t>
  </si>
  <si>
    <t>Profit/ (loss)</t>
  </si>
  <si>
    <t>Net Cash Flow from Operations</t>
  </si>
  <si>
    <t>Net Income</t>
  </si>
  <si>
    <t>Growth in debt</t>
  </si>
  <si>
    <t>Item</t>
  </si>
  <si>
    <t>Value</t>
  </si>
  <si>
    <t>Year</t>
  </si>
  <si>
    <t>General Assumptions</t>
  </si>
  <si>
    <t>Year number</t>
  </si>
  <si>
    <t>Outcomes</t>
  </si>
  <si>
    <t>Growth in connections</t>
  </si>
  <si>
    <t>Minimum Interest Cover</t>
  </si>
  <si>
    <t>Maximum Leverage</t>
  </si>
  <si>
    <t>Ratio Value</t>
  </si>
  <si>
    <t>Cumulative Depreciation</t>
  </si>
  <si>
    <t>Outstanding debt</t>
  </si>
  <si>
    <t>Unlevered assets</t>
  </si>
  <si>
    <t>Minimum Free Cash Flow to Debt</t>
  </si>
  <si>
    <t>Debt to Revenue</t>
  </si>
  <si>
    <t>Enhancement short and medium life percentage</t>
  </si>
  <si>
    <t>Enhancement long life percentage</t>
  </si>
  <si>
    <t>Short and medium asset life</t>
  </si>
  <si>
    <t>Long asset life</t>
  </si>
  <si>
    <t>Total assets before new depreciation</t>
  </si>
  <si>
    <t>Total operating costs post efficiency</t>
  </si>
  <si>
    <t>Interest on cash</t>
  </si>
  <si>
    <t>Customer base assumptions</t>
  </si>
  <si>
    <t>Number of years delivered over</t>
  </si>
  <si>
    <t>Enhancement and growth investment (annual)</t>
  </si>
  <si>
    <t>Efficiency assumptions</t>
  </si>
  <si>
    <t>Operating expenditure efficiency</t>
  </si>
  <si>
    <t>Capital expenditure efficiency</t>
  </si>
  <si>
    <t>Operating expenditure efficiency (per annum) between years 5 and 10</t>
  </si>
  <si>
    <t>Operating expenditure efficiency (per annum) between years 10 and 15</t>
  </si>
  <si>
    <t>Operating expenditure efficiency (per annum) between years 15 and 20</t>
  </si>
  <si>
    <t>Capital expenditure efficiency (per annum) between years 5 and 10</t>
  </si>
  <si>
    <t>Capital expenditure efficiency (per annum) between years 10 and 15</t>
  </si>
  <si>
    <t>Capital expenditure efficiency (per annum) between years 15 and 20</t>
  </si>
  <si>
    <t>Operating expenditure efficiency factor</t>
  </si>
  <si>
    <t>Capital expenditure efficiency factor</t>
  </si>
  <si>
    <t>TFP efficiency factor</t>
  </si>
  <si>
    <t>Inflation</t>
  </si>
  <si>
    <t>Capital Price Inflation</t>
  </si>
  <si>
    <t>Inherited debt</t>
  </si>
  <si>
    <t>Revenue in 2031 in projected 2031 prices</t>
  </si>
  <si>
    <t>Revenue in 2051 in projected 2051 prices</t>
  </si>
  <si>
    <t>Opening capital maintenance (real prices)</t>
  </si>
  <si>
    <t>Required enhancement and growth capital expenditure (real prices)</t>
  </si>
  <si>
    <t>Cumulative new depreciation (real prices)</t>
  </si>
  <si>
    <t>Capital Maintenance/ asset replacement (projected outturn prices)</t>
  </si>
  <si>
    <t>Required enhancement and growth capital expenditure (projected outturn prices)</t>
  </si>
  <si>
    <t>Capital Maintenance on existing assets (real prices)</t>
  </si>
  <si>
    <t>Cumulative economic depreciation on new assets (real prices)</t>
  </si>
  <si>
    <t>Cumulative economic depreciation on new assets (projected outturn prices)</t>
  </si>
  <si>
    <t>Catch-up efficiency on enhancement and growth capital expenditure</t>
  </si>
  <si>
    <t>TFP efficiency on required enhancement and growth capital expenditure (projected outturn prices)</t>
  </si>
  <si>
    <t>TFP efficiency on economic depreciation on new assets (projected outturn prices)</t>
  </si>
  <si>
    <t>TFP on Capital Maintenance on existing assets (projected outturn prices)</t>
  </si>
  <si>
    <t>Base operating costs (projected outturn prices)</t>
  </si>
  <si>
    <t>New operating costs (projected outturn prices)</t>
  </si>
  <si>
    <t>Catch up efficiency efficiency factor</t>
  </si>
  <si>
    <t>Catch-up efficiency on base operating costs (projected outturn prices)</t>
  </si>
  <si>
    <t>TFP efficiency on base operating costs (projected outturn prices)</t>
  </si>
  <si>
    <t>Catch-up efficiency on new operating costs</t>
  </si>
  <si>
    <t>TFP efficiency on new operating costs</t>
  </si>
  <si>
    <t>Calculated</t>
  </si>
  <si>
    <t xml:space="preserve">TFP efficiency factor </t>
  </si>
  <si>
    <t>Catch-up efficiency on capital expenditure (real prices)</t>
  </si>
  <si>
    <t>TFP on capital expenditure (real prices)</t>
  </si>
  <si>
    <t>Enhancement and growth expenditure post efficiency (real prices)</t>
  </si>
  <si>
    <t>New operating expenditure (real prices)</t>
  </si>
  <si>
    <t>Capital price inflation</t>
  </si>
  <si>
    <t>TFP efficiency on spend-to-save operating costs (projected outturn prices)</t>
  </si>
  <si>
    <t>Scenario</t>
  </si>
  <si>
    <t>Model name</t>
  </si>
  <si>
    <t>Revenue in 2020</t>
  </si>
  <si>
    <t>Net Investment (projected outturn prices)</t>
  </si>
  <si>
    <t>Total enhancement and growth investment (post-sensitivity)</t>
  </si>
  <si>
    <t>Estimated connected household properties</t>
  </si>
  <si>
    <t>Assumed household connected properties in 2051</t>
  </si>
  <si>
    <t>Assumed household connected properties in 2031</t>
  </si>
  <si>
    <t xml:space="preserve">Assumed household connected properties </t>
  </si>
  <si>
    <t>Inflation factor (projected outturn to current dollars)</t>
  </si>
  <si>
    <t>TFP for three waters</t>
  </si>
  <si>
    <t>Annual price increase</t>
  </si>
  <si>
    <t>Asset value: Low</t>
  </si>
  <si>
    <t>Asset value: High</t>
  </si>
  <si>
    <t xml:space="preserve">Low </t>
  </si>
  <si>
    <t>High</t>
  </si>
  <si>
    <t>Average</t>
  </si>
  <si>
    <t>Economic depreciation modelled</t>
  </si>
  <si>
    <t>New operating expenditure (as a percentage of enhancement and growth investment)</t>
  </si>
  <si>
    <t>Average water and wastewater</t>
  </si>
  <si>
    <t>RFI Table J1; NZ average</t>
  </si>
  <si>
    <t>Economic depreciation for short-medium life assets</t>
  </si>
  <si>
    <t>Range for asset lives for long life assets</t>
  </si>
  <si>
    <t>Economic depreciation for long life assets</t>
  </si>
  <si>
    <t>Range for asset lives for short-medium life assets</t>
  </si>
  <si>
    <t>Percentage of asset value that relates to short-medium life assets</t>
  </si>
  <si>
    <t>Percentage of asset value that relates to long life assets</t>
  </si>
  <si>
    <t>High range for economic depreciation for short-medium life assets and average for economic depreciation for long-life assets</t>
  </si>
  <si>
    <t>Stats NZ</t>
  </si>
  <si>
    <t>Assumed occupancy rate across New Zealand</t>
  </si>
  <si>
    <t>Assumption</t>
  </si>
  <si>
    <t>High end of the range observed in Great Britain</t>
  </si>
  <si>
    <t>Assumption that individual councils would be unable to match NZ wide productivity of 0.8% per annum</t>
  </si>
  <si>
    <t>As above</t>
  </si>
  <si>
    <t>Macro-economic assumption from DIA's commercial and financial advisors</t>
  </si>
  <si>
    <t>Consistent with reaching a percentage split of 70% for long life assets by 2051. This is split is in line with international experience</t>
  </si>
  <si>
    <t>Consistent with reaching a percentage split of 30% for short-medium life assets by 2051. This is split is in line with international experience</t>
  </si>
  <si>
    <t>Based on observed experience from GB for entities of such a scale</t>
  </si>
  <si>
    <t xml:space="preserve">Optimised replacement cost </t>
  </si>
  <si>
    <t>RFI Table A3; Line A3.58</t>
  </si>
  <si>
    <t>RFI Table J1; Sum of lines J1.1 to J1.30 (Column I)</t>
  </si>
  <si>
    <t>RFI Table J1; Sum of lines J1.1 to J1.30 (Column J)</t>
  </si>
  <si>
    <t>RFI Table F10; Lines F10.62 + F10.70</t>
  </si>
  <si>
    <t>RFI Table F3; Line F3.20</t>
  </si>
  <si>
    <t>RFI Table G1; Calculated from additional properties connected in the year (line G1.3b) divided by properties served in 2019/20</t>
  </si>
  <si>
    <t>Optimised replacement cost opening value</t>
  </si>
  <si>
    <t>Charged Depreciation on existing assets</t>
  </si>
  <si>
    <t>Growth investment (pre-capping)</t>
  </si>
  <si>
    <t>Modelled enhancement investment (estimated based on density)</t>
  </si>
  <si>
    <t>Modelled enhancement investment (estimated based on a 50/50 weighting of population and land area)</t>
  </si>
  <si>
    <t>Growth and enhancement investment (estimated based on density: pre-capping)</t>
  </si>
  <si>
    <t>Growth and enhancement investment (estimated based on a 50/50 weighted: pre-capping)</t>
  </si>
  <si>
    <t>Investment per connected citizen</t>
  </si>
  <si>
    <t>Cap for investment per connected citizen</t>
  </si>
  <si>
    <t>Growth and enhancement investment (estimated based on density: post-capping)</t>
  </si>
  <si>
    <t>Growth and enhancement investment (estimated based on a 50/50 weighted: post-capping)</t>
  </si>
  <si>
    <t xml:space="preserve">Water connected population </t>
  </si>
  <si>
    <t>Wastewater connected population</t>
  </si>
  <si>
    <t>Water connected population</t>
  </si>
  <si>
    <t>Growth and enhancement investment (average: post-capping)</t>
  </si>
  <si>
    <t>Consistent with investment per connected citizen in the most rural Council areas in Scotland</t>
  </si>
  <si>
    <t>Based on disaggregated modelling of Council specific information</t>
  </si>
  <si>
    <t>Percentage of revenue from household customers</t>
  </si>
  <si>
    <t>Consistent with the split of revenue between households and non-households observed in Great Britain</t>
  </si>
  <si>
    <t>Instructions</t>
  </si>
  <si>
    <t>Profit and Loss assumptions (2019/20)</t>
  </si>
  <si>
    <t>Asset and Investment assumptions 2019/20 prices)</t>
  </si>
  <si>
    <t xml:space="preserve">Assumptions </t>
  </si>
  <si>
    <t>Investment</t>
  </si>
  <si>
    <t>Profit and loss</t>
  </si>
  <si>
    <t>Balance sheet</t>
  </si>
  <si>
    <t>Cash flow</t>
  </si>
  <si>
    <t>Debt</t>
  </si>
  <si>
    <t>Step</t>
  </si>
  <si>
    <t xml:space="preserve">The model needs to have iterative calculations enabled in order to function correctly. To do this, select: 
- File
- Options
- Formulas
- Enable iterative calculations (see the extract opposite)
</t>
  </si>
  <si>
    <t xml:space="preserve">RFI Table J1; NZ average above rounded </t>
  </si>
  <si>
    <t>Calculated below</t>
  </si>
  <si>
    <t>RFI Table J1; NZ average with asset lives capped and collared at +/-20% the average in Australia and Great Britain</t>
  </si>
  <si>
    <t>In the 'Price and Financial ratios' sheet, we input the annual prices in nominal terms in row 4 (underlined blue in the extract below) to stay within the Council prudential borrowing limits of debt-to-revenue of 2.5 times in row 6 (underlined green in the extract).</t>
  </si>
  <si>
    <t xml:space="preserve">In the 'Assumptions' sheet, the user can change any of the inputs in column C as per the extract below
</t>
  </si>
  <si>
    <t>Assumed revenue from households</t>
  </si>
  <si>
    <t>Sheet is intentionally blank</t>
  </si>
  <si>
    <t>RFI Table G1; Line G1.3</t>
  </si>
  <si>
    <t>Average cost per household in 2020</t>
  </si>
  <si>
    <t>Average cost per household in 2031</t>
  </si>
  <si>
    <t>Estimated average cost per household in 2020 (current dollars excluding Goods and Service Tax)</t>
  </si>
  <si>
    <t>Estimated average cost per household in 2031 (current dollars excluding Goods and Service Tax)</t>
  </si>
  <si>
    <t>Estimated average cost per household in 2051 (current dollars excluding Goods and Service Tax)</t>
  </si>
  <si>
    <t>Estimated average cost per household in 2051 (projected 2051 dollars)</t>
  </si>
  <si>
    <t>Estimated average cost per household in 2031 (projected 2031 dollars)</t>
  </si>
  <si>
    <t>Estimated average cost per household in 2020 (current dollars)</t>
  </si>
  <si>
    <t>Average cost per household</t>
  </si>
  <si>
    <t>Average cost per household in 2051</t>
  </si>
  <si>
    <t>After changing any of the assumptions in column C, repeat Step 3 and observe the impact on the average cost per household as per Step 2</t>
  </si>
  <si>
    <r>
      <rPr>
        <b/>
        <sz val="12"/>
        <color theme="1"/>
        <rFont val="Calibri"/>
        <family val="2"/>
        <scheme val="minor"/>
      </rPr>
      <t>Read this sheet first:</t>
    </r>
    <r>
      <rPr>
        <sz val="12"/>
        <color theme="1"/>
        <rFont val="Calibri"/>
        <family val="2"/>
        <scheme val="minor"/>
      </rPr>
      <t xml:space="preserve">
This sheet shows how revenues in the year are converted into an average cost per household. It follows several steps - these are:
1. multiply the revenue requirement in the year (2020, 2031 or 2051) by the percentage of revenue that relates to household customers. This is assumed to be 70% based on the observed split in Great Britain, but the assumption can be changed as desired by the council.
2. the output from step 1 is then divided by the assumed number of connected household properties. This is calculated based on reported population divided by the average household occupancy rate across New Zealand (2.7 people per household as reported by Stats New Zealand). This assumption, however, can be changed as desired by the council. This provides the average cost per household in projected outturn prices (i.e. including inflation). 
3. the average cost per household in projected outturn prices in step 2 is then converted into current dollars based on projected inflation over the period. This then provides the projected average cost per household in current dollars for the final report. </t>
    </r>
  </si>
  <si>
    <t xml:space="preserve">Open the 'Average cost per household' sheet first. This sheet shows how revenues in the year are converted into an average cost per household. It follows several steps - these are:
1. multiply the revenue requirement in the year (2020, 2031 or 2051) by the percentage of revenue that relates to household customers. This is assumed to be 70% based on the observed split in Great Britain, but the assumption can be changed as desired by the council.
2. the output from step 1 is then divided by the assumed number of connected household properties. This is calculated based on reported population divided by the average household occupancy rate across New Zealand (2.7 people per household as reported by Stats New Zealand). This assumption, however, can be changed as desired by the council. This provides the average cost per household in projected outturn prices (i.e. including inflation). 
3. the average cost per household in projected outturn prices in step 2 is then converted into current dollars based on projected inflation over the period. This then provides the projected average cost per household in current dollars for the final report. 
</t>
  </si>
  <si>
    <t>Assets plus year on year additions (opening)</t>
  </si>
  <si>
    <t>Net Total Assets (closing)</t>
  </si>
  <si>
    <t xml:space="preserve">Balance Sheet assumptions (2019/20). </t>
  </si>
  <si>
    <t>Note that modelling takes the closing 2019/20 values as the opening values for 2021/22.</t>
  </si>
  <si>
    <t>Catch-up efficiency efficiency factor</t>
  </si>
  <si>
    <t>RFI Table E1, E2 and E2b; Lines E1.22 + E2.21 + E2b.21</t>
  </si>
  <si>
    <t>Source / note</t>
  </si>
  <si>
    <t>RFI Table A1; Line A1.43</t>
  </si>
  <si>
    <t>Napier City Stand-alone Council</t>
  </si>
  <si>
    <t>New Zealand wide assumption based on the observed split in Great Britain</t>
  </si>
  <si>
    <t xml:space="preserve">Based on dividing the connected population from the RFI Table A (Lines A1.43 and A3.58) by the household occupancy rate of 2.7 people per household across New Zealand (as reported by Stats NZ) </t>
  </si>
  <si>
    <t>Modelled based on investment requirements and operating expenditure forecasts</t>
  </si>
  <si>
    <t>Calculated from the growth projections from the RFI Table G; line G1.3b</t>
  </si>
  <si>
    <t>Assumed inflation of 2.2% per annum from DIA's commercial and financial advisors</t>
  </si>
  <si>
    <t>bac079f0b1bf4a0586b372045eac4ac0_x0008__x000B_ÐÏ_x0011_à¡±_x001A_á_x0008__x0008__x0008__x0008__x0008__x0008__x0008__x0008__x0008__x0008__x0008__x0008__x0008__x0008__x0008__x0008_&gt;_x0008__x0003__x0008_þÿ	_x0008__x0006__x0008__x0008__x0008__x0008__x0008__x0008__x0008__x0008__x0008__x0008__x0008__x0011__x0008__x0008__x0008__x0001__x0008__x0008__x0008__x0008__x0008__x0008__x0008__x0008__x0010__x0008__x0008__x0002__x0008__x0008__x0008__x0001__x0008__x0008__x0008_þÿÿÿ_x0008__x0008__x0008__x0008__x0008__x0008__x0008__x0008__x0003__x0008__x0008__x0008_ï_x0008__x0008__x0008_&gt;_x0001__x0008__x0008_Û_x0001__x0008__x0008_y_x0002__x0008__x0008_È_x0002__x0008__x0008_e_x0003__x0008__x0008_´_x0003__x0008__x0008_Q_x0004__x0008__x0008_ï_x0004__x0008__x0008_&gt;_x0005__x0008__x0008_Û_x0005__x0008__x0008_x_x0006__x0008__x0008_Ç_x0006__x0008__x0008_e_x0007__x0008__x0008_´_x0007__x0008__x0008_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_x0005__x0001__x0001__x0001__x0006__x0001__x0001__x0001__x0007__x0001__x0001__x0001__x0008__x0001__x0001__x0001_	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_x0001__x0001__x0001_"_x0001__x0001__x0001_#_x0001__x0001__x0001_$_x0001__x0001__x0001_%_x0001__x0001__x0001_&amp;_x0001__x0001__x0001_'_x0001__x0001__x0001_(_x0001__x0001__x0001_)_x0001__x0001__x0001_*_x0001__x0001__x0001_+_x0001__x0001__x0001_,_x0001__x0001__x0001_-_x0001__x0001__x0001_._x0001__x0001__x0001_/_x0001__x0001__x0001_0_x0001__x0001__x0001_1_x0001__x0001__x0001_2_x0001__x0001__x0001_3_x0001__x0001__x0001_4_x0001__x0001__x0001_5_x0001__x0001__x0001_6_x0001__x0001__x0001_7_x0001__x0001__x0001_8_x0001__x0001__x0001_9_x0001__x0001__x0001_:_x0001__x0001__x0001_;_x0001__x0001__x0001_&lt;_x0001__x0001__x0001_=_x0001__x0001__x0001__x0001__x0002_&gt;_x0001__x0001__x0001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0001__x0001__x0001_^_x0001__x0001__x0001_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0003__x0004_}_x0003__x0003__x0003_~_x0003__x0003__x0003__x0003__x0003__x0003_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ua)ái×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0004__x0001__x0001__x0001_¶_x000F__x0010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_x0001__x0001__x0001__x0001_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_x0001_§_x0001__x0001__x0001_¨_x0001__x0001__x0001_©_x0001__x0001__x0001_ª_x0001__x0001__x0001_«_x0001__x0001__x0001_¬_x0001__x0001__x0001_­_x0001__x0001__x0001_®_x0001__x0001__x0001_¯_x0001__x0001__x0001_°_x0001__x0001__x0001_±_x0001__x0001__x0001_²_x0001__x0001__x0001_³_x0001__x0001__x0001_´_x0001__x0001__x0001_µ_x0001__x0001__x0001_¶_x0001__x0001__x0001_·_x0001__x0001__x0001__x0001__x0002_¸_x0001__x0001__x0001_¹_x0001__x0001__x0001_º_x0001__x0001__x0001_»_x0001__x0001__x0001_¼_x0001__x0001__x0001_½_x0001__x0001__x0001_¾_x0001__x0001__x0001_¿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ð_x0001__x0001__x0001_ýÿÿÿñ_x0001__x0001__x0001_ò_x0001__x0001__x0001_ó_x0001__x0001__x0001_ô_x0001__x0001__x0001_õ_x0001__x0001__x0001_ö_x0001__x0001__x0001__x0006__x0008_÷_x0006__x0006__x0006_ø_x0006__x0006__x0006_ù_x0006__x0006__x0006_ú_x0006__x0006__x0006_û_x0006__x0006__x0006_ü_x0006__x0006__x0006_ý_x0006__x0006__x0006_þ_x0006__x0006__x0006_ÿ_x0006__x0006__x0006__x0006__x0001__x0006__x0006__x0001__x0006__x0006_ÓÿÕ`óÿÕ`_x0001__x0006__x0006__x0006__x0001__x0006__x0006__x0006__x0013__x0006__x0006__x0013__x0006__x0006__x0013__x0006__x0006__x0003__x0006__x0006__x0006__x0002__x0006__x0006__x0006__x0016__x0006__x0006__x0006__x0006__x0006__x0006__x0006__x0016__x0006__x0006__x0006__x0002__x0006__x0006__x0006_Øë_x0006__x0001__x0006__x0006__x0006__x0002__x0006__x0006__x0006__x0006__x0006__x0006__x0006_Ú,T_x000F_â?õ(¨B§?^O¿^?ú_x001D_öç_x001C_û?_x0017_¾ñ«Ï?1_x000E_Äþ?K_x0007_kñ|D?[ï3Z¸?&gt;»ÄWu?ÙåRb¾_x0014_?g©V÷d?²ù_x0001_¢v÷?_x0004_ò_x000D_i?Ð_x001A_­»?æ_x001A_º¢`?~x~ÿt?3ÿea0?®Æ_x0005_?_x0001__x0002_¼Æ?FÓÇ?¿_x0019_Ö·IÃ?_x001E_óÝF»?°Ê¾):¡?sÿ¶g3I?¨u«©?/{b9e?&lt;`_x0017_VV?\ãÇ6¯?'iDy¢¾?Õä¶@?4úUjjþ?ô/aµÊ_x001F_?s{vÉ?&amp;ÉÙkçö?´Ù4²&amp;s?8eÇ9_x0004_?.J i×ë?Z¨_x0017__x0016__x0004_÷?Þ_x001A__x0001_^F?_x001C_ø!s=-?ïHPw²?áf;KÓ?äèðÜ_x0018_?Øb`9Oµ?ÀØUy»ð?(g²[]ä?ï¸Ìêp?_x0006__x000D_í°·??c_x000B__x000B_,_x0001_?~ö^«O?_x0001__x0003_ß-YÁÑ?¬'vüyð?a-à±]	?_x0018__x001B_k?d©)lÙ?ÄÃÝïz?3? _x0014_A?_x001B_ÛQi°?_â×1»?k­¾U_x0007_?ØêØ1Ã?|w_;6?_x001E__x0018_u´_x0014_?ÝXgP?=ó77À?ý95á¯&amp;?fS»&gt;=Â?_x000F_1_x0018_uÙÊ?£øb¥Õ?-_x0013_ÓU¶?Öªìðo¨?Bóahv9?&amp;&gt;Í_x0008_¦ç?Æµ_x0018_òÝ?9Q_x0001_?óò_x0002_F4_x001C_?Ây¥ÒD?k×@:(?ª%=o	Q?B_x0012_JFÐg?V&gt;_F{u?HÝ4_x0002__x0004__x0014_?i0Ò?_x0001_0-_x0019__x0017_?kðHð_x0019_ò?o¶b_x0003_(ç?òìt¯Çõ?¼_x0005_!MzÄ?¯Iqg# ?s_x001D_1üV?¦b©_x0014_o_x0018_?'ÐG&lt;Ôî?d²_x0002_c­_x0012_?_x000D__x0005_üÚ¸?îËJÜE/?beò7¤_x0004_?ªËÞ4Jô{?àzíû(?56 é_x000B_?ÒÚÐ{v?âòë@O?µ¥9{©®?âaØ_d ?A_x001C_û2é? Õ(m?_x0008_D*ÿt0?@Ùì¿.?#ðò_x001B_?l_x0016__x0006_Æ@Q?ÔÐ{ÀÅ?)Râ÷:R?Ã'ÃG?Ìj¬ê_x0017_|?_x0003__x0004_EÉÇ~¶?9ó?ÖÇ?5_x0006_w¸$?r¦Kd_x0003_?cÄ^ÛÂ&amp;?Æ_x0014_ÎÈc_x001E_?é-uÅ¡?§`¾_x0001_&gt;ô?Cþ-)é?[À_x001F_sÁ_x000F_?{_x0003_Æ&gt;=?Jf_x0008_^_x001B_?_x0015_ÐÇ#F?úD#p?_x0004_j&lt;Àß?ôëöä¼_x0014_?"½6r$¶?x^_x001D_o?_x001C_Jì_x0017_»?°t_x0017_©,Ù?6/ãZ_x0008_?_x0014_¦_x0001_VEJ?)TÈ`?6iyÕ?,'A¸_x0012_?±_x001D_§Êá?v¬%jÑ?Ç1UB??Nü7_x001C_gB?_x0006__x0006_YJ_x0005_¹?c_x0002__x001B_Â~e?_x0010_øC÷_x0002__x0003_!X?~Q%ê_x0015_?¼]òa#ä?ÉÊqzí?FT_x0016_R7¼?H_x0004_7©]j?_x001A_LO¾¨?zwÈ_x0018_«?K_x0015_x_x0003_EÜ?_x0017__x000E__x0008_oµ?´_x001A_Ój_x0012_?5Á°qÎ_x000D_?æÿnl?üÒRuÓá?_x0006_ä_x001E_d_x001E_Ó?Îée_x000D_??²Î´%Ü©?äÈäÈT1?Ì/Òô?Mïa:Ý?â_&gt;ê^?_x0008_+Æd_x0016_f?!©/«_x0019_Û?Ú`_x0001_4&gt;?_x001E__x001A_=Ë?8×*_x0011__x0019_?ð«lîn[?f_x001F_h×4?bÊØ?Ôù`Óo¥?yÍ¾uy_x0013_?TTe?_x0003__x0004_×±Qá»?Å6_x001A_«_x0005_Z?sV þ?£²_x0018_rï?]Iò·â®?rÁ©("?~ñ 10?ö»ã_x0005_v?l_x0002_ajÞn?­¼½G?Æ;_x0004_l/.?ÄdöÖ\d?J¢_x0002_f	?_x000B_ÕýK:Q?$&amp;|1ÕHq?ØoÒ2_x000D_?Fø#ïÔ?³Ñ,Ë}?¤·E_x0012_!Å?%§ò?Eá_x0006_dN?Õë}nÈ?+ÕF*_x0008_?ä_x001F__x000C_@_x0001_?¿_x0005_y_x001F_mM?@¸#_x0017_Yç?î_x0002_4 â­?tøfßx?ä!vÿ?±_x0001_´&lt;³?ù¬6Ùó?_x0014_mLñ_x0005__x0008_Ç%x?Péò`kk?_x000E_~+wL?_x0018_k×Ml?nzEüM_x0002_?®M_x0015_Sl_x0015_?ôY;Ö?Ä¨àM[/?ö_x0019_·ù?Fì_x0006_EÀ?Gå7ÇÔ?Õ^å&lt;4?_x0004_Ô+©¾.?&gt;_x0001_©Ú_x0006_ü?¾qBÀð_?_x0003__x0010_¶Ì?,f_x0018_=ñ9?÷ÄÎKTM?þJÀ`û/?_x0014_@­_x000B_#5?qþF¿_x0001_é?Í+ÇL2x?Ù|L`?×Z,°Ó^?ÙÖU_x0007_Ú9?ã~g"ÓÌ?âztâ7¹?ÔyÐA_x0016__x000E_?7}wÉ?2²_x001E_u_x0001__?f{?.?Á_x0001_(_x001E_Jd?_x0004__x0007__x0004_þQÎw?FÓõX£4?HY_x001F_hRí?"écñh?ß&gt;´ô«?_x000B_~o'_x000B__x001E_?Öª7U§¯{?_x0003_§øÆ_x0010_?uÆð}çv?_x001E_KU_x0004_¿_x000D_?_x0011_Þìý&lt;Ù?BjØè?Â7_x001A_z_x001A_?BÙ#_x0002_é?Êe1ñ0Ú?æû)t¢?Öc_x001D_|x?ìP/Àc?ªðL¶&gt;?9Q	?F_x0004_ïÐ@_x0018_?F_x0002_Í_x0006__x0003_Ï?k*â}_x0008_­?ö_x0008_Õw?D³e_x0005_0v?Õ_x0007_WÞq_x0016_?ÌÃ[µZ¥?N¾Þ¬_x0001__x000D_?ðûåÁî?{\^o&amp;?¦_x0005_8ÄÉ¨?D/Îß_x0001__x0003_¹n?9©©ËRù?³¯ìÙ_x0002_?1ÅìCWÚ?\ñ¡ê?&gt;·OcY(?ü@§¥õÁ?è}è^¿o?[x?tV©?û_x0005_6 ¹?¥¢Î¥?eàë½æ{?_x0011_¼L_x0017_³?»Å_x0011_»_x0010_D?´®LþÔ?æÍÙëùø?ÀJ[ÆÛ?o÷§8W?¯+Õ+ð?~_x000E_«	à?Ò0Ø·ÊÖ?ìÊ_x0012_DV?BJÈæ?_x0007_æß}%?6ÆÌüTÈ?v¢Ïôï?PÈ_x0014__x0006_Î2?ºÝ´6ê?_x001F_jBTÌ^?lE1·sÏ?_x0012_ðñ¾Ù?6´Ïvn÷?_x0003__x0004_ð_x000F_G_x000E_Ïà?_x001A_H	Hï?ô_x001B_4q?P]J05_x0007_?©¤I_x001D_Oª?U~^Ä_®?_x001C_E&lt;?nøC~#3?Y¦A`¢?¬¨#ßî?y¡0uÒ{?¼Êf_x0003_N?z_x0004_¹¿JÄ?	Q;Ý?¾×!_x0016_¼n?_x001D_¨B¹Þ0?`§§àà?Ý_x0007_³h[?&gt;Rõ_~?Ï1 æ_x0001_S?_x000D_?ëv±r?Zäbù_x0012__x0013_?ºh|r§\?'üÞ?ª·?T0Ì=ð_x000B_?T¼ûKkº?Vì7[?_x0002_¢ÎÐì;z?¼%¡¹Ê¦?E"èà?öý¬p?&amp;­Û_x0003__x0004_éM?ÐQËY_x0010_?·âÎêr?þz	_x000D_Eã?APQ­f?61R}_x000E_°?ÇÌ¸_x0001_¥Ê?_x0002_G]$)?£+_x0007_ Û?vX(üGY?'FöÇ¢?Äü?å8Á?J÷_x000C__x000F_?ÔòI?#­U1-Ì?S¥^_x000C_U_x000E_?v_x001B_ÝìÅ?_x0005_¡_x001A_UÐ?ôr?@ý`ÿ?-¾\þ&lt;?1W!w^B?à	!Ã%a?ÇB_x000F_ßé?[ÆÿâÆ?¤¾rþÓ?Kþôþe?'¾ÈÛÿY?+_x0019_[7?Ç¯Õ_x000B_À_x0001_?Á_x001D_Ús&gt;]?aâ3×(ð?_x0001__x0002_"Á=	ÁE?_x000C_	÷»?`aÅ_x0017_&lt;?T_;_x0018_	?×MCªe?(õ_x0012_¨_x0005_ÿ?1_x000F_åA?ê_x000C_M±4_x0017_?_x001F_eÃW&lt;?ö(Uõb?×c'?Îin¯?®,$_x001A_×(?UÖhµoã?nÞ7F_x000D_Õ?F½Ñ_x001F_n«?¼æs_x0010_·?z_x000C__x0007_l?Òz'_x001E_?yåO¹_x000D_L?Ïo_x0002__x000E_H?üû_x0011_¯Ì?\PjÏ&gt;?A¸7ë\?_x001A_ÅÞ7_x0005_çs?ìýÒ?çÊÈ?^¨ÿÚ_x0003_H?_x001F_;L­¡O?®§]?Zm_x001C_2?sðÛ _x0001__x0003__x000C_æ?Ô£_x0012_µS?ïqº_x0008_²?¿°ºK¼¢?Í3´8A_x0002_?:F·)?~_x000E_I{m_x001E_?r½vÄ0?Þü¿â,?B±ë|B?7GMºÁ&amp;?æ_x001D_0ª\?GYNÕ,?BB_x0008__x0018_Þ?²1?áÞJÿY¤?.â÷¬-?ÁâéË_x000E_0?_x000E_òVÇN~?_x001E_}à¨àz?RVEáÜ?_x0013_Ï_x001A_©_x0010_?ÓÐÊ_x0015_ñ?Ð±)ð_x001A_?¶_x0015_yq_x0013_?­8ÆEu?³_x0006_0f?÷_x0012_½_x0003_×?_x0016_´Æ7t?U;_x0013_mk_x0012_?æ®¿.?°Ç_x000F_¸Å?_x0001__x0004_ÊíÏÀ&gt;?¢¢_x0007_§_x0018_?_x001B_è ªWÂ?Ô8J]_w?]È_x0005_gÒ?_x0016_õ»PÃ?ñË×ß&amp;?_x0016_°fz_x0010_{?âqÁzái?Z,oÆ??ªÖÈ?.¨hçä+?î&gt;ß×6?d¼_x001F_¥°_x0008_?ç4¾_x0003_"U?rî£_Ò_x0010_?_x000E_[xM&gt;G?ÖÛ~Û_x0013_?îÅé¡ã?_x000E_¡HS×?ÃäfÙ|ì?T_ÙÁ?RpÛ?r?ìÌ^ù?_x0002_Gk&amp;?@ñýô_x0017_?àeã£?'&amp;_x0001_U_x0018_¿?»ÂOªù??_x000E_]!½?tU_x0016_Îí?s_x001D__x0002___x0002__x0003_µX?ä5&amp;_x000F_Ê?~(ÞºM.?àl¦¾ï?_x000D_8_x0001__x000C_?Òwøx°?_x0004_ÇþUl?3_x0008_ÒÈ~?Ö	_x000B_	Ö6?_x000D_Òcd&gt;? lYÅE1?¦åÎw¤?»rsÃ?ÈO:Ô	Û?'ù0:?ræ_x0012__x0014_«_x0018_?¬_x0005__x000F_0¢?pjú_x0002_Ý_x0018_?c¼]ý?G%pº_x001F_0?qzìæ?_x0017__x000E_Þ_x001D_Ì?aÇ?_x0006_Ð?÷Î_x0018_9?ÞpÖ_x0012_%?óÄÿ·_x0001_t?Ô.ìì?]»_x001E__x0002__x0010_?Ù&amp;&gt;Tþ+?_x0018_Ê@Í?ÿEnåç&amp;?vþ_x001C__x001A_µ¬?_x0006__x0007_¡Camc?`_x0010_ºFâ§?Zß{ôIÃ?\_x0013__x0014_§Ó?Ï's¬?&amp;_x0010_{»¯)?Ö*_x0014_5?ÉÃ=gòy?þ'a©ßá?¹L,ò¦Ë?$E¹²?ÐP_x0002_N~p?~ÛÍ_x000F_ d?i`0"G?t[À~6Ó?ZÏ,7?1_x0012_i?á?*Æ¢¨ûò?~µ8_x0006_]?_x0003_ÏóÀ_x0015_&lt;?éÀ_x0005_#Á&gt;?\É;_x0004_}?&lt; føð?.íÅ_x0008__x0005_?KA¥¼ÞÌ?ö_x0002_A[OÛ?q7¬%_x0003_?ßØÔAñ_x0001_?l2Ø_x0006_â¢?x_x0001_'OÆ_x0003_?Æ©_x0001__x000D_?øÒk_x0001__x0004_:M?_x000F_v8F3?p4§\û?MêK¯û?_x001B_â_x0008__x001E_+?Ä8_x0011_­?Z±_x001C_c5?~_x0003_c+á?O÷ÀÍ´¸?/_x001D_û¡RÝ?T&gt;-^óå{?MeFº	!?Ü#_x0015_&gt;_x001F_?Õ÷bÓH?L®ú\ê?ûÐÞ]w?`º_x0007_øUÐ?¶ &gt;l_4?ê0}þóW?D·_x0001_(4?b®_x0002_;	?BR a?g"&lt;ÿ¡ ?ÓxÜ_x0015_Ä?ÒÙÀ@s_x001E_?ã_x0014_¶è8M?ÙÕ4SF?úAf_x0018_ì?4_x000C_W|xZ?Ëh©_x0018_?­Èºü²±?8ú©'g?_x0001__x0002__x0010_¶v) 2?.*QQÃv?"nX_x001D_?Ö÷r\ø?ð_x000C_©É	V?Ì^u¦.?USE_x0018__x0001_?Õy©DwÊ?_x0011_Øö/F?^oP*?ä_x000B_æ'Ã?k·¤?·:/~R¤?|±¯-_x0012_Y?0ÕX?h1_x001E_r_x0011_?Ãè_x001A_ËhÂ?aÆ_x0015_#gó?ri,ÂV?Gçóy?SKë_x0004_b?äT{_x0003_(_x0017_?Ç_x001C__x000B_ÉFS?_x000E_h 1\2?É¤·Ù_x001E_?©ZO?'´?×ëõè?îb5]m?U=ê-óB?÷ú¦È?ù&lt;º\×?s®ô_x0001__x0002_i?yÅa2C ?ö3j_x0008_e?)¨_x001E_n£?N_x001A_Qj?Þ*èØL?µB¿_x0019_¨?.â®õàø?æÞ_x000C_à^?j_x001A_øY§I?©?lIê?À_x0005_õu?&lt;_x0011_Y_x0017__x0018_z?Ö±]ßjä?SØgè+?äË]À_x000F_ö?_x001A_\6ÿ)×?Zþ¨RÍ?D:µ2_x0012_Ë?(Ò6ºÚ?1ÒuU?hÌùC?FØL?J_x001B_ÔRq?ÐÛöüQ?m¾Ts?òhá_x0002__x000C_o?_x001B_¬²_x0016_S(?_x0008_ÀFÇôo?âõë­A?hÊ:È?_x0013_gÄ¡ª?_x0005__x0006_Þo¬2{?x_x0017_sE?qq*ß ?4:mld? ôøú¤_x0019_?_x0004_ivÒ+?tWo&gt;UB?_x0011_{Â¸?ËDc_x0001_û?¦KÌPÞ}?&lt;_x0016_ÿK?,_x0019_qú¡t?koé_x000F_Ø?Î¸0Ñ_x0002_?_x001E_®NµÆú?{_x000D_ñ_x001B_n?Ðæøx1_x000B_?=º_x0014_ËÂ?k®å 4G?_x001C_?ès_x0007__x0003_?òÈ³_x0015_@ê?5wÕ_x000B_Õ?D°»íO?j² ?i_x0007_^KH_x0014_?ÉØ©Ò$d?'oeÏ¥§?´¢.@O°?XÞãn¤w?;³#Z¨'?þÖÎýwj?æ_x0007_ê_x0003__x0004__x000D_»?ÌÜd8½_x0003_?û_x001A_¼?')ËTÍ_x0003_?&amp;(Âc?^}ç¨¥?Ö½×°?M¢_x000F_ç?±$DyÑö?6gÜã2\?¶lZ×_x001F_r?_x000C_&lt;_x0007_YZ_x001F_?_x0015_I.&amp;_x000D_?±üPÐ´_x0007_?_x000E_Ksg_x0003_?=_x0018_Ån&amp;V?§_x0004_ª.t9?ãÛ_x000D_d?ÐGß?h-_x001F_°p5?M1_x0002_6`?»Ø«#?äÉ³ùÙ?½-¬)_x001E_°?¾Q_x001F_íÔö?&gt;Özæ&amp;?I_x0019_â%M?t_x001D_:Í?±¯lXn2?LÑç*_x0001_?	D©ý_x0012_£?zóÄ_x0010__x001A_?_x0001__x0002_C±Ò_x001B_4?_x0016__x0011_q_x001A_Þ_x0018_?Ú_x000B__x0011_g?R¥_x0012__x0018__x000C_±?7&gt;TK.X?_x000C_qÌ?V«_x0010_l­ï?^ÒOÿ©?_x001E_×._x0011_Õî?¨mx3_x0001_Ô?ç O_x001E__x0010_Ñ?_+±_x000D_Í?¨Êä¼u&gt;?vaØ_x0018_Y?Ý_x0017_d}6[?_x000E_¾ÛéI?'_x0016_,fd?Î&amp;ÈÐ? -¢¢Ý­?þÃ_x0002_×£?ì`ó)_x0008_ö?b*înÄr?ì%*;?_x001E_×Ô6?JÅÄù(?Öè¢_x001C_j?±,S?_x001C_m_x0007_Æ?üXó4ø?5_x001F_/©Gô?FSAVò_x0001_?_x0015_Ç_x001B_°_x0001__x0002_yÀ?2äÆ_x000D_s?_x0005_µÅ_x000E_o?ø&gt;Q#_x001B_Ì?_x0013_´£Z[\?Ü»l÷yð?Ò	_x001D_F?¾(¸_x0004_?&gt;_x0010_?·_x0006_Þ(6?ô:kÕë?®÷]2/?£_x001A_ûE_x0003_?§¬x@?uàGp(µ?Ð,J2_x0007__x000B_?®÷_x000B_)(q?îØ¾!?"_x0001_@¢_x000F_?ÿ/1@?¹Û_x0012_ßìõ?ÂÉ_x0018_	W?þµÄ_x001B_¤õ?$´(?-f__x000F_lÝ?Jeí°%?ÒNÄWW?_x0019_T48_x000B_p?_x000D_B_x001E_?2IFèì&lt;?Ù7´âã?m®_x001C_æ_x000B_?_x0002__x0003_¬P¿ño?_x000B_á®Ê*_x0005_?e;_x0004__x001D_ñ_x0017_?å_x001E_Ã¹JÍ?Ò³?_x000F_pñ¹fÉ?·_x0019_ë?U?«&gt;ÚÈt?hiðT_x000C_?¶-.µj?æê²ûË©?púo3?ök_x001D_N9?÷Ét¾ÚT?¨Ç_x0001_X5¡?_x001C_tÜ0´?±,ë§?6Þ_x001A_/v?_x001C_ÌÞÅ?	iæÙL?_x0003_zEO_x001F_M£?jØ¨_x0010_o?ØIo)Ê?7È_x001A__x0010_*_x0004_?£ÜAQ?G°AùuI?¯jÁ_x000D_?ÈM/Á?µÇö³ùb?}-_x0015_Óqy?¯L-tY?X®_x0003__x0003__x0004_4_x000B_?ûK~_x0003_é(?_x0012_Ìñ¬?)ðüz?h¡ü4ãÕ?ôl_x0014_îÔÓ?Ãøô(è?°§³fÕ_x001A_?3¡ûÑ?àË&lt;2_x0001_ü?_x0011_«³_x0008_T?fpìe_x0010_?_x0018_I|_x000B_?|ÖçGÂ?âOå&amp;ø?®/ô8nÐ?+ÈµS_x0003_¼?2Æ§§¬$?U  E,O?pÃãkÈ?µ_x0005_Ö?PÖÕ_x001A_£?§Ä?|áºkU­?&amp;:¯»t?µ$R_x001D_b?SGë²oH?q¨Q_x0004_x»?_x0019__x0001_Q{Ís?$Ò°®Ã½?æúù_x0002_íf?#_x0004__x001A__x0015_M#?_x0002__x0005_poCIÂV?"@2_x000C_W_x0012_?ð)_x0006_¹Q¿?¸_x0015_Ã×À?x9l[3t?ÇÑ_x001A__x000B_~?yYíÛÍ?ÿ¨&lt;`?l&gt;CøÈ©?_x0011__x0008_OÓpS?|Ð_x000D_/º?t	!ìN?#"èÞ ¹?iÖÆ&amp;_x0018__x0003_?&lt;_x0016__x0001__x0010_?_x001E_ój{_x000E_¨?"¨aT?Å_x0007__x000C_¿i£?_x000E__x0017_ÈÊÛ:?ÿÈû_x001D_l?ð4¨Q?Z~Ò_x0003_W?_x0018_Cdö_x0016_G?Âè_x0006_§Í?s_x0004_=+j?_x0017_&lt;µ_x0006_NS?_x001D_§Þ\#?ü_x0005__x0003__x0019_Vî?QÇ¬õÆ¿?:_x000B_A_x001A_+?_x0006_ÒIb_x0006_o?VM?_x0002__x0005__x001B_?È­7Ñ_x0007_Æ?{_x001A_¬½å?­ó²y_x0003_Â?FQ1?mw|9?_x001C_Ý?£ÉàB?Ô2¾7?×_x0006_ ò_x0006_}?&lt;_x0006_'_x0004_?x[/ªä?Ùº/n;?|_x0007_Õ_x001B_?45»úR?Î)=]#?$ò_x0003_¸ã&lt;?ËÓÒeêd?Ü_x0007_8dF'?Ñ¼ª_x0014_?ÿ$;Ô¹ç?_x0008_Ç&amp;Á~?sd¸c?_x0004_þþï§_x0001_?m¦s{?$Ì#&gt;Wë?¹vÈö«?&gt;¥õP]?øíöô?5¶­ý?¸¤.PV^?°ÎÀ%Çÿ?_x0002__x0004_P`í?	_x0013_»°Rç?µôk]1¯?4h_x0015_°ä}?_x000F_EÅm?|)Ýï$×w?iÓwþ·?õÄÓ_x000D_½´?þ©Â_x0003_§?pö_x0006_m_x0013_?H¢*O?XËÇ;­è?`rÉAÄ«?0¹M_x001D__x000B_?ÓÓî_x0007_'_x000F_?_x0018_Ô _±_x0019_?øë¸_x000F_î!?z¯AÛ_x0014_?2_x001F_Ð_x0001_4?¿'Û.E?~]Ø1Ê?BYóM£?cñr#û_x0001_?8eÞ!½?RË/£ÚÏ?`%5Ò_x000E_?"Q¦Ö&lt;_x0011_?#_x001E__x001E_Ôå?úüá|^q?úÔJòóó?¼¥åñ55?@/ÆÄ_x0004__x0005_äE?(&lt;Òµð¡?_x0005_­_x0002_Õ}?á,ÈIê?J¯ï_x0015_?_x0019_QÐ_x0004_GÅ?_x0004_ºU9 ï?,ÊÊËH_x0012_?Lo_x001C_bÄû?wêõ_x000E_S?FÜ'J?$¥êÑý_x0013_?_x0012__x0013_®:z_x001D_?ÔF¦Ø6?µ6Üè_?þ_x001F_ÒJèñ?á_x001F__x0008_õVa?f_x000D_%¾_x0015_@?î`ªDHó?	_x0003_ãT?_x000C_î?_x0001_?ÐñV_x0019__x001E_?Èjk#¯?i3fsñ?î{P.Ï?&gt;ñ_x000F_¬é?_x000D_§0?{ÿ_x0018_:_x001C_3?b_x000C_²H_x0015_?UågÅ?I6½_x000E_?Þ&lt;¯_x001E_u?_x0001__x0003_l$2Ñ?¿6ÿ¸_x000E_?__x0019_åG~?Í&gt;C{=?ø¢ùNT?Òîo,-?_x000E_rÕäh_x0004_?vTPVÂªz?qn÷?âÂ?ÿ»_x001C__x0003_3?Ò_x000F_xÆæ?@_x000E_dÿ?ëj·cô?¾_x001A_D¬Ó?ò_x0008_(oW?¦§_x001F_=?®Ø9z­ï?«µ3ò!_x0006_?Wâ©?OW&amp;ÿ&amp;$?zÿ_x001E_«"Ä?_x0014_&amp;X_x0013_#?á1_x0008_zg?D¤²Ý°ÿ?¢?_x000B_0$?_x001E_;£´RÆ?iU&gt;; ?¬ü|ø-?_x0002_ÇGUØk?Áîjßð?1oa_x0014_á'??Xè	_x0002__x0003_Üc?²PCI~?î_x0013_`Æ'O?À¶VÇª?ä»¡~y?ï¡À5_x000D_S?_x000F_I)[¥ù?²4[?Íå¡e5_x001C_?Iffô_x0012_Ó?®WIqw®?ZøPß?Zê_x000E_7?&lt;T2¾&amp;?(¸!_x000C_:G?íXAdò?ÃËxR]?ÍÌ/ÛÈw? éØ¹-?V]_x001D_lF¦?&gt;ÁM_x0006_|_x001C_?»Êð?\ÿØÐ"?Þá/d¦?ZÜHïä_x0018_?ÜÄ_x000D_e«Î?Åò®z}?×Gko#u?{ÏÇ_x0008_BV?x_x0007_òîf?²Ðe_x0001_®1?Óëå«v¡?_x0002__x0003_8P&gt;_x0014_S?}û!_x0003_üÎ?¸òÀyB?ÿµÂÅÆp?1_x0018_þ±´?ÇhFÓ,?[ýhm?ÅiÎd­?ânD·jÉ?"ZG=Æ7?éD4há²?n]Í_x0001_Æc?¦BÚ$F?­q_x0005_Y+?_x0015_hõÙ?_x0012_=Ø"¾?rÝ_x0014_?W\Â²?Ô«ö?_x0013_·?_x000D_e_x0011_UÀ7?Ê¥P;Û&lt;?_x001C__x0005_Õ_x001E_?1¹¿{á?Ç­p+5?»½_x0007_id?¶»_x0003_A~?·¿NS~x?N´·g©?=¥6í(ê?È6¯`6x?_x0016_ðÎ??´v_x0016_)_x0001__x0004__x000C_l?gGbjÒ?ìoð$hø?ó_x0003_Ö9_x0017_?,0Ð»_x0007__x0018_?_x0012__x0004_í_x000B_bA?ñTµgrs?®&gt;á&amp;Eþ?_x0008_ØS¹?æ4¼^_x0011_K?"øY"Ð?Çú_x0017_5æ¦?¹vÇ_x000E_Ù?x!_x0007__x001D_?[Jb?_x0008_ØçD_x0019_~?vGr_x000F__?Hnõq9l?eEÎÌ4?4|,$_x0005_ã?LbÕÿ1Ý?÷æC®Ö_x0005_?ÜT]Õ½T?²¹?uz_x0007__x000D_!?«ª0YW?¯Ð_x0013_@V?_x0004_ó{²&lt;H?_x0001_©g?Î_x0002_©êÒ­?ýr_x0003_ûvª?£Í¤²ñT?_x0002__x0007__x0018_b«_x0006_ªÝ?Î+à2¸?_x0011_LÝÆ¯?Z^sÐD?"ÕÌB_P?ÄN&amp;.?m¢-?ÉÜu}¢?ë}_x0011_Ü×_x001A_?_x0003_$ùu?ßXcÇ¢?F£P.Ð1?_x0012_q»$?M?_x001D_¦(¾?&gt;¦÷^9o?êVÜ/FZ?_x0003_î áW9?x&amp;#í¹É?äs°_x0004_Ì?p_x001A_ëÆ:?g}ÚÏa_x0005_?åqìÑv?,`FI_)?Aõ;?p¸¤_x001C_Ü?_x0001_îËsîþ?¡Ñ£ÛG«?(_x0004_ÚªÐ?ÝÐâôw?ãZIÕL±?ZÝëúJÐ?ðËbL_x0001__x0002_6¢?úÇ_x0016__x001D_Ô¨?@_x000F__x000E_÷_x0008_?óó_x0004_?®ßð_x0005_ò$?Y³¶xè_x0014_?_x001C_Äa[)?pÿt¨ô?gOýÃ!z?Ùìo û_x0008_?|GÉ\¶_x0001_?¡_x0004__x0012_ÈvÐ?þ!ÐçÙb?yÈË_x0015_?Õ³¡^?&lt;_x000E_ê:_x001C_?õâ_x0004_ñJ_x001B_?ÏVºã?%(a@_x001F_?ÐA&gt;¡Ò_x000E_?_x001C_Éß_x000B_U?_x0006_x£'/_?_x000C_åD?ÓU®É?"QØî_x0014_?3vÞ¢F?¶w_x000E_ Á?_x0016_¥^l¥à?,#Ã_x0011_?_x001F__x0012_Ä®ÐÞ?²Yèe&gt;¸?ÑR_x0016_?_x0001__x0003_²ú°{Í?ç°êù?ÂI zÓ¹?¸v7ÄK?:ÌÎXj_x0007_?²4ùº.ö?~~gc$Y?_x0006__x001E_ÌÊ=?,òaÅ?s§J\_x0017__x0004_?¬úL+÷?$x¯&gt;¹?&lt;ÕÏüPÊ?÷ò.Ú ?s¹4_x001F_Ø¡?üGÏ_x001B_ú?Ö®þïM¾?à»_x000B_0å?TÆJØìR?¤ù+ªñ??ÖÍ$º#?_x0004__x0019_rOÈ0?` ÂÎ#W?Äk±Ûå½?ª¾7ë?Æ2&amp;ä£â?xyåc|À?K÷¿6¡?Ò¡Ð_x0018_3?_x0008_ÁSW_x001B_2?Á_x0002_{ÚF?° E/_x0001__x0002_R_x0004_?¨¼Äv?Æ´ö_x0011_Ûÿ?¼±_x000D_zù?õMÔc/Ö?L,eºQe?õyÈç?\_x0013_ø_x0016_Fhu?_x0018_Ç¬t?Ô_x0015_y"Ã?_x000B_³ï_x0016__x0013_5?þ$ß_x001C_o?×Öçk"~?Wês?P"¡AlÚ?ûtV&gt;?o¼_x0012_py?`ç÷-Â?¤HõJË¶?dæ÷ã9r?êé_x0015_è_x0004_?ã»ýR¢?×FþüZ|?ã¢¤ ü?_´í2?$Q§A?Òr_x000C_T¢?¨"³TëÇ?FKôõ_x0013_º?Z°ã-ÀD?#TØ_x001E_üã?cb½¤¢±?_x0004__x0005_Z¸j-_x0002_?_x0016_Ü_x0013_L?¼?HÎ4Éyö?_x0002_±Öy_x0001_j?©ø_x000B_­# ?ì_x001A_E$#?ß¸ß¡Ø?k £?E__x000B__x0019_Æ?/¦&lt;S#x?¶Ãg=c_x0012_?ßrÿì´Ô?÷_x0010_ÍãÔ?Äë_x001E_ù¹'?_x001E_HUnöÌ?_x000F_¸Îá_x0017_n?J_x0004_cch?_x0016_·ºÂ¾Y?ºG^)ö?&lt;Nð_x0018_Ð£?c?ërÄð?p÷PyÕ?_x000B_9_x0003__É÷?J`RbÐ?;_x000D_(v_x0017__x001D_?_x0004_/u_x001B_y?)äåK~?_x001A_dGÒé?Xä]&gt;;z?_x0014_(¯r]?,þ¥*#?Ç_x0005_7´_x0001__x0006_¬½?ûüm÷2?_x0011_`"Rsû?¨F]_x0017_5à?9l=èRË?"zKK³®?_x000E_P¸`=?'1¨_x0013_nÝ?ÙÍçò&lt;?ÐS²ø_x000F_b?J¾v¡×°?l(À¸}°?_x0002__x0016_Ê°µG|? _x001D_?ÁMV?TQ±÷ÀZ?._x0002_kdÂ?«»nÛ_x0003_ü?ÀYu_x0004_Rð?²nÐ2D?sÛ_x001B_uÞS?ò3@_x0004_ó±?¸Ó@`¦?Z¦M_x0010_f?_x0013_ìd©Í?&lt;_x0010_¶_x0019_æS?dæoý?h­_x0005_1?NøgªÓ?XÊÛ´}?¢ÃÐ-ÊÛ?ÊÞ_x0004_·%?ê]¥±Û?_x0004__x0005_ÒàC{	?__x000D_@ßè?ö\èÇ~?}_x001E_p8Ø'?ö×Uj/( ?û_x0003_»_x000F_¨:?ÿ_x0010_óp½?\«7 _x0015_?þ&lt;øë6!?Òïñ_x0001_Ás?$ôó?_x0011__x0002_(OkÅ?$Èu|íj?_x0013_:xþA?B,¿äë?O60NwË?Â½_x0004__x0010_b?-_x0006_IX?+P¨¼¤?_x0008_ðÂÓì&lt;?&gt;¼}1?WbÓë»h?WÕbZÅ¢?&gt;ÿ§puÜ?¹²zD·?GÂ9À_x0004_?U´²Y?Ê´/¦í?òÇ_x0002__x0010_Ö?^c_x0002_Î-?_x0010__x0005__x0017__x001A_Ê_x0004_?6_x000B_½k_x0001__x0003_V×?I+E~e÷?_x0005_)ÊÕk ?/&amp;76¦_x0016_?W¤2*æ=?a|\|Ðc?_x000C_[9?æý_x0006_¯¦ß? _x0011_1~?©55û§_x000B_?¶£_x0002_ý_x000E_?É;"¶!?üNÂÄkn?_x001E_nÔZL?§X°¶?bªÛ5dx?¾)_x0001_g???ÙùÊ@Ö?J0c8C_x0001_?oØ;æé|?.á·â_x001B_?_x0002_ACÍÿ?8_x0012_ÿ¶_x001C_?1ÚÜË´w?àñ;¿÷?¸¾ÍSê£?rßM¢Ï¤?BZ&gt;¡w?vg	_x0017_º?ô_x0018__x0010_Þø?_x0010_3Õ?#Â_x001B_i?_x0003__x0004_¼(_x0015_2Q4? %{}A?3_x0019__x000F_sïú?xRí_x0016__x001F__x0015_?£_x0006_è¡·h?$C_x0003_Ë_x0005_Æx?P|©x_x0001_O?@¸RnÐ^?&amp;¦=dÐÓ? Oxy?_x0008_úl°7y?»Un+?å0Íå ?ÿ°úh_x001A_?bH x7Ç?¶&amp;d¦_x001D_?ØÞÜqÅ?¦zs?_x0019_X¶ _x0017_ú?_x0016__x0011__x0013_SJ?_x0002_îr¸gé?á§_x0001__x0004_¦?_x0018_ºùi_x0017_&amp;?¯ã &amp;u_x0017_?_x0014_·x;ó?RâpN?;X_x000D_A?Õ_x0015_û¢8_x0015_?|ÄoÅF_x0004_?9My2?ÊA_x0011_)?)i_x0001__x0003_uÕ?_x000E_Àå_x0013_õ?¤½ Øù_x000C_?ò_x0018_÷ÂM?×èyÁO?_x0003_o_x0016_J×?J_x0008_	z%Ì?§+h·| ?%S¨Ö_x000E_?âP&lt;8Ôå?_x001E_f£ý?&gt;_x0004_Ð¢_x001E_?Ò:`Þ_x000C_³?c§6ê«.?ê_x001B_Ç Þ?_x0006_FxsÃz?èôýB'×?ì¦ö?_x0005__x001F_³uU:?ö_x0002_&lt;¥­?~Ö±+Ú_x0018_?rP±ÐÖ?ù]·Ï½@?Ù´Òßq?_x0014_gÉÇ?Äú6yRÜ?_x0012_*êm?C¿·åÚñ?î²_x0002_#þ?AÛFú_x000E_?íö(ÖNü?_x001B_Pe]_x0019_³?_x0006__x0007_&amp;_x0019_u_x0002__x0005_©?õLIÁ?æÌ0?Ôõ~â?yÂ&lt;.?ýe_x000F_¨R?Î_x0001_U3_x0012_M?&lt;@­½1?¢¿ðe_x0007_?._x001B_´	_?ïÏ_x001A_rò?.`ððüÇ?_x0004_¢û¤_x0008_?6ày9Õ?¾sÒeM_x0013_?,G_x0008_y9I?·-«Av?+n÷]æ?¼¸Äw»{?xcmf0ø?ýì%LD,?ÚpAYü?âC¼áûP?/°Ï)z_x0003_?_x001B_&lt;Õåýv?Iù_x0010_âYT?öO`J]?_x0004_´_x001C_iÿ[?ÔW_x0010_o_x0004_$?h_x001C_,J^?´ð®ÕË?º/gB_x0001__x0005_¯¦?_x0001_å3Üà? ²ÿÍ?âQ+ò?÷mY_x000F_7?1F»sJ,?hÊEÛ?¶YbV_x000F_y?æ´PU_x001D_É?&gt;pÖ%g?È3_x000F_&gt;Û_x001E_?Ãö0_x0007__x0016_?Y_x0010_?_x0003_*?_x0004__x001A_¯	}W?¢SÅÒQ?õ_x0004_½fæ?r9Ýo _x0004_?)ã'§ý?IÝ:A	_x000D_?áo_x000C_º¥?à_x001A_&gt;óha?_x0002_èIÎûO?l_x0014_ñ_x001F_*?æ?&lt;âa?_x0008_&lt;¬ó_x0001_Ä?3KP·²}?\áå_x001F_mm?4O$doE?_x001A_ï[¿â?t_x0004_ÃYÜM?Ul¶Ìé?5i¨2º9?_x0001__x0007_¨_x0005_$ô_x0003__?äîAaR_x0005_?_x0013_Àqå?Uèt¼yç?F®$_x001B_@?Þ%CVÂ?Þ4|ÎR?_x001C_åoë_x0006_?Bt_x001E_.`1?_x0013_e_x0019_Ãw_x0003_?Jë¨sG?)ÀÆef?¾_x001F_ý&gt;õí?è¤p?_x0004_n_x001E_Ù×?Ü=¤_x0018_d1?í_x001C_ÃÜb,?Þ!Ìxè?ÜG/¹?2ç_x000F_:É"?LÓ0èØ? fæbÔ´?íøùG?#_x0002_àYW_x001F_?&amp;DIìÉ?_x0002_§ø_x0011_?¿bNM/?Ä¿¦_ö?Pl`_x0018_¢«?u_x0001_è¦©?'._x001C_bë?E_x0014_kÖ_x0001__x0004_}5?D_x001A_þÈF?g%_x000E_ð4_x0015_?*ÿ¥?úþvç_x0005__x0004_?Òe_x0012_aÀ?ÛRÍÓG?_x0018_I#«?pä\ßsC?ä&lt;E_x000D_)?~8¶¥_x000C_?þ_x0003_ªDg&amp;? É9}Ã?_x000E_0X|?u(k¹ÆÃ?LÁ(üµ?w78_x0015_\Ô?V°½?_x0005_Þ½_x0002_µo?òÜµQ_x000F_Ü?u6ËHd\?¤´]Vf­?mv_x0010_ú?Ê[Ù_x001F__x0010_?¡OmQ&lt;?¶{}_x001D_[??^UÙ?-(Ýp?V_x0010_&lt;?g¼?_x001A_Ó6_x000F_B#?ØïýÙ_x000D_N?Ô¯O_x001E_ Ô?_x0001__x0004__x0005_6¼t_x0003_é?ÜYë_x0016_·ð?3mnç½¹?Å(a·?ñÜµóh?ä`?²aÂÏ??¯cÂ_x001E_+E?â ÷Þ_x0007_?æi_x001D__x0012__x0012_F?Ò`Èû"? _TÝ_x0015_b?hfb_x0004_Aæ?².sOÜg?úÃ`íç?ôF÷Ïv_x001A_?cW&amp;85?_x0003_{_x0002_i7ª?h®C!Ñ?º_x0018_c¦(s?pÍ¹Æp¦?Ôh'â?Qy&amp; áº?_x000C__x001E_öZ?ä¿pÿëB?³ºs,*?»Ñ1ñY_x000D_?\9ùÇq÷?îBþ_x0008_à?vo_?Zò}Öuþ?I¸`_x0002__x0005__x0016_}?8YÜºD?»4áPÖ_x0018_?åX±_x0001_TÚ?_x0010_°Lâê?³_x001A_³ Z*?_x001E_4ï,_x001E_©?_x0018_&amp;§_x0005_o?î_x000B__x0008__x0017_®_x0003_?è/%2©Ú?iM_x0001_`Dp?µF!sÕ?_x000B_átcÛ¬?_x001C_Ó_x0003_´­t?àÂ)_x0015_»Ú?d ?Ð_x000B_P?¿I·Ç'!?wliX·{?&gt;÷Ãá$ë?ô)F.më?Ð¹ÙjÍu?ó¶kQ@?_x0004_l£%_x0004_?þ_x000D_W*Æ_x0019_?_x0008_ç_x000F_£«|?_x001C__x0015_NÛã{?O·Jÿ?)¨¶òRú?÷b_x0003_oÄ?;Ø(ï?äN+B_x000D_?ËfûEõ?_x0001__x0003_IÚé¿cX?#«¦þ9?qló½£_x001C_?aAªe_x001B_q?¸·Jtäã?¿´X?ÁÅ§Þ?~··©«?45d÷8ú?_x0002__NX{?:Çr&lt;?×rjP7_x0013_?ªhX\?_x001D_³Dk?l6½ÐÂß?_x000D_²Ïqe?é.¢â%Ä?_x0012_C½O;k?_x0010_Õ±_x0013_[÷?³ä°rD?È¼&lt;÷A?K&gt;Ýz_x000F_?PÖ,HÇß?$_x0019_.ÎVU?¤ýòc?Î_ßÁ?k1|ÿÜ)?@Ò?	%?ûæ:àÉ?bcí®&lt;?ÿW|N?r0»R_x0003__x0004_u,?_x001A__x001E__x0007_&lt;×!?ó_x0001_¹­\?×Ç_x0017_¶¡î?Ù`_x0004_?ð2´.öm?QÿÝI5Ú?¼#å_x0015_2ì?6¹b_x001A_£[?ï©v÷_x0016_Ò?7Lí_x0012_r÷?x/×ÏÒ_x001E_?bíc®Þ¦?ê[ÓÓ?Gð²(ûo?-_p¹(?ª²%6ÙP?Ä@_x0001_C_x001B_?óÝ_x0012__x001B_¸?_x0008_8Xb/_x001E_?!³_x0016__x000F_^6?=-À·?ü_x001A_Å±Ý?{ì_x000C_-7è?_x0016_YDÒ*?_x0008_n1_x000D__x0017_?âcmò{?_x001F_­1z_x0002_­?±^î!?x_x0014_!¬â?à25Cç¸?nSu»òÏ?_x0002__x0005_¼/P·Ü?¸A©ºå_x001A_?´96ÚîÙ?&lt; _x000E_È]?_x0013_T9qÀ?Q_x0003_O¸_x0010_?6_x0004__x0005_k¨_x001B_?9®)U^ä?µ¯_x000B_æ­=?_x0019_ÆÄê¸?"*M¨9?_x0011__x001C__x0018_Ã?_x0018_mÑÙQ?_x0016_uL?Î?_x0003_]=à&amp;h?_x0010_Ü$iÝ?w®Ë_x000B_?ªc¡¦7?:&gt;æ/}?Lª#_x000C_u_x0013_?£&lt;Êð_x0005_8?¸Ðò¯t?W7 ý&lt;?_x000C_kK_x0019_7D?ÄT@_x0006_G?÷)Äj®?û_x0010_ç«s?t_x000C__x000B__x0012_?Úì4_x0001_1?0wÝsÜ¶?Wt_x0006_Ûý£?$ÂçÈ_x0005__x0006_¢-?|ù¶_x0007_-? ð_x0015_Ú¦®?Ùî|Ij??ªGçCr?ïÑÌ_x0011_çW?_x0012_Ò_x0002_$°?¶&lt;ï×_x0013_p?FO_x0001_è?À6Ù_x0003_?êÆE}R¤?$=þ(¡?_x0014_-²IO×?fv,v?~ú¹_x001C_}«?&lt;_x0010_ß?'ØÇ'U®?zI^ãl?;]Ç¦_x0017_??*ÓT¥_x0007__x0017_?_x0002_èá_x0002_xH?S¼w£å?_x000F_£þ?Ñ+.]#?ð:_x0014_xÇÅ?=IlAgþ?Xhæ_x001C__x0011_?ÐÄç_x0008_©?é7(aÖ%?2Åb'?J¢_x0004_½?ÚKÀ?Fý?_x0007__x000B_Ä¼o%_x0005_?Õ&gt;ð_x0001_l?÷|_x0016_X¶?\ã_x0016__x0003_ø?Æó_x0015_=Ä	?®Ô_x0007_,%?!Þæ_x0005__x001A__?g_x001F_E9?ÉæëtúU?_x0004_E4_x000E_?¥_x0006__x000F_õgi?C3Nu)4?WóòÛ?Ú6n=è?¯ÔÜ3?ÒMå28?8dV_x000F_?®ð_x0002_XÞq?_x001E_¹õlm_x001E_?ìÓ­PI_x0019_?ø_x001E_~=?_x001D_ð_x0007_¥L_x0005_?Jþô{?_x0012_lî9_x000F_É?ÂL_x0008__x0019_Ü?Â­_x0016_Ê%Î?_x0001_-i¢6?c_x0011_2_x000E_9?bý5ÿ_x0018_?nè¦¤Ü?ÀßEÝ?	.&lt;_x0018__x0004__x0005_Âq?_x0014_öo_x001D_·)?È± ÿÅq?å¡70£í?Yé :ò?­Ñ«éKa?_x0014_RÛ5_x0005_?¸B½¾=B?É_x000B_	_x0001_6?_x0004_àÜÒß?ãØÃX?¤_x0006_íÀ_x0015_~?­3dnû?¸(_x000F_yá°?_x0007_§:?QT	A?ÐûbMª?_x001D_ (Î¸	?_x0008_j6_x0003__x001E_9?´_x000D_µ_x000D_:?·ìîtø_x0012_?_x001D_òe_x0019_¬?{äªý÷?&lt;4_x000F__x000B__x0002_â?ÀPp_x0015_~à?ºÔ¼0i?7#ÅVß¾?#ÈÖ?	ÓÕ¨[&gt;?õ_x0018_ o&lt;?®´LÎÞl?_x0006_nÑÑ­f?_x0003__x0004_!­AN¡*?þóÑo?ÿ_x0002_R?ÿVÞÝ2?ÊÅÛªÓ?´ÈÅ\ü?_x0003_	ÑI`º?B5ÍÂ8z?åP@æþØ?õ3Ïk¾ë?v}Ë·_x0007_x?P½_x0003_¦y?g Ô_x0007_'?Ì¨i.Á?ºAïßu?Ô	rt?5_x001D__x0001_pÞ¶?2hrf?_x001D_O_x001D_-Å?_x0018_ÓCwJ?µT_x0015_Å?tn¡¯ë?Í×ä°q?û4¦ö?ÿÃ$-_x0001_? ÿ_x001F_ñ6_x0006_?Ðì=K?Xù&gt;QÓ?_x0012_Îñ«%_x000C_?O%³Hiî?Ø_x0004_ã£U?_x0005_£_x0002__x0006_±_x001A_?¸|_x000B__x0006_w{?µô_x0015_#¶ë?)3êä_x000F_ã?f½©-v_x0006_?ÕFUX¡?bôµBX?X½ÚöZ§?ìÈ`ç¤? Éëj?½ú_x001C_Füÿ?h_x001B_Þ(âÏ?p»_x0013_£ê ?Wí;ÆÔ?_x000D_æÙåD!?Os_x0010_·4?PÍð¢&lt;ð?_x0003_6_x0007_Ô7Ã?_x0014_ò¯:¹?õ'I_x0005_^ñ?&lt;Uwr=2?KNT¶??Ùuoc_x000D_?çûÇ_x001A_Nª?Uæ 6?Q_x0001__x000D_ çÝ?7LGÎv?Â6¸%K?_x0004_ÐA_x001E_½h}?_x0006_û4\?îÐþî_x001A_¼?Î;÷ííÝ?_x0002__x0004_èñY"_x0013_ü?ç|Uä?¸D¾_x0001_Ìj?R_x0006_î_x001B_Eö?M_x0014__x0015__x0005_+û?Ú1¹À6?&amp;"_x000E_5=µ?Î&gt;q?ð}Ix?`ª_x0011_`M?ü´cn?ÉÃFý?äK2È¿?;ý4É)?¸+Iw~?O5×?èÒéI ?.ê_x000C_üýD?V#óZ?H,¿I³Æ?_x0003__x0017_d_x001C_ù?µkó_x0006__x0013_?_x0010_ÙE_x0010_?k_x0002_Aô?Ç[R7ã?¬=Òÿº?20\ë?[Òí[l?euÌ}?Ne~­³w?zo_x0012_8À?£_x0016__x0001__x0002_.?&lt;ÒÜG©?­XÛç¼2?GFÖt^?«¯=_x001A_f?3]/¢_x001C_?_x001E_ËÅJ_x0007_;?¦_x001F_ìt_x0006_²?Ê_x0007_ï-(Gt?sf{m_x001A_?Sk¯Q±_x001B_?g,ØoÙ?®ÐöH_x0007_?^®{¦V+?¹_x0007_ÑAº_x0004_?Ì\â~ü¡?òc\._x0003_©?Õæ_x001F_I&amp;?.xoïyN?Ò_x000C_ Ea?L&amp;çá±?®:µJ?¤MÜg?çÐó_x0011_l?Ü»'z_x0005_?f¥?,ÕÑ?øeDS*b?RE%(U?î«n÷C?7sK_x0010_~-?Å%Z/\ ?$§ÑÉÒ?_x0001__x0002_ÏÂnU?§@lRíè?ºåiÆ#?ÌçB_x0015_½_x001D_?ªL5_x001F_Ôü?è¢;GIó?_x0013_ôã|ÓA?Â`ÃØ_x0011_c?m)Ìf¾?¶¾_x000C_?¿?YÀÎÛÑ?_x0005_»Ô ª?í[~¸_x0014_?óÉRÝr?ònÈ_x0010_t?_x0004_\ãn?½_x0002_(ºQ?¦¼_x0007_ Q¿?µÌê.?sÂM%,?¨_x001C__x000E__x0010_ðo?àC÷ñm¥?½8â_x000C_ö-?géïw£?¨v_x0001_î½h?Â _x0018_Wyj?Í³§²¿?aÎ!Ú _x0004_?ý1Àsë?Ð47üWÈ?ÀåW_x0011__x0007_P?íC=^_x0005__x0008_*?F_x001E__x0010_?(;à\?ðÙÆÿ­,?äîR7¾¥?¦Ðãl?_x0001_ö@Ï¹?ûÕß_x001B_R;?$?Í,ç?[Æ=é¸«?þÔä_x000D_dØ?8²_x0004_Z·m?ÿ¡Ô_x000B_O? o|_x0006_á	?_x0005_ç_x0013_ q´?º`_x0003_ðÔ#?f_x0002_?1½õ?Öñ 6h©?¢ãm¨Â?_x0014_ÅD)?T_x001C_@Twô?ÔñDèo_x0007_?&gt;BÍ_x001D_ ?_x0004_¥7_x000F_X¿?ÂdxGÖ?_x0001_B¦&lt;ü?	±^Ý?²ZçO?¤lfÔÛó?vüM,'Ó?_x0014_ò@æ?_x0001__x0003__x0006_Óã_x0018_+=?_x0006_'_x001B__x0006_`ì?WÏiE#Ñ?_x0004_»fÕm?_x001B_llCu¹?_x0010__x0004_½UÑó?&lt;Á]0oX?Î?_x0017_v?ýÖ¨\?_x000C_¹uû÷i?°ì_x0008_kH_x000C_?#3ê#?s_x0014_µ_x0006_³_x001C_?³ÝÁY?ôF¾»'?¨5µ§s?L£_x001E_XÂX?Î(mKæ{?_x001C_°îÏ~6?þ!ìãe?è³négö~?Í&lt;,8¢P?'y¸Ñà?ÊØ5î¼Å?¿(ð¼Óp?åXâ&amp;.?&lt;ùat_x000E__x0002_?ò©]@?ü_x0011_T9µQ?_x0002_~æ_x0007_5X?êØf&amp;?YPÓ!_x0001__x0003_²?*û¼G¬ì?_x0007_¬áå×?¦!IN1ÿ?_x001E_a½?ðEê;_x000C_Ô~?û_x001E_^e?Í}Ãµ_x0017_?B_x001F_[_x0010_`_x0017_?_x0010_ôøôí=?ÁWÐ?Ô¿õÕ9b?¤Q}¥_x0017_4?)ÐE¿R_x000C_?*yFZ!?_x0001_ÍìvlK?Á¥3ï­?Ê_x0018_Û°¥N?~]í_x000E_3_?ã_x000B_x3|?_x0002_ü²,ä/?Ø_x0002_BN?(÷_x001F_Ä»?ae~Zõ?yz¼ÎRê?LÑ]_x0018_0?'_x0006_;Rl_x001F_?a_x0007_4Ã3¦?vñ_x0011_ÀW?G?ÉÅ¤ø? ý¢+_?_x001B_²t&amp;2?_x0003__x0004__x0002_ò_x001E_7d?$rÊ#_x001D_?~åýÐ£½?&amp;d/)í?®¤_x0012_3ì¼?_x000C_wFç_x0008_?ÖÌ_x001B_g9é??_x000C_ÐEÙ?^ú?P?ß)UI|?Pu^´_x0007_?+_x0019_ìu?¸_x0001_ÜL?J_x0014_eQàW?ê·5ýSÊ?Yþ4Ó?íP¼_x0007_?_x001A__x0015_Bôem?&lt;¦ñ¤_x001F_¨?#®_x0011_Xø[?xj&lt;kY¾?ÐÂa5ó?[ì_x0012_0´?&gt;ëê_x000D_?ÛÚ|1)±?äó*]ê/?&amp;óÞX©?ü`þ@æu?ddj×ù?x_x000F_è¤Z?¾znüú8?QI]Ê_x0003__x0005__x001E_1?_x001A_-§Õ	?¿sq?æ?3W	Sö¬?N\¡Á?(®Ê1+&amp;?5Àõ]ó?ùîm§X_x0018_?5_x0003_&lt;ôÎ?¦_x0002_b9à?c_x0014_Ö_x001B_J?ØÇÚ­ëÖ?ÖÒ_x0005_Ü[?Ñ\¬-_x000E_?:/P?4ëòQZ_x0004_?_x0010_7H¦?_x000F_ôè1_x001A_d?Í?­ÓLô?;d¡t_»?c¡uá_x000E_Î?0_x0001_ _x000F_¯?M/3&amp;_x0003__x0005_?VU_x001D__x0001__x0002_?û_x0019_8óG¬?"B@I1F?÷y_x000D_gm?Ö¹§Q?_x000E_3SW_x0011_?_x0005_hp_x001D__x0015_þ?/ýÞÛ¸@?Õâ¼9Ú#?_x0001__x0002_oÛYVñ?_x0019_Yö_x0019_A?~_x0012_&gt;³¾Ó?ì¡¬FÙ?_x001A_uç±¬ü?_x0012_®_x000B_H_x0005_?ºv_x000B_åÐ?ù¾:®4,?¿|ä_x001B_^?ÁÞuf`8?X@_x000D_ï$Ð?Þ¯¹)?¸c ü?ÃÐÍ_x0001_lä?	9ªdßz?»s;ð¿?.Ú=vm?³_x0011_m£?Q'Üm-ò?ie;Zø?Ì%KN_x000D_Z?Âeé¡¬?OÉ_!\_x001D_?o`Ôc?fS;_x001F_U?O`nRü?9áÐ¢ 9?µ²Rë?í ¹BÞ?Ø_x0006_Èts?_x001B_D_x0006_Â_x0016_?kñ_x000D_u_x0002__x0007_?8p¦_x0001__x0004_]?ì_x000F_¹+_x001E_÷u?6BÑj$? ðÑtï?öK\BØV?ò°+_x0004_D?ÒºÇn/_x000C_?_x0017_d½1ñ@?¦_x0003_Ìã¶Ë?ÞÄ0}_x0004_?_±rÚBÖ?Åò_x001B_X]V?úµ¡ðÐ?±Î_x0012_FîC?bý=ÀwP?H3y«¤_x0002_?)QÁZ²?{ÃÝ@_x001E_?Ùo_x001F_¡ø?K_x0019__x0006__x000D_R_x0013_?êi_x0013_lú_x0013_?4Hâü|?ºÛ ?tÖ?iÏ(Hú_x0006_?8N¼KJ?n?ë0?P_x0005_0_x000C__x001B_5?_x001D_Ý¾òé?ÐëÝð_x0013_?_x0004_µæ_x0007_ÎB? _x001D_ Îß?_x0003__x0004_Õ£Ì|Ó?ÏVÂ?c?ðª½kh?|Û_x0017_ëèz?"X¸ò"? 1*h?_x0005_O_x001D__x0005_?úS_x0002_/n?Ü_x001C_J`_R?èsKm¢?_x001C_Ï,_x0008_t ?ª½¸î)Ë?Xj²l_x000B_?üÀ_x0001_d_x0017_Ð?)¬±_x001E_Aò?Þp¬¨&lt;?Ã_x0008_¿Ì?_Ù¯o?fpÁÔ!ú?,âo_x001E_?pT­_x0004_?_x000F_Qßa"Ü?!ð¥£µ?Bp8_x000C_ø?çÑédù?É%ßpj?²~v_x000D_?'µã¨j?Í/_x001F_ä?¶?Ü*¬_cs?_x0011_|ÍCx?;_x0008_Wü_x0002__x0003__x0015_¦?åñ×?¼_x0007_\ý?¹5jz%?_x000D_fçÄÙ?°îÒ	?¤®_._x0001_¢?»ú³ÓI©?A×¹)"Ó?g$»ëÓæ?Ã¼'ý?v,xÉr?ÆÛ·ä¼?=,ÔP³9?ã^	°þ?®Iñ'.­?RAìv7?ÔE:&gt;J?Ç¤8Mð?©EÛDbØ?z_x0001_6ZÝ?_x0014_8_x001B__x0002_ç?¥ ÇæÖ?9È_x0006_Ìï?uiAîD?_x000E_ØÎí~V?_x0012_ÈC¥.¨?f_x0017_ô;Îã?K±[ P¸?2Å_x0004_¦E?¥ÌÖ°?p,_x001E_#´?_x0004__x0005_ª©MB®9y?1ÛZSÁ_?_x0012__x0006_üÆ?¨_x0017_+6_x0011_x?PSGó?®u6Y.?T!_x0001_Ì~n?ä_x0002_`L¹à?_x0012_&gt;aS_x001D_þ?e&lt;_x0007_A_x0014_?N»qY7?l:ì?RÍv_x0003__x0014_{?° K6z?BéF_x001D_ ?öàÆ»Ñ¿?Jß¦Ê}l?_x0002_SÞkÃ_x0006_?'þåá1?Átlú*¶?_x0005_'9c½æ?\?®°×?ñv_x000F_¤m?Ç_x000B_ñd?_x001A_ðÔ_x0001_$Ï?ÏÜp_x000C_?Dú)Õw?Gh!u_x0001_C?0S'Êü?;Á	¬é?¤§xêI_x0015_?_x001A__x0001__x0002_U£?»f:¯_x0016_í?õ¬öW´?HÖ&lt;ëÍ?ì¶_x0003_ZèA?&gt;}#4¬?®r¦_x0004_ò?»_x0016_Ag_x0012_!?_x0018_2ÀÔC?"Iàm_x000C_;?gÇÐÕÜ?~ÿ_x001E_Y¬?sP¡_x0011_lì?m	ÚÞ_x001C_2?q_x0012_Á¦?$_x000E_^-&gt;?0g:,_x0012_?ÄÀHÂt?pßÐ_x000E_m?_x0003__x0003_EÄ?M_x0014_&amp;x?í}ºM?B_x001C__x0014_V£²?&amp;_x0017_QqÞ£?e¢_x0011_ª_?n®r'_?O&amp;1d±?ª_ÒýëÓ?äµôÊa_x001B_|?Wén_x000D_ü?_x000D_ªÂ'ûY?¨_x0006_ð¯Öw?_x0001__x0002__x0008_¿=n$?^Êl8¯?¯_x000C_ý_x001A_9?äFáÐ_x0012_?âµ¤!'Z?ý_x001C__x0006_ññ?ÿ `D?_x0002_Ë¢_x0013_f?}61lÄ?¡]7Rz?+ÊÂ_x001E_ }?rbÿËôK?ÀCKQ_Á?áTOÊp_x0019_?*à?ô2?×£JR?G¹!rô?Å_x001F_U¤aÆ?«½ÞßÞ_x000D_?7_x001B__x000C_?ø:q8?Ä_x000B_AgÌê?Ú	&lt;Qê)?(Èü2#Ât?Wq.;Û?r_x0001__x0010_µq_x001A_?ÛæX9wé?g+4Pú!?kÓnp~»?èi^rºü?dö1½Ôñ?:Wd_x0002__x0003_èã?¤%l_x001D_r"?&lt;á¡6!?_x000E_ç+SC?]dIøQ_x000F_?&amp;ÕT¿²O?FÎH?wÖüêÇ_x0014_?é_x0003_JÄJ?«ÅkAq?BU_x0010_Bç?ÃÅ®îö?[X_x0010_ì}Ü?dOW¡·¶j?_x0001_®m:áM?Õ_x0006__x0007__x0016_'â?bÓ#ÕïW?jª0ÖïZ?_x0016_u_x0016_ËJ?]=8Ü?Ü_x000F__x0019_ÞÆ?Ñ_x0012_%ÏN?`M³_x000C__x001B_$?Ê -Âç5?¹k%låY?Äö{_x0012_¸Ñ?l_x000E_ôê_x0013_]?yi/ñ)?q'/Kn_x0016_?j@ÑúðI?` ¶Á¶?,ÁÝTb?_x0002__x0003__x0011_,_x0012_Ùï?s­êÚ´·?qÁÚb\Ç?8_x001B__x0019_d#?ÞÐ_x000F_}¼ò?í&amp;²{?ª(_x0018_µæ?ÔP_x001D__&gt;I?´èIÙBg?Qò·*gi?_x0003_ÙÁH_x0005_?lô_x0010_k5)?,¡T_x0008_U?Ý¥M_x0008_ÄØ?¬ä ·_x000D__x000B_?FÐ¼d¶?ê&gt;Õ_x0010_ó_x001E_?Î5â¡_x000F__x0017_?_x0011_ÛãWã0?_x001A_è±u_x0002_¦?D¨äÕ÷?&amp;_x0016_5Á?D  ?Î_x0010_×?_x000F__x0013_ _x0019_Õ?¹E_x001E_g«å?0É~ó¥?&amp;RV_x0001_ú¯?HCã_x0004_?tk\Ö?&lt;^¢ü?°_x0008_òG_x0004__x0008_C`?lJ¶$*?¿òS_x001D_o_x001F_?ñÙeâÍ¸?úß­ðI?0%'?_x0002_9¡®?_x0006__x0015__x001C_Ì´,?ìSx@¿?_x000F_Ã¼±?6ªzö ?+Ò×Ûb[?9Pz¶Õä?L5:¢?ê_x0008_£&lt;ÏÀ?L_x0019_È}_x001A_?Üñ_x0005_1ì_x0018_?½fY´Ê?üBoë_x0005_Û?	ãWY?d_x0019__x001E_&gt;Â?ÚÓ_x001F_ÿ. ?:ÅÛvù ?Ô­_x0003_ÿÁl?§_x0001_¿nä6?ºÈ_x0007_ê_x0006_5?D5Ák?_à_x0003__x0012_8©?f5]!?§ë_x0010_ç?áþó3î?öê"LÔÆ?_x0001__x0002__x0008_uÝü?,*£?+³»oº(?|ï_x000B_Pé?á±qûç·?]S_x000E_MÒû?D,Ö5²?e{yÅ_x000F_?ðµj_x0003__x000D_?^Lì90? æYrï?ÆéuÀÄD?_x001B_OYð±?;jë5ü?vJèc_x0008_??£w·?.Yj_x000E_éâ?°_x0019_´_x000C_?¸ØÆë_x0003_?_x001E_Æ_x0006_ÁÎ?z~_x0001_ïAw?×g£§²?·ªSÁ?Y-~5C?_x0001_b_x0014_tYí?ªdi¹¶?_x0014_Xª{í?ÖF´ê67?í_x000F_´¨E?§ü;|Çe?Î_x001B_cKÕ?_x0019_6mg_x0001__x0002_ v?ò_x000D_ñã¹?ÊÍ_x001C_A=ñ?A`Õ&gt;_x0014_?¯è`ê·_x001C_?¬Û.¶U_x001C_?ò\§²(?ÚÃ»L}h?v_x001A_3Ï¿?J_x001F_¡?*?õ,G4Ê?4z¢ÐÄ®?F*éuÈ?	Ó$Ûo»?ÀvæH\?yTÕÆ°$?¡e_x0018_¬òA?E_x000B_ûm±?Ã4+Ü?:aÃF`? ½ðÄ?j¿_x0018_P¹?â£¡½_x0007_?0;Þu?xqÂ£=?_x0010__x0014_e&gt;ÑE?_x001C__x0018_J§±?ë Zå¦?´Òª?t_x001D_ßsñ_x000D_?_x0010__x0006_o'?_x0013__x000E_I_x0013__x001C__x0014_?_x0002__x0005_R_x0011_Þ_x0004_?î_x0018_MÚs§?§qS(?¬ftOà?¦p_x0016_Pfî?û_x0010_&gt;µÍ_x0011_?ô_x0001_¹%¶Æ?_x001F__x0019_kã?ÇwxÀs?VªþCQ?Ð_x0003_ÌY³n?Ü3;¸?"_x001B_q&amp;þj?°Td¿_x0001_T?¨¥¹ï,?¼_x0003_¤Ñ\?ºñ_x0004__x0019_ù?[^_x0013_óK?«1y~£?¹_x0012__x000D_ÉÉ?®ßZwC©?Ê_x000F_ÜÍ;?|çÅÌ?#oQ¦OK?º_Aev?c:Ò4ºd?`ògA¬ª?Ì¢ä_x0013_Î_x0011_?hìVy©ù?.n_?!R_x0005_R%»?_x0008_½àG_x0001__x0003__x0014_®?ôÿíïv°?O_x0016__x001A_8?#_x000D_30åÎ?_x0002_©;òü¼?Õ"M÷?,¾NÃs?¶!ðAWÄ?çÌ¯;÷ú?ö¹3;À?¼ù§_x0010_§?_x0008_ _x0012__x000C__x0018_?DG,B%_x0016_?¿¦_x001F_ØÑF?&gt;V«¡a?&lt;ñ_x001E_Çè?VÊ%wPË?ìû&gt;Öí?_x001B_d3·¬õ?øige?ÇÀ+´?ú|4Þî2?zRí_x0016_ª?AüãaÖ?ÔG&lt;vKY?ÔJ-?ÌVP²-¸?²È$1B?lD_x0005_\QS?ªu¤_x0001_e«?¸-à_x0018_=q?[ñ?_x0002__x0004_m÷·ï?sA*%*?XmZ?|?.Ç_x000E_ij)?¯A×aK?±Àî­µ_x0001_?ÜÄÇñ?_x001B_Û_x001F_pVí?ÐE_x001B_qãó?ÅP_x0017__x0019_Ê¨?8azÚÎb?®ÈN1§?õÛQY?^K¾Þz?ÐåAv*=?»[°»/P?&lt;×¼_x0004__x001E_°?k_x0014_?J2_x0018_?ö_x0015_ÊÒZ_x0001_?_x001B_¶süPm?I_x0010__x0015_­Úx?$_x0010_ïo??.e0_x001F_ôÑ?_x0014_?M]áu?_x0010_iå1é?_x001C_Ún_x000E_U?_x0003_S:_x0006_=?Â0J;³Â?EEý_x0015_?U jõ?L±)3V_x0017_?x?÷_x0004__x0001__x0005_þ?åf³_x001A_×*?zøáDö§?_x0018_A_x0005_2i¤?ÅÁVÀ Î?Ï_x001A_i_x000C_ç?ë`"?ýìÈ|_x0008_?'ë_x0003_ýD?5ËÇ_x000F_·?_x000E_üfÄ*?fî_Ýb`?r}Ó£ù?çÆuÞÿq?¾3Ç^Ö?@wyjâ«?Úÿ·I/?_x0004_±ûB«_x000D_?»}ì_x0006_5î?v@s_x0012_Eå??¥­àj?k%êìhõ?Ü3Es_x0003_?Ð}yïÖª?^ÚªTC?3uë_x0011_¾Ø?RådO?l_x0004_òê,_x0007_?à~±´ïð?Ý_x0017_A;ôa?3~vñ*_x001A_?v'_x0013_±_x0002_M?_x0001__x0004__x0013_Ãê&lt;_x001F_c?MæÏ%}¦?ÖÛö~À?´0_x0016_i¢¸?0¶Ñq9?@F¦H?æ¦V\?ä§«`_x000E_¥?ú_x001B_Ú¥_x001A__x001C_?³¤ò;?sÁC_x0011_Pq?åøø_x0018_Þ5?z _x001D_×Æ_x0003_?_x0001_á_x0006_Tà[?fVÕ×u?:^I[i?ÄÐ¡~7?û_x0010_T_x0018_Ä?màåü_x0015_?ôóþtT?»A&amp;_x0005_æ?ò\_x0010_u)?Î¿ø1ç;?iòN)å_x001B_?l$®¤0¹?à_x0016_*_x0002_°?]{_x0014__x000C_fg?Ò_x0011_ká¿ ?_x001E_ß	_x0004_j?\ý|m9?û8ÎÌVW?ø_x000B_¢Ë_x0004__x0005_+®?ô4×Üæ?°üùN·?÷·Õ_x000E_§Ù?\ò_x000B_£×;?ÿí)_?a_x000D_'åM}?_x0003__x001C_þx³?b¼dNí?&amp;ÏtOO ?ºçQáb{?#¿_x0004_Ñ?p¨µ+Ô?1*ÜÔ?gÒ_x0004_t_x0008_?2çló?_x000C_|hÞÎl?zC¥¬_x0015_?_ámý8?ºK	ªëR?hoæ½Y?ßÓ9ÏÚ³?¬«Y·,ª?ô6ûpg¥?²_x0017_Á_x001F_RX?_x000F_Ú º?3_x0002_Õ4ë?­F§¼³³?-_x0011_3â?ZÀ_x0001_=_x0010__x001B_s?S_x0005_m8_x0019_?âôcÉÔ?_x0001__x0002_­\¤7D0?èv	Æ:?äó«_x000D_aã?Nô(9½?¡®8W?ø	F_x001B_¿Ã?ÁÂÞ_x001E_?_x001E_s¢£mò?óHJ&gt;_x0011_?¬#þ?â_x001C_?_x001D_ÉBÏG8?RÌ½à?JþÿCø?®9zÁe!?DYª/Ü_x0019_?¢L«Q?$ö9é_x001F_?_x001D_³û_x001E_Ò?WÇJëp?¤ÑÄÿæZ?à)»¹_x0013_ ?T·¿Å@?ü±­µ´?_x0018_ ½!qB?ìÌÖthT?wÀV_x001F_g?ûðfâ?kUIåÓ?dÞ_x001B_ï'?[Lª0Ä?xî_x000B_t_x0008__x0004_?_x0004_Ù(_x0002__x0006_¾_x0005_?xNüÓaÍ?Ãï÷ñ?D_x0012_`@D?_x0004_*Ø`Sá?SÙXù+ë?_x0007__x0019_Õä{?ã¦Åz¡_x0003_?.ÒÆS­?o_x0001_¼_x001A_6~??enp?ÙyÐ1[?5½©ª_x0019_á?M_o/HÛ?£ð´_x0012__x0012_R?¬X?e`?.ÞK_x001B_?&amp;X_x0016_ö_x000E_ ?3³_x0016_#?Æ²¨_x0019_?Ô|G_x0002_?Voè{?ÙMØ05?g_x000D_xc%Î?8|lô+?Ã&gt;®ô\?)W0Â??²²3õ¦?Íá_x001C_5_x0012_?_x001E_5J¹?D¯p~èr?SË_x0002_áià?_x0002__x0004_c_x000D_m¾t?²íãª?±xqÒ?Hýå©\Ó?Õr$Â?ßÝ'Y?NK&amp;íf?*BTÑ_x001D__?_x0016_àj%É?5öìÉ+¤?2!Î_x000F_ý?^UKUáÐ? ªÅ_x0005_ë?êÈJÝúþ?PT_x0003__x0004_D?w_x001E__x0001_àè?Ð§°ñ?Hý¡f£x?Â×OaÌ_x0007_?¾¼OÓæ?øFÌ_á¯?ÀjQ]þw?_x000B_g^X!Ò?Rß/:?_x0008__x001B_ê8[ý?¬_x001D__x001C_0þ?_x0012_H·j?·KCc?(_x000C_Á)^Y?ç«_x0016_A_?øv_x0017_Á~ê?³_x0017_43_x0001__x0004_?h?_Ûà?K8«ÞO?]¾É¼/?_x0013_:\_x0018_?þ_x0004__x0004_YG?{ú°M?AÝÖ_x0013_Í?çÔ_x0012_Ezì?`_x0001_Ê_x0002_?vv?àvM¡ùã?ÑÂ¿Jò?x_x0001_zx_x0002_?_x001A_YÖ÷4R?ÅÅ«0D?àä!KÝ?_x0013_§_x0003_½ÄÎ?6±£¢a¾?éiêôÆ??Á~JÕ?èl«]&gt;p?(ÙËùq_x0003_?äZË¾?aÉ_x000F_q_x0011_B?kýúÈæ_x000B_?k#½µ?_x001E_±.Vé?°ã`û¬?ÛÄø_x000E_GÍ?à)î´L?áÂ#w+	?Ö_x0010_+U?_x0003__x0005_æQ£Ãa¸? .ññ@?^EìU7K?«®XÙt?%Z6aË'?ÞéºXI?_x0001_§M?¼$ò*?I$¥p½?¦}W_x001D_¹?XðÝ¦ ?$½_x0019_?ìÌ_x0002_ñ:?Ï£ÞèK_x001B_?"3OîÁ?gà¹ñA¹?åµÅz?S|ë·?,:_x001C_é­?ôhýàQ¢?&lt;¯Ï&amp;¶'?áÍ_x001D__x000D__x0007_?EÛå[¡Ü?ÄËÉà_x0005_?¶_x000B_ë}@;?¿v_x0004_Nö5?_x0007_ÆWýý?jJ¬Ig?~!ÈIÌ?\Pt²!;?,îÓ_x0014_IÀ?_x000B_Y(	_x0013_¶¯?_x0006_LÉ¾I,?òRÏ?_x0019_ïg_x000E_á0?ý`²%å?¿÷ÁZY?ËÊËJ+&gt;?_x0008_É_x0010_V?SOüò¯?_x001F_:BåÍ?_x0003_Ò_x0012_+_x0001_?_x000D__x0005_dWÃ?ÔÎ_x0014_ÎÎv?ÀÀnåi`?ù7_x000B_«¶g?ë9¼ØÇ?_x001A_¶_x0011_]?Ú³:©ð²?*_x000E_8~?±Wæ£_x0016_º?O£»_x000C_?è0¨_x000F_d×?!©0©î?(°æu?_x0002_?&amp;@î¼ô?Ad_x0007_­S?_x0014__x001D_D½C?,Üä"_x0004_»? n1Àð?!«À²?ÚÌ·%Þ?&lt;"Ñ%¢?_x0001__x0005__x0006__x0007_Ú&gt;?­pp[Z?ÝQw_x0004__x001C_?_x0002_ä_x001D__x0003_=?C\²P_x001E_?^'&gt;Ètº? Ë_x0010_ýå?æ¡eô?E¨ÉiÐ®? 5~ì ¯?1®¡^¦E?$ë³wÄöy?j3Mär_x000F_?#eÏ_x0014_Hn?¸Yf_x0001__x0013_?¤@Y}?¶_x000F_3t?®!_x0019_Í*?P|ÔÒÌ?f_x001E_á_x0008_Qì?AËD4ZÒ?ý]t!:1?²¥(U_x0011_*?_x0017_ÃFTÕ?+ÿ¸_x0016_.j?-á_x000E_ù?³ÚÖÌ?sHüpK'?_x0018_O°¤1á?Ö.ï~Ô?^Ã@ðw?²Jp·_x0002__x0003_}§?¨7u?,¥_x001B_ûC?Âs c`Ð?Ç&amp;ä^ûè?È©ÂëN&amp;?&lt;ÚËC_x001B_?¢	&gt;ÛÄf?2A©p°?*{]hsu?_x0004__x000C_&lt;¿~?Z×bZ\Ö?B)÷B?_x000C__x0005_|ýY?Éî.ZÈÇ?d_x001F__átE?i_x0005_oí?_x0004_ÖÄ_x000F_1?Ö_x0007_*õm?ÐiM±p«?²¤Ò´ð?¹+ ß]?áMÁÔ1I?Í&amp;ÊãY?"s!1ò?²æà&amp;Û?ëì4ÄA?ü_x0001_NjN??V"¥&amp;_x0019_;?+_x0003_Th+P?@¶©úc?_x000D_¦È±0¥?_x0002__x0003__x001C_ðcäöÞ?bD~3_x0013_?j	Ñ_x0005_ë?Æ_x0002_öAóh?Avìl¥?Â_x0019__x0013_ ÷d?ÀD_x0019_¶F?6­Ê4¼?ny_x0006_¶I?}¿ò_x0014__x0006_,?Â¡pMF_x0017_?(³tKñ¾?âµd@_x001D_?Ð_x000B_öÐ_x0001_3?'yõÈ	?R¾=qµ?ª_x001F_ep_x0007_?õ@NWñ_x000E_?rÕÓûf?4 ^×?n"¢,?Àð.&gt;_x000F_?ð_fH\X?Èå_x0016_o_x000D_l?¯µ°órX?Õ\ñ¶_x0008_?PÔò ~_x0001_?UÍÝ¨@Ø?Ä¯Á}?_x001A__x0003_Y_x001A__x000C_°?yáblªÀ?_x001D_òÖ_x0002__x0005_t8?_x0015_õ&gt;?öM·ÖYd?¦óÐvE¶?íèb§?_x0003_|x_x0017_et?X_x0007_« bt?¿S_x0015_b'?­Â_x000F_ý?÷ø%_x0017_ß?*[Ê_x0003__x0011_è?_x0006_kÑ{¾!?ã¢á_x000B_Ï_x000E_?~Ý_x0010_/þË?¦0_x0004_;_x0016_Î?ë_x0006_QÛëã?ôWï×_x000C_»?_x0002_¾Ù0æ1?¥jE\S?ëÌ_x0002_4´?m?²â[;?Ü_x0005_M&amp;t?Î­ªÊ5_x0003_?r_x0007_0h~Ë?u_x001A_ÙG_x0014_£?²Ã þ®_x0007_?_x0014__x0017_à_x0011_µ?ö_x0014_ÅM_x0010_í?_x0019_L»¶?EÜÕ£+?_x0001_|M@Ãú?Y¾_x0014_Téõ?_x0002__x0003_Pô5È? _x000F_qÄúT?N_x0006__x0002__x0008__x0017_?~c»&lt;ìb?A_x0017_QyG?A_x001F_Ï?¨{	tB`?êIËi_x0004_l?Ä]±«yM?¶_x0003_°\í¨?_x0001_¢_x0005_ÈÆ?ÌÅÄ¾%I?Ûr¡Wý?k_x0014_%ö_x0017_?ëëÅ¶x?·£_x0016_¡È?ìëW a?ÿö_x0002_ef?QuÜ¨Ò5?ðçC?-¯?_x0018_-¡ñP?dÐ;_x0015__x0010_I?cSfëÉ_x0005_?0&lt;_x0011_&amp;¼m?üh_x0002_Go?Õ´*èæ¿?_x0018__x0014_ ¹?_x0010_ß_x0017_ø¶K?Xé.©0/?¸²¿z\?8:¿§Ô_x0005_?&lt;lé'_x0002__x0004_Ë|?rOÔØ]?ê¾=(¤?Dl»?_x000E_lKT_x001A_?ØüÛs¥`?d_x0019_´yB]?âöo_x000D_«G?¨½·uùö?ª*¶_x0013_?ø_x000F_|.P:?_x001D__x0011_Êç¼?7B.(_x001A_Á?;ï_x0003_*L?ËS|]_x0001_v?_x0002__x0001_H?à^_x0018_íwá?ðÐh_x000B_?ÐìýèQ?5ø²y]^?L8r¹O©?Í0üX_x0018_?ô"î58_x0016_?_x0014_ÈÇ+i?=_x0011_:z_x0007_?_x0016_Üt_x0012_ç?ôï_x0011_ù$?µ?MûêY?Âêôõ_x000B_w?£ä8¦â?êßÛ¥à?NY_x0005_Âqw?_x0003__x0004_¾ÍZc¶?G	_x0012_D_x0008_?ÕV÷Ðd?ÿ|éíf?_x0007_Æ|¾þ?jìPAí?¬Ñ_x0001_åÂ?Ñ;_x0001_òñ(?éHy¬T?Î_x001D_ãtÑ?´G!4L?&gt;Í´_x000D__x001B_?_x0016__x000C__x0001_g*?ó®»¤¶,?²\_x0017_×5l?|Ë2«ÄÂ?Ð«Ý#Ýí?z'%ÑÄ ?Õó=_x001F_?ñÀÆØ?ê5A&lt;i?BU6y`Ñ?`_x000D_ëÿçý?äñ_x001C_br?î¹w_x0005__x0001_?_x001A__x0002_&lt;B«?¹T÷*m_x001F_?â¶/4?qÕjMÙ:?\&amp;é^?n_x001C_1ù·.?vä½À_x0001__x0003_¤?*'¨{?_x001E_^4_x0013_®?Hîù\_x0017_?|~1YJ?Z÷ÒU^	?¾7M²ÃÝ?Sö·_x001F_?_x0004_Ócu¾?¦²B_x001D_=_x0008_?K{×_x0002_Ü_x001C_?þ_x0005_Öå(?_x001B_íO_x0011_Èµ?7Þþó?=} å1	?ùrAÄ×?nâØo}?å	´KL?$Æ«Ñ?wÓÝ&amp;?hÏ¤¿?'­þGp?¤ºQi?Øl¡ù¯?ýM"è¶?_x0018_áýjÃ?Óç3²?P8ò#Q?_x001F_ßÛ: S?Ávw=?|¢,_x0008_i?Ä=_x0002_À&gt;?_x0001__x0005_#Q5Ð+_x0001_?ìs_x001B_¸_x0001_?HWAòæL?íÒ¸½e?_x0004_È´¯Qý?_x0017_ãÄ_x000E_ñT?ö$_68?Æ{z¦ö_x000C_?(é,&lt;?²øÑó_x0002_?ÖôA_x001F_ÏI?Ö¿q&gt;Þ?SlÅ_x0011_u?þ²_x0011_ÿ?[Äd?ØÍÝÀòL?®_x0003_C._x0012_b?_x0011__x0001_!&lt;8?Î_x0003_rÃyC?íoN_x0010_`?U:c_x0006_}È?_x0008__x0008_(T?Öù_x0012_É¡Ò?­c_x001A_|èý?_x0004_Jt_x0013_(°?UüöÄè?¿§öôÇ?_x001F_u_x0011_æÚ?_x0004_´Äû@?ïZî_x000F_L?]fÞ.¯_x001F_?t_x0010_H;_x0002__x0004_-å?_x001A_¤Sê_x0006_~?HeÊÈÏ?_x0008_Éãý?__x0019__x0018_`?KX@tâ?ãù(Å_x0003_­?¨°=?Ñâ%áà?fÆtxý_?ÁcÔa¨?&lt;X_x000F_£_x0007_n?du# ¹~?ë6å$6?|È×`¹o?_x0004_¾a?Ç£ÞÅN?Po|óö?&amp;FLõÐ?$æ_x0003_w?+_x000F_vrC?S²()_x0001_Ì?ÞNa_x0017_J{?_x001C_R1_x000C__x0017_?#¢±D­,?µãpf´?lVéôøz?sßq&amp;_x001B_?_x0001_¬(ï¤¤?¨xEü_x0013_ä?rÀ#¹ùÚ?_x000C_;6_x0011_Ñé?_x0006__x0007__x0012_È_x000C__x0003_P?,gÐ_x0010_?öÒ_x0016__x0003__x000F_?Ö×ÚTÎ_x0001_?3dÕoa?_x001C_¤û. &gt;?_x0016_m_x000F_2?ìà# _x0017_Q?TÍ/|?o_x0007_!å~?	@_x0007_Ä¼??¬!äÊ&lt;¼?ðÄ@}ü¶?.L¯+ºZ?,_x0017_F_x0015_?ñ_x0002__x0008_ãòÕ?Û §?&gt;áV_x0006_÷¦?¢5­#?'ªLm?"?_x000C_}lh?Á&gt;É±k³?a_x000B_or_x0007_}?ðÙ_x0005_r0W?.(?P©ª?_x001B_]ªýSÍ?Ù¦_x0004_Íc?6_x0005_m_x0017_¹¾?ì×_x0011__x0018_e?év5?í_x000E_£®Ô?_x0015_`&amp;_x0001__x0005_U5?j°÷K_x0016_?_x0003_ñ&lt;Îà3?È$»ó,?®&gt;pù`t?¦_x000F_ÉE??ñ_x0012__x000C_ãû?nSÊqà?´¾ä¢m?Í1)ó?¥´¥x_x0001_Ã?ézôÙÔ?túYL_x0002_?.|d_x001B_È?_x0002_?Ñc7}?º]3_x0002_?_x001D__x0014_#?]ú?äF¹ó?v?x¥ìôP?(ä_x000D_)ª÷?­µ9©\?'ºÑy?¦¤ÏÅË?,W_x000D_­¼?ËO_x0004_Z"?ëâKIAª?&amp;àÃ.Ì?\újBÅ?kÃã3ÕÝ?\âÐöËß?_x001F_îG__x000F_È?_x001D_ÔÍ_x000E_T,?_x0003__x0006__x000D_ûê¬O?15à!?¦|_x0003_{:t?e`_x0012__x0018_8?a&lt;QãÂ/?	µÂv¼?©	1?(|À¥Äô?§! NQ_x0006_?è²8.±?_x0002_â´¥ÁÔ?rÏ]g|_x000D_?uª_x0015_uH~?ð#8ßT?¤N^2âû?_x0008_å&lt;ã?1+_x001E_¸c?Î_x000C_p_x000B_;íz?ùÔI_x000E_B?`±Ê_x0012_?6÷RaÚ?ÁòéÛéæ?_¯L_x0005__x0006_?e[\ãk?í_x0001_NîÎ ?éÐÍF9k?ü_x0004__x0018_á¸Ö?Ø}×5s7?&amp;önfñÒ? Ìt}õQ?hÃßõ._x001D_?¹½_x001C__x0001__x0002_¿Ø?Ù±C?Äs=_x001C_3?¹£È	ìÊ?!Æç?ï_x000F_¶nP?nIÇ[yU?@7ÎSÂ?_x000E_q¾ß?#"_x000E_sæÛ?_x0001_|ª9_x0004_Y?É­_x0018_fz­?_x001B_*½ÆUÏ?ç_x0018_Ï&amp;|]?/_x0017_64_x0014_¥?2Ò¦ãÅT?_x0019_õn_x0001_i_x0015_?Á¯y;v?ç¹l'Â$?=H¹}+?´O¾V?_x001F_Ò3óö?äg»õ6î?~ñ~ì.?Ì0_x000E_ù?gB=	á_x001B_?Õ¤G_x0012_?þ¡ÁÉÝI?Ô0{_x000E_yl?âëqy×?Õ_x000B_¦b?·q`) Q?_x0001__x0005__x0002__x001E__x000F_ùu_x000C_?êdsÙ|?!o /Ã_x0011_?*-§Óc_x0016_?_x0013__x0019_ÂM_x0010_?{4`¡Y?_x001C_÷_?T_x0002_	{?òj?å­V_x0003_(b?G&gt;^b=û?rX=ÍI?_x001C__x0002_%_x000E__x001E_Ù?ÞÜiN?xÌ»6«È?Ý[ç_x000B_X?pUÕî4?_x0004_É'á_x0018_?|tó Ñ_x000B_?Dè­Ø×Ô?P61_x0018_4[?_x0008_sZ_x000B_õ×?b5Þ2j$?v_x0002_ÐÉ¦Ô?R"ç_x0019_²?ròQæ6?Ý_x000E_¿e2j?\qNóê?k&gt;å?÷æ&amp;¡T?ì9/í?6ùæS_x0002__x0003_Ýé?®È[gó?x¡{_x0011_?¾#T{®O?_x0007_?KæÒ?ÔÿÐÿ?ç$´_x001C_Y?ìa§C:v?Jåé¾?Z«U-_x000B_?_	{Ñø?íÑö{_x0001_î?g*B+?ú)ÊJv?Ø-Jb?`s}_x000B_¶?8ÿhqÛ¸?ñ )¹Ñ&gt;?Ó_x0014_Zî c?ÕTÙ!ä?_x001C_iè]/\?( ·¢Öê?Ð7Åô,?ÔÅ§g_x0003_C?§ª_x0001_?&gt;PêtÜ_x001F_?D°G??=u=«)?_x0004_f¶Ü=?:¿Ú_x0014_à?¤*nëp?_x0005_)Éc¸«?_x0007__x000C_í©¥_x0011_?_x0005_c4?L@b_x001F_MÆ?ù_x0019__x0019_ë,Q?&gt;,©çÓÒ?èuÄãc?À^Ñ¸+?òÅÉPU_x0019_?9§ß¸_x001E_ ?X³óZ'?&gt;~XÕ?¹ô»«´2?_x0011_lòv_x0006_[?ÞUé_x000C_W_x0010_?_x000B_­_x0001_ô_x001A_:?æ.B_x001C_Ô\?;®V-«_x001C_?í_x0008_ÀwöÁ?5K_x0015_?r;ºò_x001B_?|_x001A_ïF¤?úí_x0002_5è?á''Ô£n?©¤UÝx?_x0014_	_x0007_ñ!?ÜPe_x000B__x0007_	?AÛ_x0004_e?¾l_x0014_[«g?£'L«õÂ?_x0007_ñÓ_x0007_(?^n#¤G_?_x0003_çÎE_x0002__x0007_Ò?buqÛï?_x001B_,ÍnPN?$4â_x001E_|_x0003_?&amp;æ_x0005_?Båø_x001C__x0011_?}Ù^É?"`Ô6+ð?ÌK'r?Q{nV¾?S_x0012_{%ÈQ?´6éN¿?ñm_x001D_¡ô?°O÷ç?Õ_x0015_Í´?C_x0010__x0004_"?Æ­§µU?ÿ_x0001_FqÎE?_x0016_¥A_x001D__x0006_?ÆQ_x0019__x0001_¡²?_x0012_v?¡Ý¯gä¦?)ÿí¾?:¼ÖsîC?öÇ2_x001A_#?ãN¹4Á?+þîZ?¼ _x0014_uP?NYæ	¶k?ÈæËl¹?5$?{k_x001B_È¹{?_x0001__x0002_-PzFÔ?VVBK\?×L9_x0013_?¸_x0011_×þo?+ÆêyA_x0014_?Æõ)y:?íD¦ïl?õ=h!²?ó8ÓG_x0003_`?~¥§çÎ³?_x0018_5_x000F_0x[?:øþs5_x0010_?ÉtÇ_x001D_*x? Vë«?°UrMû?Ç!g*¢?h&lt;QAK?/ZÈ¬d?Oïý_x0015_$ø?K3iey?d _x0008_Æ_x0006_?Q_x0011_©H$?	ö?}[]ª½?ôè?ÐC?âÈG×¸?`â÷ ¢¦d?1OÉä!Ð?-|7¢,1?åÊnò ?Ù³_x001F_l"?c_x0014_þ_x0002__x0005_cÆ?å´ã[_x001B_?873î?iM»×¨E?Þ=¢ò%&gt;?Øés_x001E_ØÎ?ä'û_x0012__x001D_"?&amp;¤¨&lt;_x0011_?iM_x001C__x001A_æ?Ë©nbP÷?Å8·l?àuWây;?ñ±_x0004_ó?_x000F_ûo9õ?Ð$Jÿ3?õÙ©_0;?(Fv½?ÏÛQ#¹_x0003_?w){Õ?_x0005_1"¡¤y?bå^ù_x0007_?uÓ`÷Ã,?_x001A_Ù9Jß?_x0007__x0001_ä	»´?c+,Ürâ?æÑM^?1F_x001E_¥!Ï?jzDû_x0004_z?`_x001B__x001B_|t?,?²í?Î&amp;_x000C_¦s?·¶((_x001F_­?_x0002__x0008__x001A_nn?iûJu¯?ô#ªä[ä?Z÷ËN7?è3boÄ7?Ë&gt;³&amp;Ãe?_x0008_&gt;¡OËY?¢_x0006_K?NUîÅ?@Ï±.§	?=b_x0001__x0017_`.?g_x001E__x0014_È¨?Iì	M¨?Â_x0015_ØÄ_x0015_?ý­Ý_x001A_?}¨¤xÀi?ãÜÓ%_x0019_?k 2LW%?)dr_x0010_·?á¸Ü_Ê?í_x001D_n¢Ð? ÿk?tõ_x001B_®__x0004_y?&lt;_x001F_Ñ_x0006_X?3çÍµ¸_x0012_?_x0003__x0007_þhÎ?|Ömù¢?_x001E_,_x0003_2&lt;0?©j"Ao?Ã_x0005_eÂYÙ?\_x0002_|jX? Jgº_x0001__x0007_ _x0005_?_x0019__x0016_ÈÌÎ?#ùØÇ ?´ë±§Ç?_x0018_6©nm6?ÚVmçÍ÷?_x0011_Ê_x0007_Ô]?Ö8r_x001F_?0($Ö?_x001D_ÿ%3ò?Å36E6_x001C_?Ö_x0017_&amp;øn?·¾µ_x0015__x0019_?Ôêi¨+¯?fø2_x0016_¬G?_x000D_Ð_x0008_\S?Ä_x0004_¯ò_x0011_«?;~È@?tïj_x0012_fé?ô5ØHñ?¯`_x0002__x0018_÷?@2_x000D_ýæ?NkMI?Å4u*_x0016_G?~?0_x001E_?Z_x001F_S%â?µýÅD?Ò_x0006_X_x0019_?¯X°_x0003_&amp;?0ó&gt;âB»?tè.¶/?¯NÉ¤?_x0001__x0002_}_x000F_1ÇD±?W=Ê?_x0006_Õºfø_x000F_?×..øÑz?l!Îºà?ÄT¯¿\±w?¸?&lt;E?:ê.N ?­iK[¥?j(4s0}?»¿_x0018_Øs?V_x000C_ $_x0002_p?'m×_x0003_?-¢¾_x001A_?·þ_x0017_~Þ?ã_x0004_T?|tH;Tó?b_x001C_iªS?+­É&lt; ¸?Æ]ô¾¡Æ?D_x001B_þ«â_x000B_?9%_x0004_r°?_x0005_¸_x0012_vB_x0003_?~|Âí]?_x0002_h;_x000B_uÆ?B}±ÑðÜ?=ò×N?âOÒÛ~Ç?_x0003_ T²_x0019_E?AU÷Û£?æ&amp;æ­ò?­YS_x0001__x0002__x000C_9?¥ó_x001F_?&lt;?XT¨y&amp;-?!\mR×1?5ÔJ?fX?R6G[ë*?×1áá³¢?ÆU_x0006_¥Îó?'t¢}s?ÌÍ\3º_x001E_?çw¥¹?ºù¼1«å?_x000E_5´!a;?ØÊc,§?$,æµþú?HLä_x001F_Ñ?¤´Ì`©?9Udgc`?&lt;½÷Ç? ¯S_x001A__x000E_?+óU:¦?_x0011_Sâ@{_x0010_?éÃÁ!e?ø«z_x0007_×Ëz?C¥+Zæh?´	±Ú_x001C_|?ª_x0003_W_­?`Ðõô[?_x000C_ôHañÙ?ÃÀÈ®]@ ?bUdMj¯?_x0004__x0007_¢À_x0008__x0005__x0001_w?c÷ÊKi7?&lt;Êíðo_x000D_?ÛE$^Á?ª_x0010_ø0r?Äb4_x001F__x0002_?ú#ä¿?*áöÏ÷?CÜ­6ì_x000D_?²8Ý¤?y-T¹/?Vj0wì_x0004_?_x000F__x001E_!.É_x0017_?CÀ²ó?¹_x0003_Û1¿?7F°È_x001C_è?hZf_x000F_ð?Úç«Ø	?P_x001F__x0003_ Â?XWÖs? ] g?¶_x0001_9ÞÚ?µÁáÐÊh?½tØ³&lt;?0Å$t?_x0002_ÎÔn?*&gt;Ë¤Ó_x001E_?åGÊ_x0015_b?ÓB_x000E_Ò[?m_x0006_Èíe?6aÿE?«¹È@_x0002__x0003_L¬?_x0001_«ô§T?Gé|7´?}R¹_x0007_%?Hï3ÑÐt?_x0004_8ªÜ?Z_x001E_Õãá"?_x001D__?_x0002_æà(?ïSÉF*?_x0010_¶_x0010_2?_x001E_eL_x001A_?^Ë__P£y?¨fÐ^ì?_x0014_ð_x0004__x0017_?¼_x0019_Cuß?¬_x000F_4?×_x001F_éÁÃ_x0011_?_x001F__x001A_8P?È_x0008_0"?Ö?6ÛX?âpÌÕn?&amp;DÛ_x0006_?_x0003_· f±A?Õz_x001E_û0s?Uvï/úñ?¿ÊFºf?ööb±²_x000E_?Üzä_x000C__x0016_O?ò-?gý$?vï}÷.ï?:æýl)?_x0003__x0008_¤ÕÇ/_x0006_?_x0014_\tó?ØÂÈÄy?.D'@?,Âué_x001B_º?_x001A_e#Ûv_x0004_?2§´Yâ?Åì#2P?^(_FÌÁ?|µé{Ö_x0016_?=ó1G:?0Û4ò´?¤^¡Û¼?ulÛÜ`?¾ÛxX¹%?ëq¦yZ?+h²_x001F_8ü?AÞñ®«â?2PLoÜ@?^_x0012_ 00_x0018_?Pd_x0013__x0007_?Ëy,d?ÙÈ£ï_x0015__x000D_?ñLª!k?_x000F_}_x0002_À$?'Û _x001E_h?yñ)__x0013__x0003_?lìPd$?6`:íf[?¸rë)?v²_x0005_	_x0007__x0001_?úýT)_x0001__x0004_¹t?_x0015__x0004_7µêi?_x001B_äÀ?¦NaúY5?rsûÁI?_x001C_|k¦CS?é_x000D__x000B__x0003_^?±Óð_x0011_â)?&lt;_x001A_#Õ?_x0019_âñ i_x001B_?Ü¸1dg.?îð_x000B_*_x0014_?Ý¢ØÅ?ö¥3|î?Ð;RÆ±?ûÇ	cÆ?	,:iÙ?òp©_x0013_:_x0017_?Y2¬/4?ÿF@M3ò?#_x0005__x0018_|_x0019__x0013_?Áû!®øø? _x0002_	¹éâ}?_x001A_YÚ?£¥©Á?×J²[4	?Ê&lt;W_x000B__x0010_g~?§°~ßy?ÞÞ	_x0016_åv?wG_x0006_²_x0019_?_x0001_U\_x000D__x000F_?_x0001_è§¤5l?</t>
  </si>
  <si>
    <t>37648fcb74151b57c50930a76c5e6ecf_x0002__x0004_âvF.(?&lt;Þ÷Iø?2nL"^?Ff,;_x000F_n?¯w_x0018_Æ^¸?AõíùP?ílüúÂ?mÎ?bôÓ?Ô_x0002_Qv_x0011_?"x_x000D_^À?Ê)±bÑ_x0014_?ÜbÝþC²?ÚQá²nú?çç¼i:?_x0001_Ý_x0014_Cgñ?ÐØiC¾?_x0003__x0014_Sh_x000C_W?TÞÚL?ýDç_x000F_ó?Á_x001F_ä+_x0016_?WWé'?n¥·Þîê?é_)_x0011_H?ýãG@M?_x0010_h­g»?Bö~"_1?UML_x001D_ù?÷ZÛ\J?rÉ_x0015_`úQ?ûü5ÓK?¡lh«?¹I_x0007_½_x0001__x0004_Ó_x0003_?_x0018_®ú¿ý?Æï³I?È¬W_x000D_?q°_x0016_Q?þEæ£?d«_x0018_RJB?oYd0?¹nDÖ"`?ÄÇr^s|?_x0015_éÌï3-?_x0002_fæ_x001F__x001A_?µ|ú_x0018_£?¤:ôfª8?Eea:xz?ëX|kÊ_x000F_?ìØ9?wr_x0011_-]?³½Ð{_x0017_%?x_x0015_1É[ö?ØíÌqÉ?ÔK«_x0013_Á?ÌnÌ_x0007_L?oyQÂ?	ê#åsN?ZbÂDhõ?_x001A_ò¡¶_x0012_*?¶µ_x0018_o_x000C_?Þý@P8?Ü_x001A_2&amp;+?z`Òî4I?¨_x0007_@_x000B_»?_x0002__x0004_._x000F_ú_x0014__x0016_?À_x0015_3­Ê?ÒfKÚ½Ù?_x000F_Å ±B?p_x0002_`?ÆoØXì?ä_x0016_èèÄ¾?_x0019__x0019_}g/¯?+þ,'/¦?#F_x0018_?`X°L;ÿ?_x0015_$þIbÅ?_x0001_;;¬¥_x0011_?p áj_x0018__x000D_?&gt;x/Å§?%°þÜó?Jcü&amp;_x0001_?_x0010_Ínee?_x001C_Äx4?_x001F_Âm¬?$ûìÙ¥^?_x0005_=L»&gt;?jB_x000E__x000E_g_x0005_?d²qí¼?Bu«+XÇ?_x0005_Ð/1Î?;­~¸©?n÷Ê*^?Ñ_x0008_	Ë?_x0003_÷Ã_x000D_?ÞÀG¬[Ò?8ßõ_x0001__x0002__x0003_x?Ïù('ùÙ?±ñ_âq?jäþ._x0011_?NJN'H?ñÝø6?b­f_x000E_Ýn?ªZÆÎàµ?ÂÁrd_x0002_?Ê[ÒX&amp;?ÒÜ²?ë¾WØú?ËÒvÖ«?,`1aO?_x0001_«9'O?ÊnFÎ9(?_x0018_+ð_x0013_º2?þ_x001A_E°_x000C_C?XÄè_x0004_Ð?£÷Z^.7?æ[R^²?6Ú2qX?Àö¨ú?¸Ú½l+?vÔ8^ã?_x001B_tÈ3o?;é£Å3?T52`ïÉ?Êâ¡_x0016_h_x001F_?þwèÕ_x0019_?î­¡hþ?w_x000C__x0006_æú¼?_x0002__x0004_v@4_x0003_-?ÂLa?)Ò_x0004_ë?TT_x0017_ _x0006_?_x0001__x0010_2³?ÉJv·7?_x0010_û_x0004_o?+L_x0003__x0011_$?¿áÏH§_x000F_?¥P_x0016_÷û?_x001C_|_x0012__x0010__x0002__x0013_?"GCÊ~?u(¬_x000C__x0006_?æÎô;?±	%_x0010_E÷?®8_x0017_±Ä	?e¶~óp6?ø®úM_x000F_?1"M1qê?_x001E__x0004_`_x0002_í?³ðõWgn?;ZQûÍ_x0012_?°©*_x000F_ªY?_x0016_;?:ì? ßÎð_x000D_k?i6HC&gt;?!`6âd?D-¯?Tâ&lt;ÿ_i?¸Päç­W?ÀÉ_x0010_Õt?fZÑ_x0001__x0003_î¿?ÔaÏÆ_u?2}Ï?Sw_x001C__x001F_ÕÉ?_x0008_èôxkª?Výãe_x0012_ö?Aì¬Ê?\Nmt?_x001E_a_x0017_Ú}_x0007_?b[_x001B_x?a:z¡o??ÞA_x0017_u?_x0011__x0018_º_x0017_&lt;?[õ_x001B_ç_x0002_?b¾_x0007_¦?äÖ¬V¡å?ÓÙWßÛ6?ä_x0017_&amp;â2?Ú¡nþüm?bµC¾Wv?_x0008_®sÞëÚ?Öí­÷À?ög_x0012_°0?­(9c_x0010_?3¥¹Vd?í_x0012_ u?f-zìÑ?L¼°Ö^?ZadÐ_x0018_%?¾.¢pÙÍ?Nî§¨;?ôAïÞïýg?_x0006__x0007_³¦ÔvÌÒ?_x001F_Ä2-?ÔdÚ­¸_x000D_?Ò$}m&gt;a?,6¹àu_x0001_?äý­Àw?«Ìo_x000E_Ý?rä_x0004_t¬?_x0002__x000C_91¦0?âàKÑ_x001D_&amp;?L½ªÈb?a4_x0002_'F?Ú,_x0013_7ó_x0003_?ô_x000E_ÆøMx?¼¸.Á_x0012_À?Jäµ_x000F_'?\=IÜä?Éé\r?[ìo_x0001_?Ì_x001C_ú_x0019_bj?Ï-9_x0005_?2ç£`M_x001E_?Â'pÇÞS?_x000F_'s_x0014_è?ð¨Åÿå?Juòîû_x000D_?n¡ÎZ_x0006_û?&gt;BÍ´?ðiÛ?×_x0003_@JØ_x0012_?T¯.	®ø?ZÊÂ_x0016__x0003__x0004_?wgdÃ_x0006_?ÊMÄÃ¼?|}J?zO_x001F_Ì?_x0018_½_x0006_]PÚ?K¶Ùnj?±¤V_x0013__x001F_O?»ã7WÜL?$2|ñ@1?%²#é?;_x0018_&lt;¸×½?Z_x001E_â'N?_x0002_öi|ÿ_x0014_w?-A_x0012_ªaà?H5_x0001_TsÚ?ìt²DnO?_x000B_¡*$º«?V~Þq?_x001B_-{;Â²?d_x001B_é _x000F_ø?©HW6G_x001A_?z_x0019_v_x000B_rð?+5&gt;ØMB?xêÌ H?££Ñ??%À]õ?ôîÂæ?&amp;ÁÛ_x0014_ï?2aÚÔã$?Ï.{¿ìþ?í0°§_x0003_¡?_x0001__x0007__x0012_ew£W_x0016_?v_x000F_VR½?ÒGãâ´E?=7Â¡áy?_x0003_"(ÅÝ_x001D_?Éä$_x0004_â4?_x0006_e!­Õ2?4ÚÚEÍ@?ô_x0001_¯Ln:?N`_x0010_löº?_x0002_Fù"_x001F_¥?®¹(ÑÖó?Ü|¼5wî?ª¿ð©±,?_x000B_Æ­_x0007_ì_x0019_?{_x000D_&lt;õÔÄ?Ú_¡'_x0010_ñ?DWª_x0005_Ó=?ü*_ÇÄ]?¦_x000F__x0011_i³?_x000C_§(¿¯_x0004_?*ðOó©?ÝX$_x000F_æý?UôÝ½^?Á#_x001C__x0011_"?Â'&amp;'wH?;éFôg?&lt;_x0010_ÐËº?­Óp¸?ÀW°­&amp;?í/Rrep?öÃàL_x0001__x0005_²Ü?PáÔ£×?K¬_x000E_ì_x0002_?PÞ	C_x0004_M?¬Ú_x0004_OË[?N¼¾F?rôO¿Fb?EM_x0013_Z ¯?£&lt;Án_x0005_¯?MD_x000B_Bv?¼×ÃcJ?0ª_x000F_g	_x001E_?hîBÕ.?Ö6ÂÍr¦?kª;Á~²?¬`óí?d@QC¥?{_x001A_ò_x0003__x001A__x000E_?[_x0013_d_x001A_°?Âò_x0003_Eß?µëùà?ýYºoBÌ?Ú@ï÷R?e¹f_x0006_·?ã$¿õðë?úü9¢È@?¡_x000F_½Úz?_x0017_§_7ïG?,´&lt;¦^õ?®$Ú&lt;èÈ?Òª@8¢?áQ¹Î*&gt;?_x0003__x0005_0@¥_x0018_b?=®G$]è?k_x000F_îr^¨?÷_x0007_Èòé±?_x0001__x001F_@/ï¹?çØ·£Ó?u¿*\å?ú&gt;ë{µ?*³LÿA?¯­k?$¡óø5?ô2gÖ×±?ýv}_x0010_®_x0001_?ÅÏ*_x001A_?³kE"ï¢?òÈ_x0004__x001E_*)?Ö_x0012_e¥:m?u_x0018_#¦a_x0005_?h_x0019_"3d?¡Q÷¼Ù±?êó¦_x001E__x000B_?àÕÉÆ?}J_x0012_fD|?_x0004__x000E__x001B_©_x000B_L?_x0006_:S_x0017_{?½Àò¤?+æ_x001B_Éã?ÂvEJ/s?ÕxÉY??PÍ_x0005_Ç_x0007_?$_x0007_?Ö£_x0002_?½¦CI_x0003__x0004_¡Ë?_x001B__x0008__x0001_õ_x0011__x001A_?·Ù¹+î?øÂÁ¸8}?´%_´?É_x0019_=y~?åäo¥Æ?_x000B_Á_x0014_ô_x001D_?_x0008_a	Óµ?ÎôÎWÏk? ðµiª ?¡ñ¨q	?¦ßÑ®_x0012_H?Êù»ªÑ_x0007_?|ØAmÐ¾?&amp;êU?1ÿ',Þ?cGÜ_x0008_Á?ÖRÍ#å?`Ð$e_i?´_x000B_PRòå?_x0013_±êö@?5_x0012_ß?»KäÆkd?viï¹D_x0008_?¾i_x000B_ w_x000C_? ¯Ã_x001E_ö?Í%Zÿ_x0006_?_x001B_xªOpV?4_x000B_þäÏû?g«¡%«?_x001D_ÞÜ_x0002_EW?_x0001__x0002__x0006__x0012_ÛÅ_x0010_?ÇRä_.?,9GÀ_x0017_?®Õ0¦v*?4_x001B_s_x0011_y?j3ë_x001B_û?Ä·5A7e?X_x000B_õ_x001B_²?C_x001C__x000C_Çgb?_x0010_ä@r^ä?îÁG^ÜH?ü_x0005_Û_x000E_êë?ö	«R_x001F_i?Ûctó36?­z-Ö	?\ï¿ñ_x000E_?_x0010_©FãÚ?:´±Oº?`µÝWê?XQÜÝí_x0018_?¥"¼&amp;W?BÿÎõ	;?_x001B_;b¯z?_x000B_ÏU£? uD*h?yzê¢6!?ò÷&lt;P§À?Ò9öõeo~?8_x0006_ã?Löÿneì?2sY_x001A_JÏ?"Ô³_x0002__x0004_G8?9ÂþÐë?eI\p?_x0001_á¥&amp;?7	_x000B_(?ÿ¡¼'!_x0011_?míb£õ,?Z²Ä?_x0003_¬á_x0015_&gt;Á?ÒAç_x0016_?ëÿ©_x000B_	?&lt;óàôân?`5%_x0017_Ó?ÉgNO¨x?_x001C_®_x0013_;Ó?&gt;?Ðe&lt;Ð?ZÕ_x0004_¢Ô2?Èq^ÞH³?.6µTà?_x000F_K+Â.?èþ@_x0005_xj?W©R±Ï&amp;?Ï¶ÆY?¯´_x0001_nU?¯??&lt;²J?§§3`r?Dª¥]è_x000C_?i	Ê¸ïv?.o)}#?'_x0001_ra?1:¥_x001D_=?_x001D_Çan-&lt;?_x0002__x0006_j/TÞ¸?°Ðsï?»ð7Ü_x000E_?`;+nL?u¹¤H#?_x0004_e¸_x0015_Ê_x0010_?ùËzW_x0007_4?1Q^ëÐ?é8G'é?_x001C_ó$	Ï?A°_x001A_s6_x000C_?0Ct_x0005_|?pÊwÝN_x0003_?»\_x0005__x001C_ë{?fÑNf¦? í~|FÜ?aÂö_x000B_?_x0003_Ç9¢_x0001_~?­Mg_x0019_?Ò3É Ò?_x0007_+6»áç?È$}Q|?_x0018_ðú¦_x000B_0?Dìe?¥®ÁÃ? ùg!?^_x001C_ßK?7_x0016_öù?U_x000E_¸_x0003_?èbi_x001C_à?vTÌTRø?_x0002_£ã_x000F__x0001__x0002_åµ?´VÜ!c?_x0001_;_Óó¦?BÚ,QF!?&lt;a_x001A__x001D__x0008_Q?"|Ø_x0011_¿"?ôl1_x0004_§}?ÎUö_x0007_fß?_x0013_ÍÞéè8?å3^»y?ñ/Ã~+Í?¨aGá_x000D_Ì|?{&amp;RÐäF?3ç£´N?2£¬d_x0016_Û?_x0019__x0014_¨Û-C?xË_x001D_P!?Ûñð¶r?|_x0006_è×±-?,ô¦iE_x000B_?!-}µ?^÷Ä{$h?Î_x0008_I¡S#?V¼··k?¤&lt;cC6÷?Gt_x0019_V_x0019_?¢úæ_x0013_Ù?¦E½'Aª?¬.#G|Ù?sZ_x0003_K©?_x000D_)/?ï?DôÓ/#¼?_x0004__x0005_=¾A?.ÍÖÁ²?­O,ªw?G_x0015_½$Ø?ºÝbÚ=×?IïÚÌU?ý_x0013_ÃÍ?º`Àéè?®S:cÇ?PÒÀr_x000D_ò?áÐêSlk?V4)ûG_x000F_?ê_x001D_©_x000D_-_x0007_?L,éóuy?ëñ??8cz¦ô?´_x000D_)@Þ?ij×_x0001_?Wfò	6_x0002_?_x0007_k[·?Ïme³±Þ?_x000C_×%?Zu®p/_x0017_?R&gt;1Bñ?p w4­? _x000B_vUXb?L_x0003_±­&gt;?_x0001_Ee³_x000C_¾?¬Dõ¯¿?ãuÖ_x0019_ñÇ?©mì§¿?Lá4_x0001__x0006_5p?_x001E_nÍ«­_x0003_?íW_x0002_@?n,T0g?_x0015_dSÜè?{_x0007_ lNÇ?:E_x000C_z?Ã{g_x0019_$:?_x0003_È_x0013_ §Æ?px_x0005_Ãî)?pR8¨Ã?_x0012_ü'_&amp;z?ç+yÁû?ï°ä?|Â5!s?½'uÈ_x000E_?@CS&amp;þ[?ücEy×?_x000D_ciÁ£o?¤ø_x000D_Jº_x0013_?Â_x0017_÷ßD?Ï/[¿?V6o7Ì?BpXsÁ?åÎ_x0002_®â?ë´Ë_x0019_?_x0007_ím-@á?¨Q¶ÌÕ?øb_x0004_M?Þ?Å´gÙ3_x000B_?=#_x0008__x001B_¥~?Ó`ÀYÿ?_x0003__x0004_-_x0018_Ë°ÿ¹?_;_x0007_o¡?_x0007_Hú-é?¿áë_x0011_Ì?6ZhÉÝÂ?_x001A__x0018_úñ_x0004_¨?°8»Û¶?!×-[bß?þóèNÌ?_x000D_}7 ]?·_x0001_¦è_x001D_??#ùøÜ?¶"Â§XË?óp£ä_x0001_2?Ã¡}$ª?:LRa?Î¦zî?[ëG#&gt;?F¤f·cD?_x0014_&amp;#Ö?µÞ!_x001E_I_x0006_?° _x0002_?_x0018_ñòÖ_x0019_?GMA^_x0019_?µ×çXä?"-¡_5?²OD_x0007_?²_x0002_4Ì?zì_x0010_^_x001A_Ù?Ù_x000E_ÞYUí?y;;MÓ?_x0012_¹¢_x0001__x0002_@A?Ìáún_x0006_?C9}Vï´?»_x000C_ìóg?m_x001C_ô_x0005_Æ?¼ Çø_x001E_?4¨Ý9w?_x0015_{\²k_x0007_?°¢¼_x001C__x000B_?_x0007_è_x0017_x?Ùÿ­r?l_x0005_Z+Xü?þHÆt.Í?ð*yñG%?î_x001E_mÏ-?YM}¢%Z?oÌ$F_x0016_T?_x000C_ôQ_x0014_iÿ?AVþ½?ñTJO,?Ï{È¿h!?UÑÕXS´?å«ö$#_x0003_?®Ez¢_x001A_X?éÛ)£@å?Z÷_x0010_é´ú?È_x0007_Eö_x000E_%?ÁâQ_x0004_?Ì(ET_x0002_?_x0018_r_x001B_ç_x000D_,?0Ð?_x001D_Ð{?ìíÍúg´?_x0001__x0005_OMU+F?Ã1ÝQÃ~?_x001C_ X¸J?­_x0004_\¦ñ?_x0016_ I]2?L³[/?XCRè_x001F_Ü?Y_x000F_¤üÅL?UC´ù&lt;Ù?zÂÏO­-?j[_x0011__x001B_û?vTpÍ¿}?^Ü(«ÐÝ?_x0011_©Ù&gt;è_x001C_?AXþ_x001E_j?÷_x0005_s[j?²¯Øÿ? ú&amp;·$¡?Jã@j_x0010_K?ùYÄ&amp;_x000B_é?Ä£+MÑ)?W_x001E_²Ó´?5oæOÖ?·:_x0010__x0016_?7-¨ ?@_x0003_Íéy_x0002_?ZHËúà±?Bt9ô?6·PQ¹??ÕÛ¡^1å?-bÎó_x0015_á?À_x001A_ÿ_x0001__x0005_Ï:?ªó±=¤D?È_x0005_HJªW?9úrR²?Ôád}ÎÖ?TbÈ)?9ËÿñªÂ?_x001A_¦n»a?Ñº$M?ÏTõy¾l?_x0001_ÈTð_x0016_?_x0005_ö®s$Î?,ns'î?ê¢ÆDW¸?@_x0002__x0010_bÀ?j¼ð?üá3"e«?1.¸?o^F_x0018_Ç?¶_x0007_=´_x001F_? _x0003_ý»àÇ?A_x000B_(Ü?¸ºYø"D}?ä_x0018_*ÆM_?ñãÑ\q?E¤_x000F_Ø&lt;?_x0004_´yIÄJ?8ð¿?Ç÷p¤0?Ði¼ùþ?&lt;ö.JG ?òg_x001D__x0007_¿~?_x0001__x0003_R_x0015_[R2u?ôlÅfC&amp;?mq`Táb?t9S©wÔ?_x000E_7_x000F_8?_x000E_kî»ú?:Á_x001C_?¿ºh_x000B_pó?Ëø_Ë?ÄDÚA?¤IßO6R?NbC/+¥?_x0011_ewU?(?_x0014_M,ø?Kù¼=Ò¥?tëã¨_x0014_?_x0004__x000E__x001F_Sî_x0003_?Æ_x0005__x0018_ÿ[?_x0013__x0002__x001D_j|?Ãw_x0014_n#?yã_x0006_%®ê?_x0013_´×ac?Ws~_x0002_ê_x001E_?WyÉF_x0018_}?-È¸_x0005_µ?íµ_x001B_ü3H?j_x0017_c"Ê?¹_x0017_Úú?_x001A_@M´?&lt;_x000F__x0014_N_x0007_Q?NäN_x000F_¿Í?()ÙD_x0002__x0003_¸V?é_x0001_)?õÔÀ­¼_x0002_?ñG0êÏ-?_x0019_(9S1è?_x0017_ó58_x001A_Ñ?é§_x0015__x0016_à?¢Ýó¦¦$?Êl_x0012_C?ó¶6Ò:?Ï8I¦_x0005_¯?îïâ¦?¶`*'®q?»j9óùé?_x000E_EÙ§y?R¯K_x0019_?c\cç?_x001C_¹8XÉ¡?8_x0018_ o!Ñ?_x001D_'¢­¢,?&lt;ddçÚØ?ý'§µ,R?ØúÇH0Î?Twì_x0007__x0003_?ÚÓ±é7K?ì´èZW?ËË_x0016_ôàK?TÎ£`P!?ÌU_x0007_lqû?l¦n?_x000C_­yù?^èå\_x0003_?_x0003__x0004_ý_x001D_º_x001D_?áTG_x0013_á1?`$_x0001__x001F_õ?G"mA¿?_x0016_sís ?èµü_x000B_÷_x001C_?.òu²â?ú;Ã?@èÛ+H?_x0007_©?_x0012_c?ò	wdàe?°_x001E_ð&amp;ÝN?_x0010_mä0_x001B_ß?_x0019_&gt;:'_x0002_Ò?_x000B__x0008_wÙÝ?wdúÖdY?u¾È_x0007_Á?OvêNú?AO8+É?_x000F_rÛ!¼?üÜm_x001C_W?¹ï¡_x0002_i?xäèç?üWGÞ@?á4WPBÑ?}_x001E_Häg_x000D_?|KßUTw?_x0014_¦Y.Õ¯?Ó'yÉ¼?è._x000B__x0003_Ø_x0013_?·5ÓÉ_x000D_?£÷t2_x0002__x0007_Y?äõ_x001F_Ù3??\±_x0017_Ý	R?±WlÅùå? Êö.íK?ðÁ~øY?3WàÌÚº?Kª_x0014_²¢æ?å¡Â?_x0003_º_x0001_r_x0004_?%_x001A_UOL;?txí÷a_x001E_?þ®Yo³â?Å	-!Pæ?ÏzM_x0006_Òµ?K5¿RÆ?²2ò*_x000D_?"éUã_x000D_(?W%_x0007_Õê?¨L"_x000C__x0008_?[/öÉbk?bFÙ_x001B_?í¹ï_x0008__x0005_Ä?Ø2é_x001B_?R_x001B_çÔ"£?_x0018_æzy_x0006__x0012_?Ý_x000C_RõY_x000B_?B_x000D_°VJ_x0005_?n¼MUÙ°?¨îÔoµXz?_x001A__x001D_)OS?_x001F_i^S?_x0001__x0007_áåCÛE?_x000B_ÀÑËÓf?_x000C__x0003_÷_x0013_ã5?æ_x001F__x0016_ê?P°8t	_x0014_?_x0014_²Ý_x0002_³»?_x0004_ÂÑ£?+CpþÛ?N\L_x0005_2?fèÀ¸_Ä?Èbu_x0010_á?=£"wi1?T¾&gt;k¼?¦î_x0019_§Kê?u,õáÑ?})ët_x0014_?_x0002__x0002_Í_x000B_4H?ËÝNæê_x0006_?ÏªþU_x001C_?ÀÍ§_x001A_«Ð?PjBD?1LÕ¶M?În³?ýâì:T?_x0010_{KC,G`?Ý¥J_x0011_?J_x0019_¤Ãã5?µ3¨#?\Jk:?¹Ñ_x0015_"ï? ûÒ»Où?_x0016_XuC_x000B__x000C__x0011__x0013_?3¾÷_x000D_ _x0004_?_x0010_?¸_x000E_P?_x001D_&amp;R/2?ZåE(58?_x0002_fÕÔJ»?¶_­ä¬?Õ(_x0001_J	à?{w~HT?]GX_x0010_MÂ?$_x0006_óow?K:q_x0001_ä×?¤;ÈÖô?¼Û2÷³?e9Ê_x0012_ò?¢ü§OBÁ?[$·_x000E_äG?ø|±Õ$?_x001B_{ß8Ã? SlàX?_x0005_ft\?_x0006_ÑÑGÌ?4û_x0007_=lp?Æ1lñ?BÞÁBÙÚ?Õ_x0003_"gðv?Í¸Xã!?ÛÎõ_x0013_QÛ?õ'Mð·?Ènàëò-?_x0008_ÑÚæ°?gj´3&gt;æ?_x0002__x0004_û õ_x0005_Ý_x0012_?_x0018_AV+ú%?pv«C?-Ýé¹?_x0011_SßüD?×ö4?:dËU½?Äôf*_x0003_?äQc?×~ûÈ?T_x0005_·;C_x000C_?VS_x0005_i8?v§ýX?m_x0018_/a_x0019_?Ëø#_x0019__x0001_ ? `n_x0014_¬?_x0012_ìÎði?T{õþ?Í_x0001_±d_x0016_?T$eÝ	¢?´¶_«D?_x0016_)xJ?aÂÔW¢N?QÌ»t?,à[_x0018_Ì?x_x0002_eÎiB?²;ëãS?¬_x0017_æP}?ëÎ?¹Þ?&lt;é_x001D_ÝAÆ?ñÄ8ûÿÙ?Òx_x000D_ã_x0001__x0002_T?¦S¢,#£?ïúj_x001E_3p?ÂSÛNÇ?e4ý_x001F_?@5w_x0013_xAT?_x0018_ÿ¯½ÃÁ?Zñ_x0006_`f?­Z£å?²)¨È.@?áH±_x0008_÷?ð_x0003_lQ^}?2ê¢E?~AÇ²Ä¦?ê¯tzê]?áv­Ý#Ê?þ/_x001A_S_A?ÅñI§$²?3»ì?%«¿0)6?ì_x000D__x001E__x0004_Ôr?[Wû«_x0013_?%Ý4Yaã?_x001F_\wÝÀÞ?¸Åêù3j?ÝÕ:Ðä_x0015_?Ð]_x0004_´÷Ê?&amp;iØ_x001F_Ät? _x0007_9ô?_x0001_æ¿»_x000D_!~?_x0004_¶gÅnî?ã!&gt;s½?_x0001__x0005_&lt;ò¤ðË¿? _x0008_ÊþÄ?Û6È_x0010_Ð_?&amp;¬'âÃÞ?¸,Êu?VÑ_x000C_º?õ[Ñl:p ?Þ?úÝÌ?_x0018_sE"ßL?.=®ÈÙº?_x0015_!_x0004_ï?_x0007_6U`4Ì?&lt;-/vy?;ìblâ?_x000F_&lt;hí×¹?{_x0012_¸¿öR?ý¹ºü¼Ù?t¦«8k+?'?ÃÞdD?¢hh\ø6?õ&amp;_x0017_._x0018_?,_x000D__x0017_ò_x0011_?ôÐ#X´~?a_x0017_û÷_x0015_?@³ÕN_x001E_?j_x0002__x001B_ãå?_x0003_JÔ¶©?-~óÉU~?ÕE «ê}?²B7_x001E_$ö?{_iêÙ¤?_x0001_®Q_x0001__x0002_÷N?]ÁðG¶?_x0018_|ÖÁP9?æ§&amp;ñ?d»_x000F_L	?ÕV[_x0004_®z?í_x0012_Cmè]?Eây×éÝ?ÈÞ_x001D_^_x0007_¶?µ_x0001_x-ßÄ?ØkíY4?Têpá?{lßj¼_x000F_?r_x000C_½ã8?¢%ÿºË?_x001A_¦Ñ_x0018_ÕU?¤Ê1Xù?Æ¯ÛµJ? ´-ó7?é¶^1z?ÿÚ\Êº?ú_x001A__x000E_ÉÅ?[|æö ?¤¿âP_x0001_Ö?ø6ç_?¿_x0012__x000D_!Ð?,Tå_x0002_O?z_x001E_õxbÏ?í º_x001B_ÄÐ?®?ÿç´f?_x001D__x0001_ah&lt;?G_x0003_Xn_x0017_?_x0003__x0004__x0003__x0001_L|HÉ?æÑ»Ò(f?/ìÓv?ëLoãên?4}Êì_x001C_?ØÊû§?gc¦&lt;R?¬Ë_x000C_·?`[_x0002_+Ç?ö_x0004_XV0?Ò¬_x0017_ªX?Ì'_x0001__x001D_æG?Æ9¡3ì?¸Tå._x0006_?=»fìc?º:£_x0006_$?8×þz?Ö_x0014_g¬1Å?®ÿÇ¸?nþt,?v310ú_x0002_?Ìäº_x0008_õ_x0005_? &lt;_x0013_×ÇE?í~4ú¼?üQÃ+ú?yã/I?~VrN?»5dA?´èàhbO?_x000C_µ_x001C_	P? _x001C_½3?]06_x0016__x0001__x0002_ù?Å×Ocxó?_x0001_è¹ý_x0018_l?°9(cX?Þ_x001D_Q5çÈ?,+£7M¸??Æÿ·?LÛ;??Y_x000D_]7?~±NugÓ?ô_9ò¦?P_x0010__Ô4o?_x001C_ða°Åy?ÑìRõ1?;1e·¬?ox7Oé&amp;?¢_x0018_-¿_?fè_x001B__x001A_D_x0010_?_x0017_lùÈ;õ?ÕJ-/â?_x0019_Mm¤,?°Ìø$?LI?_x000E_?é³ÅJ?Ö#þ9á;?Á&lt;_x001E_­%?VRÊ¦À?wóÅ)å?%ñ_x0006__x0017_??nÍ-Ø3?*1öwuó?&amp;ù;_x0003_7?_x0001__x0002_À 1WÐ?Ì&lt;è?õ68q?Ü_x0003_&amp;æ¯?½B/"ßá?Ùer_x0014__x0007_i?6ÃJàÒ?6_x0002_öi\f?ÕA_x0003_"%?;|¼¢¹Þ?°_x0017_]ä?È°ø?Lâ?Ñ_x001D__x0018_F$?J·ªzÚÊ?_x001A_¤_x0012_5Ù_x0004_?FÎ¬b_x0002_?ð)£_x0019_?R-¿gØg?º_x0008_._x0008_n?^^¸_x0018_ôf?Øæ£@æq?_x001B_æTÆ5Õ?@_x0018_~øL?XæÔhD?&amp;m|G¨?3{1ÜE?© Óá?ßÎR_x0013_£?(ÉÈ_x0008_«Û?PwÇ|ü?Ï_x0018_êÄj?_x0007__x0003_0+_x0004__x0006_©?&gt;-óñMÒ?ñ£_x0005_ãÞ_x0017_?pEç½9?_x001C_í$Æ¤?Ym°Ë??á¾î?ð_x0002_¼?_x001F_×xB?_x000B_Ûm_x0017_8©?)ùìE_x001D__x0012_?²¡Éx@È?ÑÀËS'?Ý_x0001_yë]_x0002_?úÞã)_x001F_?óï_x0008_dí?~ÃYoq9?òËW"?ò_x000F_æ	)Ý?0_x000D_öÏ?`%YÄ®?öÃCøyê?Êu_x001C__x0003_¢?Êôv_x001C_É_x001D_?dtío_x000B_?_x0005__x0017_Nú¯Ä?¸£°ó?ô½®LÄ?^úè^?_x0017_ÚQý?_x0016__x001F_^FÓG?¶6ºÖr#?_x0001__x0005_"Ç_x001F_Mô0?î_x0010_álð¨?ü©¥Õ?Z{J??0¸¾½(*?ìV_x0012_ÌÛ?1lÄS°?×¨º_x001F__x0007_F?Õ¡7r?QÏÁkÇ_x000C_?HN5"?_x0010_c×³ÜQ?PëtQ?ÞÜLÐn?(,_x0010_xxu?¤_x0011_ûÌ|?À·_x0004_½Î?P¤N7?XQõ'?v´^_x0001_?Â`°÷±6?+b_x0003_@H?¸6_x0005_C?_x0017_$¨Å`?éWn_x0002_Æ?ñ5îÞ[?²}_x000B_ñ]4?è¿Ó_x0008__x001B_"?ð/à0_x000F_Æ?G_x0015_½f%À?÷Õð4ÿ?cà6Ì_x0003__x0004__x0001__x0002_?_x0019_;_x0011__x0016_d"?¾@âgÉ?/jÈ:óD?_t'4M?H1þú?â%3&lt;R?'fvC#Õ?.sª©_x000E_?ue½2(?rå(_x0006_M?CÜî!í?T+û·?ä·:ØYÇ?ÐË2£2?W_x0004_z]^r?ø¢¹Ï_x000E_?# {t_x0002_?_x000C_*+¶?DVÚax?_x0014_ç{Ùx?V1Òï¹î?ì±Æ_x0014_¤é?!n[XÛ?ZL_x001C_lôV?òº_¬_x0004_?Ø3¢;¯í?z2ÿ?Hù_x0012_Ë_x0005_?:ë_x001D_?.2j¾2&lt;?"þ^ES?_x0005__x0006__x000C_ÌoHÊ_x0011_?:V³_x0017_¦ê?±¥_x001D_{]_x0002_?ê§lcîO?ð.Ì³_x001B_?¦ûã_x0018_úå?îUÅcj·?:ö	0_x001D_-?Þ_x0017_;È_x001B_?ço@~¢á?$_x0001_­_x001E_Æ?eNK_x0003_c?_x0008_lÇ/_x0011_¯?D´fµÎ?_x0018__x001E_æÜ9Ä?ÿþ/~?þQËq¢?¡_x001D_ÿ¡Uä?ä¦%¬6?~ð)&gt;-{?_9-òô?îw_x0015_R_x0004_³?	_x001A_	Ú_x0006_:?.´ôSýf?_oyâ_?_x0004_{ÚjK?½Ôr1?èAçÀ?_x001D_ÿæ©_x0016_??[_x001F__x000D_~/­?nçëÞ±?èò©@_x0001__x0002_&gt;^?îµY¦_x0010_?7\È??kR3_-^?µÒìb?^ê')?0Ü	40­?ª×RúÓ$?÷e¢¥ø£?H×°ÑÓ_x0014_?¿s]G_x0001_?RÀÔèi?²¶:&amp; ?Q¬~i,a?'|C_x0011_âù?R_x0007_,&lt;3?_x001C_V_x0016_nþ?_x001C_B	wØ?_x001A__x0018__x000B_ü©}?öÕBþ£?wHÕ«¶_x0002_?_x0003_Ð¯ÛVè?å[zùóÑ?_x001F_SX²S?Û_x0012_I|_x0017_ø?GY&amp;¸hO?9_x0018_"^ø?_x000D_ùOÃH?¥Òeª¬?d_x0015_äåº?_x0015_Ê©w_x0019_?F)#_x0003_?_x0007__x0008_X%¸*Cõ?â¢É_x0003_»x?ÎÙØä?eèÏ#?Y_x0007_ø¼1?_x0005_n"úÖ?Æ_x001D_zÐ«á?dØXq_x001F_?_x001E_¿}¼BÎ?è\J_x0013_C?&gt;ãÉ_x001C_Ö_x0018_?!Íáu?Z¤7M_x001A_F?[_e$ð?_x000E_	3)Oõ?2	ùJ"~?¿_x0014_6Èj_x0002_?&gt;Ê»?Mæ?§_x0012__x001D_aÙ?_x0001_¼o_x000B__x000E_?_x001A__x0003_¹1oo?ká__x0003_Ò?&amp;â_x0003_?Î¤$_x0011_!9?#bû_x0006__x001B_?_x0010_áòN?&gt;_x0004_esý?ñµH¨?Þª¶ì":?ó	_x0018_¬_x0002_G?_x0003_5¹[oú?7$"â_x0001__x0004_¤'?ý©Lz¤J?ªýäòÅM?£©«_x0012_þ?xZ`ù?ð)_x0002__x000C_°X?òIÛ Ø ?_x0006__x001A__x000E__x0016_Ä»Ë?û},TqÄ?_x0003__x0016__x000D_N|àµ?ÜyUÙ2_x0001_µ?2/¬_x0016__x0016_Æ?_x001C_S»ÇçsÀ?ïª5_x001F_ÚlÄ?_x0012_Þ_x0007_!!¹?_x001E_?0)-¼?0¥_x0018_±ÀÇ?_x0014_Ä:_x0004_?ãÅ?²æYÏe°È?_x000F_óh,ÝË?ø&amp;Hª¿À¼ÚçÃ?¸_x000E_~FT¡³?²lB©¿?ú÷_x0011_ÿ¼?PV®YG²?44Ò_x0011_Ã¿?û_x0008_°®?_xÈu_x0012_Ä?Ò+ïX|«Ã??Ú«î_x001A_o³?ñ_x0012_7&amp;Ä?_x0001__x0002__x0013_©_x001C_[{¸?¹P=ÙÀ²?EÚIü\ªÀ? mÐð^i?ø£&lt;ï´^?°È8MâÆ?8/ºÇÍ²?vbªq¹À?æ-K²åÈ?%_x000F_ç_x0008_Ì?ÛÈê:vË?z¤iBÈÄ?_x000E_^ivò2Ê?_x0012_Vµ!_x0011_Ë?Ú¼tö_x001B_É?_x0008_c_x0015_Wøo?ÀAô_x000B_ÇZ?Ì_x0013_«ú?ö¤¯ö0ÞÁ?n_eÒ?Ã?_x0017__x001B_52³?_x001B_,rÆÄ¹?_x0008_´_x001F__x0015_ýÅ?âO_x001F_ÑÈVË?ª wT¶Ë?2	_x001E_öAò¾?Â_x0012_å9­·?_x0010_pùèªÝÏ?ºÛQÀeÍ?2ÞÏ_x0002_¬Ã?ãç_x0018_-¶8º?&gt;é_x0001__x0006_çÉ?Ð }_x000E_@#Ã?Óùf_x000C_?ââ¹áÇ?_x0011_R¯Æ6=¶?Ì_x0019_[J_x0002__x001B_Â?De_x0005_òýÆ?ü;¬_x0019_°? ²8M@¿?Û"Ä+ÅÀ?è`|}_x001E_'È?Eòµ®e´?´_x000D_®×_x0001_OÌ?_W/®'§º?_x0001_ød·_·Ä?«Ô¹?W»Öl:Ä?J]1,ÊÈ?	n#_x0007_¶¹?PÃ×C_x001E_¹Ã?_x000C_ôÅq´?Ä;»¸?dÐ¥és½?ÐÓ½Å_x0019_´?¨åuà©ÊÃ?»zï0û8Ã?[ÕW­âv´?_x0004_ÁmÜfÃ?ø]_x0003_v%´?_x000C_ÄÞ÷Ý2¶?9Ôm¼Î±Ç?þSË_x0016_¦?_x0001__x0005_q_x0005_ËÎöe¯?ì³_x0006_Ø³?Ú·Ë_x000C_3¬·?êeµsµ?Øj`_x001F_¶À?Hæ-Æì5¿x¼ôpÅÈ?ËÁ/_x0014_%Â?ØUUzÁ?_x0002_85ãô½?fP¶_x000B_Pñ®?Â©¸	[Ã?è_x0004_j¢&lt;À?ä'ñÞÜ?i'´¤¥È?Ý`´&gt;µ?_x0001_#è_x0001_¸_x0011_Â?ò _x001C_m ¿_x0017_¿_x000C_Ø_x001E__x0001_¸?ëN_x0006__x0012_Á?Ss vÎ¤¸?Ý_x0015__x0003_¸_x0013_Å?øùüª_x001E_ÔÇ?l¹f4À_x0003_°?Ì_x0017_ëR¶ã?"_x001F_Ã?È°_x000D_¤T&gt;´?Ä3_x0006_ÔÕ=¿EßQts_x0018_©?dìKÊK²?Ì©	¤_x001C_)·?_x000E_ë4å_x0001__x000C_Ô¦Å?©3Mù&amp;Ä·?b_x000E_÷_x0005_|¸?_x0002_[T3Â?é9/£_x000C_Ý¸?p]\Xª?v:ã?º?î_x0006_Mß°0Á?õÞ_x0004_L	T«? Ñ·÷S{·?!£í»ñÏ­?át_x0010_ôAÁ?¶u_x0014_lvU¿?ð¬;kãcÈ?O*M_x001B_±?´:ËÐ¨=?h[x_x0007_M¿_x0012_ç/µB1À?à®ÒéÎÍÇ?O_x0007_B_x0016_½½¾?\õîªHÁ?Å&gt;ó ÁÊ?êO_x0006_7Ô¦?$OiÂfÅ?2nº_x0007__x001B_Å?$?Àm_x0008_Ã?;§»H±?_x0011_¤/ýþ½?H]'éæÎ?S_x000B_O­_x0017_¿?u³_x0003_¢?»?fy_x0012__x0012_¾?_x0001__x0002_JrØèÄ?Æg§i7®?ì¡å*Ç?}_x000E__x000E_\Ji¹?ýóÒcèêÆ?zMû_x0007_¶?C4mvïÃ?C_«_x000F_ÐÈ?-1ÀÕ_x0017__x001A_À?Fov_x0018_»x¼?mTù;;À?_x0018_ùAÊ_x0002_Ä?Ú¹©½»?øÙ_x001D_E_x001A__x0015_?|RqðÙ»?úzI?_x0017_¦?OB0{ýÜ«?Îh²,eJÂ?_x0011_f_x000B_¾J¥¦?îÛ:ô®P²?d¥õÕÉø¢?ÕãÖ]¿ûþ_x001D_y¸?À¡ L`¿_x0008_Ûaé4ÓÉ?èÒ1L ¿à±®-_x0001__£?_x0008__x0013__x0019_'áûÈ?_x0017__x0005_%Ï@¸?ppLo´´?_x0013_À°é_x0008_Ñ²?°x';_x0001__x0002__x0006_ã?ÈM_x000E_Ù?ÂÀY²=²±?|\¿_x0018_íª¹?HóÀ2Jb²?_x0011_°öÅ?Ü\\Ü_x0008_Â?ãôúÇO¼°?_x0001_ôg_x0008_w·?*_x000E_FJÛÃ?E4´@;½?tþm_x0015_ ?Ã|,g³?`ÂhÜõ¸?_x001A__x0012_Ú,ÀSÇ?_x0014_õG_x000F_MÍ?8Ny¸º?J_x0016_=¿ûõÄ?cìéÛÇ¼?òÓö_x000C__x0004_¾?^rW·ö¥?%y@D ^¥?3ÕöáÐÂµ?NóQf¿DÃ?_x000E_Ç³×°?¼O_x0008__x0018_r'Á?½Ó_x0007_OC·?Ê_x0015_ 4]B¬?_x0014_ê÷r©?_x0002_ëÌÎÈ °?Kï|_x0004_5´?QDg}?£?_x0003__x0004_0¨àýh³?.lð4_x0012_N­?['â_x0010_ÑÄ?#w¯­_x0007_·?'9¾hþÊ?|ßGµ#'Ã?£_x001F__x0012_«d/«?_x001E__x0002_S¾ì_x001E_Î?,£EÞ¤3Á? W#&gt;ö¿_x001C__x0013_Rm Ä? J7Ù½?N,_x0006_àÀþÁ?æª_x0016_äFÍ§¿¹ß¥æC¼?®-Q7g¿?ð*Ä,_x001B__x001F_¿À_ó÷®s~?_x000F_:ÎþÒ_x0008_Æ?|&gt;1ÛC¯?PådpÆ?l^_x0012__x0005_ÞX¾?Ôþb´¢´?2_x0014_ V_Ï?]_x000B_G_x001C__x0011_ª?V¬°_x0011_Ë]¹?¬_x001D_Ï_x0008_¤¯?pìä|'À?ÓÀå,Å·¼?Ñ_x0001_;_x0011_ÎÈ§?ý_x0015_àlw_x0002_½?p÷F_x0001__x0002_Þëº?g)_&amp;+¿¿Ð_x0017_þ_x0004_Ñ¬?Gë%&amp;lÁ?¦_x001B_à ÆNÊ?3_x001F_}vx¹?­Éa_x0004_k À?	þà6?XK^â?_x0016_rlUm_x0013_·?âMhÉ_x0010_­?ø¯Ô_x0011_¢8Ã?)õ$jX´?ýA©*bv¹?uF_x0013_JÃ?`N¶L_x0018_Å?T¥" ÄJ³?p_x0018_ø¡8?`»Æ½Õ¢?_x0010__x0013_s_x000F_½©½?r_x0015__x0004_w×¸?²¦}°ª­Å?Ù_x000D__x001C_d9©ª?3ô_x0001_2Á?(#Ox¿U_x000E_'_x000F_e¶?¢IùÑÂ?_x0004_È;têÈ?Ã_x0012_¦Ï?TûT°#»?5Æ_x0001_ø¾?Å_x0007_¯W.µ?_x0002__x0005_Ë¿ÑNÉ?"^üÉâ»?Zm)Ü_x001B_¿?X{Ðu-­?ú÷_x000B_6_x0006_÷Á?ç«®Ò ù³?Þ_x001F__x001E_0Ø^°?¬*£Ñ_x0011_ÂÇ?%ã¶}É_x0013_«?fé¢©8Â?PE_x001F_¡»É?Ñ_x001E_ÿ£1½?î¯«zÚÄ?­I0,_x0011_ãÀ?_x001F_;¶qÃ?BOàpÀ?²îÈZ¥½?\*_x001C_Wæ_x0001_È?¬Çi¶~±?]ÃÁ_x000D_Pd¦?ÓçÍGM+³?IñÎD^à½?õ_x001F_Ê¨2¡¿ê°¼úH«?DWàcÓ§?_x0003_!VÇ§?BEV_x0007_|÷Î?Ô_÷_x0014_]9?xñ_x0006_1¼?àÊhp_x0004_)?$;í¹¼?Âºw_x0003__x0004_ºå¡¿_x000E__x0002_]ü¹Ö£?·æ_x0012_Ýµ_x0007_¿?_x000D_óCF¼%É?ðÚQ±9±Å?è×:_õì¦?72_x0001_g#¹?bû±U\Ç?Ò_x0005_FÂ¼¯?_x0005_Ä¸3~_x000C_®?&gt;_x000D_G_x0017_Ø.«?ääõ8¶Â?s¤4Ï½?%¹í¤{_x001E_Ä?@´/_x000B_ÜÂ?°3°(êc»?¼M/ê?ý¬æÁ7Ýµ?%ômM4èÂ? _x0013_Øm_x0007_Æ¼?PÀ;G÷½?hË*ÝÜ¿0Úq_x0006_Ò¸?Á®5_x000D_~äÃ?è_x000B_N~Ð_x0010_?ü%ì\«³?_x000D_)1åA¹?Þ_x001E_î_x000D_f5¶?]'Ê©É·?«}K*wÈÆ?_x0002_*^Ú_x0004_ôÇ?®óU{±?_x0003__x0005_ÝàØÑ²wÃ?ÙHÑ Å«?BÃ_x0010_3VjÁ?ôü²ÁãÊ?_x000E_&lt;éq¶Ã?ØÙ# w)±?_x0012_í_x0016_ _x0015_¾?ûè_x0013_¼_x000F_#«?s®$+0­À?S³_x0012_i3°?h²µ0_x0018_?´²_x0002_7çÃ?R x2tTÆ?òo~ÂÁ?}´yÉ_x000B_µ?_x0010_)sÓ_x001C_ßÆ?_x0004_¨;Èr.Á?_x0012_¢úôÌ?o¿Oi±?ðu¦WRÍr¿}_x001F_æøÅ?ìQ²&gt;áùÈ?[eÅó_x000C_rÁ?3ü¹XÏ¿?ÛE7®¸5Æ?l_x0001_[8|³?ÑÂN_x0001_(Y¶?&amp;_x0012_?³£?.rÒ¬hæÁ?(¼pû¸²?*øÌâ°?p_x0004__x0005_$	½?V_x0002_"_x0015_#º?Ú¿µO¡Å?M_x0016_?&lt;_x000C__x0015_í$Ç?T_x000B__x0004_°tÍ?Ëæ·_x0016_åÞ³?Øz&lt;E ¿?%7LN´ß²?¦³_x000D_|_x0011_5Î?jb¶ö9Æ?B´_x001B_ÓË³?/Üy_x000B__x0010_Q¹?_x0002_é_x0001_Q#DÉ?\:B:D´?N¡q	çÀ©?BªJaç±?&amp;¤ù£:ª¿?È'_x0015_AÁ?¬R~¸_x0004_kÄ?ìî_x0003_ÄÙo¯?jÙ­VéíÊ?emÐaªM»?T[@ðF_x0008_?=:_x000D_\_x0001_UÄ?ÄXÙ6ë¡¿?&lt;b"H©Â?°[êØ_x001B__x000B_±?[Ø_x000B_*?º?^z_x0016_;=¹?¬_x0018_×¸ø²?"pN_x0007_Nb¤¿_x0003_	xca{ã»?±Þ¶g_x000E__x0004_È?þï¦_x0005_iµ?_x0018__x0018_a§J«´?×QáçI«²?ñ_x0002__x0006_ «?U,$Ã?½_x0008__x0011_ãöe£?\¾5Ç|Ä?üÏ¿õ¢@¢?å9§´_x0007_ª?`Ïp@Zµ?_x0014_Ù_x0010_'°Á?ÿNs-¿?Q,³G\_x0014_»?_x0003_Ì;Sp¶?\*-ü_x0013_²?m8_x000C_!¼»?ÏhÌ¶ðÄ?\ÙÉæ-µ?_x0008_zq¢ä·¤?D_x0005_Ë?õ²$5^¼?I°¦Ö¾?_x0018_Ì_x0011__x0001_?­_x0005_Ì=«±?P¤tÊ_x0002_ó¿_x0015_d=à:Å?üÎº&gt;ë­?ñ²å_x0017_t¿àPj^7¸¿?~¿S_x0002__x0003__x000F_X³?TÑSµ_x0015_»?ÊGbYÉ?ùqù(Ìõ´?~û__x0001_7²?,_x0005_#uÆ?bF6Tj¬Á?*_x0002_q¸íÂ?]âü1Ç?·×Ãôº¼?ÃàÛ5zGÁ?6D_x0001_dzÄ?ÍúÈ±¡±?_x0004_e}WAò¤?Î£d\. ?¥\0pññ»?ZDÍI_x0015_M¶?_x001E_jÛþ¢Ç?,_x0018_t³R°¿bó:¨8Ë?½æ¸õ©²?P_x0003_@Ö¶Þª?Þ_x001A_¶&lt;å¸?:cé¹à0¿?I_x0004_8VÁ?&amp;®_x0018_ÊR°Ì?Á·ª/Ì8³?_x001C_;J©?Ý³_x000F_ªn´?ÓStÕ_x001C_Á?_x000C_ZCÝ/À?f_x0010_¾öà¿?_x0003__x0006__x000C_aüsC_x0004_¿Þ]&amp;  É¾?Â_x0005_lÀ?_x001A_&amp;ô_x0001__x0006_Ã?C`*Q&amp;µ?ê®ûT&lt;µ?&lt;Râ­'Õ?Ó-Ì_x0019_7Fª?ôé¸l&amp;*É?z&lt;W_x0013_uÄ?8ÕÖ_x0002_à¾?ñ_x0002_?jx¿?ìü#8ðå«?¸J±f:*?$¿ÁöÀ?/_x001A__x001E_\GÛÅ?µ¦m&gt;¸?4_x000D_&amp;q¦¥?° zM;¿§Íú_x0003_æÂ?øbßÉ@²?¾&gt;b'WÈ?ç&lt;å§-®?_x0016_vË?_x000B__x001C_½_x0014_3=º?¦Kèqðk°?Qö/$Ä4Â?iaèº?ÈûÈÕ_x0016_®½?I_ÕÇ_x0006_Â?_x0007_ìÿ¤N_x0007_Ç?äO²Þ_x0002__x0005_rÅ³?»(cä¢x½?~	¼ÀàÁ?k_x001F__x0012_À?@_x0007_V¼ïÌp? _x0007_£_x000B_w¿_x0006_æ#Î_x0013_SÀ?Ì(C_x001C_B¿Ç4¦_x0008_¸?Fm!_x0014_·?_x0019__x0010_Tôw°?JO¹_x001D_k$º?°7ÈT³­?È_x000C__x001B_±qº?ýQ9+ðµ?'¢¼AµÆ?x_x0014_fUr_x0001_¿Pb_x001D_ØNF¯?ÕÑâD£·?7ÀOÚÉÁ?_x0004_)ØÐ»?-Ö,O½À?_x0004_ N¹ñ¬?},ý_x0019_&amp;º?u_x0019_êÜÂ®?Ò¸5ï°?kRè=p\·?_x0010_ÿ¯_x000D_)Á?_	_x000D_'2K½?`61_x0005__x0003_Ï?;·É·?Ç¼ÄdzÃ?_x0002__x0004_X_x0008_áýµ?.íÇ_f_x0018_È?­!¹[_x0014_È?ã_x001A__x001E_§_x001F_MÃ?©6_x000B_©|Á?¬_x0010_23 ÂÈ?²°¼ÄC¹?¹Ô_x000D__x000F__x0007_VÂ?¸òÎb_x0011_ê³?¹´ò_x0018_w&gt;§?w«_x0005_@ßÄ?Î#ÃÙ¬?í +1CÃ?FJg¯¥?N_x000C__x001E_W_x0005_Ç?^NXÌ½¿?82Â\_x001D_?_x0018_5_x0015_©E?Âr²_x0015_?Å?ÜnPÛ¨¿V_x0015__x0018_ò_x0013_¿?_x0004__x0014_Þ_x000F_Ì?Ç=ÚÈRq¶?¦_x0018_W"I­?lD\¨ý_x001D_Ï?=_x0001_9ûæ_x001B_Ä?j_x0011_:«h´?t_x0013_ o_x0013_£?Ê'êka@Ç?N2Ý_x001B__x0001_ÑÁ?tú_x0003_÷6¹¬?È¤ìM_x0001__x0002_NÖ?*=QÏ_x0010_·?xµ¬Û_x0007_°?^_x0011_\9¾©?%½ý»_x000D_ý´?_x0005_Y_å~{À?hüF_x0018__x0001_²?°Å¢c7î¿8d¶cã½?À-£É?è~_x0006__x0015_Â?b_x0005_1_x0012__x0018__x0017_·?_x0017_º.WKµ? ÇÂSþ7¨?ØqRÐÊ?­_x000C_-f_x0013_®?Ä]ÅÛ¶?_x0008__x000B_)9?9&lt;_x0002_?	öªj	ÿ²?{_x0014_'_x0005_h(À?µÆcº´¹?ä¸ºnÝÑ°?_x000E_¹²_x001C_Ç?öÊ¥Ò_x0010_À?ÎùJ_¸?~7²Ø_x0005_Ïº?jz#eÓ ¿ ZÆè$?f¾_x0003_X4$Ä?Sa½£èý³?¾q_x0005_R`î±?_x0002__x0005_*_x001E_l½þ¼?_x0003_S×À?&lt;_x000B_pL&gt;ôÄ?áßOÈ½?È&lt;à/º?,^FF_x0001_³Ä?=&gt;Ï_x001F_ÔL¼?vîñ PR¶?_x0004_UHô&amp;NÅ?0(»¥Î_x0006_¤?ô_x001A_&lt;x»?zúoÛ_x0002_º?ùm¢T¤½´?¬_x001B_ã®«£?â_x001F_N¯úÀ?_x000E_í_x0014_VõúÃ?:L_x000B_ÄÜ¢?wnù½k©?Þ¥¸ÆéìÀ?B_x000B_ùÒ×j®¿ ÁcÁÕÁ?ïnÐb&lt;sÅ?8º£´½I«?_x0008_D_x0007_aÍ_x0013_º?Eîª2Î´?9@æ+ ¤?¯Ï5ë_x0003_³?õB:Yµz§?¼J¼µ?°_x0017_9CpÃ?¥¦_x0007_Ñ¹?j³_x0016__x0001__x0004_iÎ·?4_x0016_J7J¶?³¥_x0013__ùÏµ?¾_x0006_AÂ?Ðëk¿_x0002_úw?ZÅ¶Ê¿?_x0007_Zkèz\º?¶ðpûÆ?åÝõë£?_x0003_+_x0008__x000E_v½?K_x0003_p}_x0005_¸?ÔS_x000E_¸_x001C__x0018_³?ÿ-èóö¹?q%ÿ1Wâ¼?©EÂí8¿_x0001_È_x0011_²p]?¿SþÂÒ¹?!&amp;Ç·Çº?Ãå?Mª²¾?¢ßf¢{°?ð3_x0017_äÄ?hmhqQ_x0011_¸?ÃâÅØ&amp;¯?@#ªd_x0013_p?,WÚFRÆ?i#òYF¹?ô;_x0017_W$¬?iù_x0008_2Â?Ú7¤ÂÓWÁ?ý0PvLw«?ezø_x0015_ì6Á?pþî/å¾?_x0001__x0002_[Ò_x0005__x0004_Ë½?}g@Y­Ç?[Üc¶ÜÃ³?=Æ#uxj´?¬$_x0001_z ·?h7ÞØ_x001F__x001D_¦?ñp?!ß²?Áæ_x000B__À?ç©ZË¶¼?dâÍS¤Â?ÎsÑÀí_x0018_Ä?ß/»¼§?H_x0014_X³_x0005_{?æc;ÉuÁ¿ãÇ_x0008__x001A_Ëº?_x0011_¾y¤_x0003_Ò?úå¬.¸cÅ?Øþ~[¶?%tJ_x001D__x000E_¶?Ýö6É`FÊ?_x0001_&lt;n¡$Äf¿i}¦5Á?VN_x000E_?8»?¬_x0017_S»?%"ú{_x001A_¹?¢t_x0014__x0003_o¦µ?í&lt;r¥¬Ô¸?ò4¤%&gt;±?pÕBTêÂ?_x0002_ÛFÈþp½?_x0005_´	Jø`³?¼ÿªo_x0001__x0002_g9¡?6EPbI¬?Æ_x0005_\.±?Å?@_x001D_{¢;?E@Q_x0005__x0012_À?ÄE,ô_x0005_º?óqF®Ã¼?è¿3°à4»?Ì2p_x001B_FU¿å+¡á¾?JÉº"O·?`Öª[C¡?_x000E_Ö_x0008_=¿WÆ?rX_x0012_ìü_x0007_¡¿]Mtï_x000B_Ê?H_x0002_Y_x0019_ø°Ê?F§4V½?´Ç1_x001B__x0016_?ÑS1z°Ä?¬dd_x000F_&lt;¾À?_x000D_¡Ô:Ð¡½?1Æ_x001F_g®¥»?¼ßÍ%äª?vÅY©·ÎÂ?×yúZã®?È¦b+zùÀ?Ö_x001B_¬Z¤?ÜÖe«XòÄ?_x001E_	;_x000C_½p©?ó{ÖEÍ®À?_x0013_Ì_x0006_a_x001A_Ç?ÊMòé?_x0004__x0005_m_x0013_WótÁ?Ö&amp;ç»Q³?l¥­ªÔ°?¿ÖÉ1Ñ«?Ê_x0004_µhÇ?Çå'_x0004_¨?¡¢[I_x0004_À?_x0010__x0007_=A³¦?±[,¦_x0017_Á¹?,\ ¦?7_x001E_ù_x0002_Ç?_x0018_ÌÈkºÆ?BDÝóOÂ?Ébê6³ª?|_x0003_Ó|ë¸?4ìf¢¨¼Ã?äsÒ%_ì¾?&lt;ÔÝ'L_x0006_´?_x000E_¥å\´?Rª_x0013__x0019_÷Ì¸?_x0016__x001E_tEçZ¿?rë_x0005_±_x0015_Å?m½ýå]ëÀ?_x001E__x001E__x000B_ØÎ?úïÊkõSÃ?ª_x0001_Ö_x001D_	xÈ?K_x0001_&amp;gP´Ã?_x0008_ã´ÁÉ¢?°äZH­?_x000D_¸¯ig±»?^_x000B__x0011_ãÆ_x0011_Ç?Ìÿù_x001A__x0003__x0004_@§?D¹¥Ü£?ü_x0013__x0002_»_x0013_?ØaÍ)ý¢?ì²¤_iX¿?¼×H@_x0013_½?DmÐJµ?gÖIù_x001D_Á?J®_x001A_rÃ?¤å_x000B_±µ¡?s_ì)¾?_x0013_è_x001C_ñ.­?¦¦_x0011_Ì¥?®2_x000D__x0016_:[É?åßìÕãõ¼?_x001D_MÄ'&gt;³? _x001B_A±_x0006__x0006_¾?Ë³ró·?)ó_x0008_ÒÇ­?0¨Üê_x0010_°?_x0001__x001E_b¾ªQ¤?0 =Âæ¿À_x0013_`ñÌÉ?¶·È®Ä?0êqÖ2â?Lòïãe¿X{HûÝÃ?K«_x001A_ëÀµ?§²ÿ_x0019_÷x¼?ß_x0016_É¸Y¾? bØ[_x0002_¯?OOÚàÂ?_x0001__x0002_8ª¦`1´?l»ü8N¸?úÿi,_x000E_¶Å?ùùÙç´z?nU_x0017__x0003_Ü+¾?¾a~kW«?_x0012_A/iý¶?ÎÎHª´?ÁWÐ7:´?P¢= ¦?pR3&lt;6?øÆtÕW-¨?_x000C_ÔFËÂ?"ïMVôíÃ?¯õW_x001A_z·?+9Î¼¡øº?_x000D_Ø¬ßÓÄ?=»Éé¬×Ã?Dy3è_x000C_·?_x0008_ç_x0004_ã]Ü»?H¦ð9%Á?IQ&amp;:H½?w _x001A_Ü»?Æ¨xÒbÀÉ?a&lt;Í_x0005_°£?À]¦=¶^´?*4×k~_x0010_º? Ø_x001D_Ê©?z¼3´?&amp;K"v½Æ?Xuä²¶?Â·:b_x0002__x0004_~-Å?:_x0016_añßãÇ?·_x0017_;×º_x0001_Â?µp*h^´?a;2e5Ë?BYÖ¹k·?t_x000F_(vaÄ?i_x000E_ó_x0003_u)Á?ª_x001C_nÑõÔÈ?´|¨~ÅÄ?!)_x0001_xÃ_x0014_Á?P5&lt;|]]¼?«f©.Ñi¿¡k¬5Íß¸?íÈèå5NÃ?zklW&lt;_x0014_¸?	_x001B__23µ²?eñ¾&lt;ÙÂ?ü"]µ?_x0005__x001D__x0002_ú	 µ?_x0010_Ñ÷wGºÎ?&gt;=î¡_x0019_þ±?:cã¸ö_x0003_Å?~ÞÁ?rI\/vº?x_x000B__x0017_;'¿?Åd_x000B_VL.Â?N½Âkèq¾?ìfÚáþEº?®@ºwsÈ?ÿÃ³|°¶?ÛûÞôq¿±?_x0003__x0004_àðP²_x000E_¤?¿D| P®?lÍ4Î­²Â?úéÒ«_x001F_ÀË?Ì_x000E_YÍÞ'²?¥ÆÕ)¡?_x0011_ôîo'´?OÇá_x0003_¹¼?k¦¨0Â¹£?r¦1DÕÊ?Ûê¯®"®?_x0007__x0016_&lt;È³?_x0006_ÿüáÙ_x0010_Á?_x0018_øü_x001F_¡F¨?­e?a&gt;"_x0013_bBÈ?Ð_x0001__x001A_5+Â?£9_x0002__x0007_&amp;¼?Xj_x000C_1Ç?E ¹òµs´?°ñpéÂ¸?þ`#oÑ	°?ºðÏ_x001F_Æ°?Û§u»âqÀ?Ä	¼f³?zÔl®_x0018__x0014_Â?_x000E_0IÌ?¤êåX©Ý»?â»ÄXÖ.µ?_x0014_ýÈ_x0013_¹o?i=_x000E_§­­?è¾þÈ_x0002__x0005_{ÔÇ?._x0019_Å1£?²ß_x0002_+ÚÁ?H@M_x001B__x0002_ÐÂ?ûâ$È½_x001F_Á?'ËH»£´?ÌÊáª¼?°¯Éó2}|?+.YÉ_¿?ÒuäÌ¡?ý÷Svo_x000E_Á?þ_x0003_±ë®4È?`B_x001A__x0004_ºl?/Z_x0011_¼_x001E_À?Í§gýx-·?W«jÁ¢?c_x0007_u[²êª?¬²ªE¹?/_x001F_¸gË?Æ_x001D_j±4±?H\HÒ¤Ô®?çÙx¿X2§?}õ_x0001_jà_x000F_À?VáQ_x0017_¿?¤~ùK;l®?Ïp}dÉ?°),vÇ_x0007_É?_x0016_y­Lû¼?­1}qTÓ©?W"ÆF´Öµ?_x0004_ä_x0015__x0001_Í$Í? z_x001C_½ ¿_x0002__x0005_ã5Ë¬Õª?`xº^oÄ?úÿy¿ûÄ?ýÏÍ_x001C_ú¾?Ü:Ì÷ÏÈ?Zòð6âÅ©¿îÒÙXÈIÄ?2¡!²û¯?¤Ì1gø-¾?ÀN¹Ð?Í+Üýæ)½?l#=¸t?_x000B_¾âfÑ´? bÁð_x0006__x0014_¡?_x0002_OëúúX¿;=íwò_x0005_¥?©géôÿü±?î_x0001_G$Dþ¿?·¤%¡¼Æ?IR3qTÍ½?=_x000F_5?=_x0001_É?Øjuõü¾?B_x0001_ª­ÔÆ?xÀÁú£?^vHºCó²?¢áx_x0004_´?_Q_x001C_´¢?XÅU(l3Ã?Ôø_x0002_ÈovÂ?Dù_x001B_XØÄ±?dG_x0003_xZñ¼?6ëVQ_x0001__x0005_Óº§?Ô¾ÿÔÁ¨?¬ø¤¢7ªÁ?\Åm³[_x0011_É?º$¶ü'}·? æZ}¿?UÚZM¨¤¹?ü»_x0015_é_x0001_ï¿_x0014_¿IuÝèÁ?e2¿§·?_x0003_P²E½±?l&amp;8_x0016_¯Ã?_YÈkL_x000D_À?XÖ$»N¨?%¾\M_x0003_ãÃ?øùÏ¬c½?_x0013_Ô$k_x000F_À?_x0011_¢-_x0002__x0019_²?ëB$³?\_x0012__x000D_}^? û_x0004_{Ht?ÂVÒç³ûÃ?FËª¾Á½?ÀÈS©Ñt?K¸ñ¬h¾?8æï_x000B_G°?_x001A_	Þ²?/»ö¯÷¯?&gt;Gn	"Á?4_x0019_W_x000D_mý½?ë$c:©?êÞ-%ÅÅ?_x0001__x0002_ð1{©VÃ?_x001C_ÝiVïÀ?Ë°B_x0011__x0003_»?lN_x0005_?È×²_x0019_þÃ? ôU©fù¨?_x0001__x0017_PÏr10?Ò4·=¾?[_x0012_OZó¾®?¹ùm³_x000F_²?­ë|B_x0017__x000D_Â?¼\ß7?Ñ°×!_x0003_³?ÚE_x0014_Ãv·?%Y&amp;å+é¶?ïÜ J©u£?_x000D_¿P©¢? ¸¨6_x0005_±? ÞåÁ³¿ÑðBjc¬?Ð_x0004_c_x001C_;ª?6ç¬C_x0017_¾?µÙÙ©g»?©x!°F~À?_x000E_#ö¥}5Ä?	)KØ_x0004_¸?_x001E_agb_x0016_Á?aÞ_(¤Ã?Õµ^tdcÀ?ì_x0016_¿éÇ? _x0017_|ù¢Å?_x0016_Ù_Æ_x0001__x0002_tO´?K_x001C_$_x0018__x0019_Øº?xr³³4e¿?Åu_x0013__x001A_ ¢µ?_x001C__x0010_]ºÄ¾?ùÞ'Á_x0013_O¥?_x0001_ÈyTë²?_x001C_¡â|®º?p¥#_x000F__x0008__x0019_Å?¦&gt;¦ó2À´?4?0R§¿?àì·Ýqm¿B}¬4OÆ?·Ã«¿ÍY±?õ_x0011_Aó]¡µ?õ_x0015__x0004_;$DÇ?³`jfÃÂ?_x000F__x000E_i*âBÂ?u®NìViº?cùü¡©Á?µi{S!?	 i_x0011_i½?-æDDÜ°?5_x001F_Íl:UÉ?ÐlÍ¢þ?×_x0010_Ê_x001B_û¸?Lf_x0002_À*¼Å?zïxF§°?wAR_x0004_Â?ØàEy¿?a&amp;_x001E_Æ?õ¦P[_x001C_Å?_x0001__x0003_*S/Ë;Ä?sN_x001A_à¹?v_x0002__x0017_q/½?ÄJñQ¿?ô_x000C_Òb¶¿Æ&amp;a:'b°?¢DA±!¸?Yë$_x000C_ÁÒª?_x0014_¿)ñ²? ¼GÛ¸?Jqç±PÎ?F¤'Ë´õÃ?YM@ÍÛtÄ?y\º?Ü%3|\À? ìQ'Cân?¦Î¸+Ì£¿_x0007_Ä±¥?3ØQ¹Å¬¼?É__x000B_/ÛÀ?DMvZ÷¶? WQ&amp;y?ê_x001D_LÐx±?_x0010_¯u×;?ÉA³¸7±?Ø·dMµj?Qì_x0010_ÿàí¥?7På»Z¹?ØsÒÃJ?0}ï¢Ëq?_x0005_Ñas-_©?ú§r»_x0001__x0002_7!»?8£Ë_x0010_û Ê?rxî±;mÆ?_x0017_¡næÜ¿?ÞîZv_x001F_±?7_x0011_{©³?¶µ¶­#©?_x001D_|&gt;_x000B_¹8Â?×_x0017_ýeR¬Ä?·v}=Ä?_x0001__x0002_P&amp;/Ë?¶SU*_x001B_ö¿?_x001D_JCÆâ¢Ä?|Êu_x001C_Vî?ÕFÚ3÷)Å?_x000B_1Ï8!X¹?`¼%ß_x0013_z¿èßªólµÁ?"_x001D_ã¨ð_x0007_ª?°;ÐªAì}?_x0001__x0001_&gt;_x0006_ê_x000B_´?V_x0013__-1h·?Î_x000F__x001F__x000E_nò±?-_x0017__x001C_K!Ä?5_x0011_E¸?Îû_x0015_Ï	±?4 `7´©?Æ°Ìº§_x001F_®?P¾ZLÇ¿Ø_x001F_Mw_x0015_Ù·? {yÉ½?_x0010_pº&amp;ëTw¿_x0001__x0004_k¼ `$¸¹?&lt;%_x0010_ù·³?_x0016_odt8¹?r¦FøY¥¿ói·_x0016_ÆpÊ?ÄW¹Á¿Û?rgà=_x0004_¡?Ê/Òô_x001E__x0017_Â?_x001E_c:Ñþ¦¿*_x0007_áÐ¤mÇ?êÊ#_x0007_,°?ãHìÌ±·?ü_x0014_çÀ&lt;g¸?ó0_x001E_´?ÚUµæ¥?¿yÅ_x000C_Ïl±?ûØ\¾?_x000C_óT*º¡?1åC³_x001A_´?!¡ý_·ôº?üüÑìÊá?\n7¤àÊ?÷»á2¸ º?Ì£6YjÀ?k_x0013_³QNu­?L%»:È?_x000D_cÚ_x000E_/Èµ?ÙëjlS_x0002_¹?âBôB©_x000B_Å?_x001C_![&gt;~Ä?ò._x0003_ÎêÄ?hVæ&lt;_x0005__x0006_ª_x001C_Â?_x0002_%ì_x000F__x000D_È±?_x0011_lxð_x0010_EÁ?ipé°½Ü¼?Éæø´J¾?6RXºRµ?#úí;f®?8ñ¿m_x0004_Ø©?ôéh7Í´?s_x001D_;_x0016_Ç?_x0001_ØÜko·?]n_x0019_H³¿_x0019__x001C_&amp;mûàÄ?U~_x000F_¹?¦_x0003_HCÅ?_x001F__x0018_#øIÁ?¯0ñ»?RÜ_x0008_Ä_x000D_Ã?äøf%_x001B_û?_x001A__x000D__x001E_ú¾ ?a)¾æp|´?dÔ@X_x001A_¥?x_x0012_2¿¡À?üJyÕØÍ?ÞA~Z¥_x0014_´?X_x0015_Ù_x000D_ ¥?¥äÑ¯_x0012_¥?_x001F_Ø¯­gÈ?ÈZÑ!_x001C_UÎ?N¡_ô´?üç_x000B_yûª?_x0006_ÈI«¶¸?_x0002__x0003_ÖÃ²é_x000D_Ç?(²éß~¿*þ"_x001D_£dÅ? @ß_x001E_Ã?+ÉÍk©À?_x0004_^®9J£¿êAnsÇ?	Í2kÎý®?Ä	ã°ñÆ?¼xøtz÷·?ÀFÑ6åf?øÙ_x0013_­µ?¥_x001C_q_x000E_Z´?°1=û=µ?+Ë_x0008_À±®?j¥}ÄÆ?.®_x001A_Aî'»?_x0010_&amp;B²9ìÁ?ýpX¸?o_x001E_dmnÀ?Úµ_x001F__x0016_2Æ?Øä%'/¿_x0012_ ¥¶Ü?ºzÍÇqAË?[7(äøi?BàÌ´õ»?è_x0001_W©e_x001C_Ã?¿u$ÛN_x001B_À?ÈSÐ-ü²?2d_x0015_C_x0005_Ã?5±­°_x0015_µ?&lt;ì{_x0002__x0006_S@Á?ð¼Ïz4 ?þAÅù`Ê?[aoÏ^®?_x0016_*¥û_x001F__x001C_«?Rÿã±$À?ñM!_x000F__x0003_yº?:¯dd ß¥¿_x0011_H®k¹?_x0017__x000C_ñý0»?_x001C__x0019_Üþ0k?_x0001_Ða ½?3Ðð_x001A__x0005_R¹?ÔO_x001F_}²µÃ?_x000C_ºnGÁ?`N_x0016__x000B_lÉ?à«_x001A_3_x0007_²?4Qío­ÛÇ?\w¦@(È?_x000D_múl-©?öH|@©?p{Æj_x0004_·´?Æ³ôOÂ?å·µÉ--Æ?¸6$T=Ç?ÑíjPüê¹?X`¡ÝÎµ?¥$_x0011_{çÄ?¤ò½Ø³??©¶æÀº?òÓ_x000E_\Ö¼?&lt;Ta ô¬?_x0001__x0003_;[v_x001B_Co¤?æ\_x001E_ó´?eç_x0018_X_x0002_kË?¡µÈê_x000E_é¿?ÎÒ_x0001__à´?¢Zßt_x0003_¢?_x0004_e	P£?^sÒ-©±?O-Ò*À?oØ.@±?:Ã¦í6Ä?4¤vÂäGÃ?.9ÎXÁ?èfÝÍ_x000C_Å?_x001C_Àáöq?ö*ºÊ^9«¿Ë_x0016_ß_x001E_»£?+æóL86°?f¸_x000B_,|§?ØOÂp_x0013_tº?_x0012_ö«[)»?Ù8NÀÊ²?;50eð`«?/=qÒ_x0006_»?»"_x0006_Ê¸Þ¯?kH' ð=¿? tl»_x001B_ë?ârÝÏ`°Â?¨ïÝGFÂ?Ä8_x0013_ú;c·?_x0001_ ¼2Ý¶?'tb_x0005__x0007_øX?f¡_x0004_m£¶?UCM·õ_x0003_¦?_x0006__x0015_ßoþ¿¿?_x001A_UØ_x001F_­Å?dÌ¾_x001D_5µ ?¡7vaõ¾?µùk_x001D__x0002_Ã?!³f@Z½?H$ÿð]å?Q2F$ç¼?_x000D_ý¯k¤èµ?1wZ´_x0001_À?_x0013_7A©_x000C_ß®?¢·®ÊÛº?â°3FÅ¿_x0005_._x0019_KöÅÂ?0_x001A_;É*_x0007_¿0,}!í'º?®Mó[Ç?ÿ¿Þ¤À?_x0013_H_x0008_:­ ¶?àpø#_x0018_±?À_x001F_çë­?_x0005_	w"_x0007_&lt;?5S'c_x000C_é¸?_x0004_XhõU¹?äÈ_x001F_Ë¨ª©?i{`_x0013_Ç_x0018_À?Örë¢_x0004_¿?U¨çÚ­2µ?8È8¸Åo¿_x0004__x0005_ã_x001E_JTz,Ë?äd_x000F_fý?Pûb«?Ì4¼I_x0010_ä½?Ðòö_x0007_ÿµ?q_x0006__x0004_J»ª?xMR ÇÃ?_x0019_~Ý?°?fDnÍG¸?¶Â_x0001__x001A_!nÃ?Ñ_x000F_g&amp;í!·?úQAmÃ?S@è_x000F_Á?»ì+ùU¼?ö;»7&gt;¼?_x0003_î`ðlª?8íé_x0015_yÇ?¹üåøQZ·?ê¾8Ï?Ë©ø_x0002_·?2¨_x0015__x0002_j_x0014_±?wºg/eÃ?µ;ê¿\»?AÜÉìE´?	Wf_x000D__x001E__x0001_Â?±Â_x0002_»¾Ì?È_x0004_0°_x0019_\¢?EÛów_x0005_Æ?x_x001E_&amp;_x0003_RÂ?©_x001D_óËÜ­?U_x0016_hÿÁ¥«?HDKM_x0003__x0004_ï¹?ÊOÀ_x001F_ð½?D7ã"QÁ?,¥_x000D_íÂ?Æ?@Ü4É?m4R«S°?7º)¤Ç?½	gÿìd½?3Ñ_x0002_OÀ?£¶_x000E_ÒF²¼?%_x001C_ÜÕÜÉÄ?=_x001D_Tmø¾?Ft_x0014_4:ò´?­f­_°?Ìíb4¯´?ô_x000E_´9Á_x0001_¼?zt&amp;÷ ¸?¦UmHº?nÛê_x001F_0d ?YO`_x0011_0+Â?gulGv¾?!ÌG~9·?f£ÑJ$_x001D_É?*W_x0007_Ù;¹?_x0013_ú_x000C_ü°?Y¦8zóÃ?®ã2ª9Æ?\G×R?ÐÊªÀ±­¶?Ö_x001C_Di_x0001_£¿Âßî=D±?­9 §N³?_x0003__x0004_ÜüÐ²g¬? éµ}!2»?l´M_x000F__x0001_?7'_x001B_y58«?x7` ¬?P­_x0001_e_x0005__x0010_Ã?À ïÆãº?B:&amp;X±?`«O?þ·?í¾Îþ¬?æR~«_x0007_±?ËÚÙß&lt;4Ç?©¼B$À?ú±b_x0019_ÇEÅ?LC_Lë ?¸8{_x0010_¦Ã?´¾ljì½Â?X­ÿþxH³?´_x0015_Rß¸3¨?_x0007_ðóÁÆ?a~DA&amp;Ë®?_x0002_"³Q»À?_x0017__x0015_æU»?v_x000B_Þ_x0019_´{¶?Y¸?ZË?Pà±?èÒl?8lD]ª?./ï|_x0008_IÇ?(¡_x001C_ÒW¡?Æ«M!Ä?mù_x0001__x0002_B{ª? ¡Ò_x0014_+·±?_x000F_$_x0012_E¿Á¯?LÑ$&gt;ü°?_x000E__x0005_ï³c7¹?_x0010_[ì_x000C__x0003_¡?Tq_x000E_yòÍ?Ì	Ã\¬¨?O_x0017_òcP¶?.û"_x0003_¿?h|ÂL`&amp;¿E_x000D_¦½¿»?fFþS¹?ôô26YÍÄ?°,îMâå¼?($á_x000C_?¿³?=hÔO?öA¸9³?jÞ_x001E_R%È?nÄ*þ_x0012_Ó¾?ùwTl,2¾?è£Ò£Ë¿ÆhÙ	ªý¹?Ïêi\ª§¼?_x0006_îIÄ|?Æ?Wíªé_x0003__x001F_¹?YËÁ_x0001_ø£?1Ã_x0019_¤µ»Á?§_x001B_¤ÕþÃ?_x001F_ç_x000C_ÃR Ã?¶'_x001F_o&gt;æ¡?=+iíH5º?_x0001__x0003_#|¥^·?¬Ø[£fºÃ?¦QA_x0015_ÿ(¨?pÑ\²?Ð¶Ú_x0013_Nª?p¦Ú;_x0017_ïp¿dl_x001E_ÎÄ?®oÛZÀ¤?8_x0007_.o	 ²?_x0018_·²_x0005_%¾?k¦PsS²?º»_x001E__x0001_¿?lêiov«?_x0014__x0016_~_x0002_=?_x000F_¿#_x0013_ïÐ³?_x0019_Ç1­¾??­_x0002_@Æ'¾?»tðÅ?Ä&amp;vhR_x0018_?Ì´|PDÄ?ðÓúKÎ||¿¤/ºu¦?¦ó3_x001C_,q¨?M¨B^¤Ê?P00GòïÁ? M¼KbÈ?^ñDûÒÅ?.mæòà,É?¾_x001A_OFfþ¾?§^_x0001_û_x0014_ìÃ?X_x0013_ã÷_x000D_Ä?Eæ v_x0003__x0004_9H¤?À&amp;mg&gt;­?°ÉA&lt;»s?_x0018_Oé#)£?«|°úª;¼?ø_x001A_ªkø_x0011_¼?8_x0019_ÀÒÒ?æãù.§0Í?_x0003__x0004_þÓ_x0002_é]?Ë _x0013_Á?_x000D_«?ÇÌ¢T¢?å¬¬õ_x0001_â¨?k¹S_x0008__x0010_3½?Ä»µ$ú¿gq¹dÂ?T~º§¢nÅ?zýÁ¦¨Ã?°î·ô_x001B_Ä?»Ø¨Ô¥É?±$GÌ°_x000F_¾?]&amp;Ú0-Á?_x001A_ìmfÂ?6E¡'Ä?6Î«gQ_x000B_Â?Q_x001D_Ò_x001B_¶»?Úÿ§? Ê?U9QX+I?_x0003_tqå¼¹?/_x0017__x001C_ÖÀ?r½è2B¸?_x001F__x0006_$ÆòD¬?ÔxÄ¥ÖÈ?_x0001__x0002_vOW_x000D_¶¿?0ÞÜ¨_x0012_x¢?»¹_x000B_zÁ?ã_x000F_^¢Y]ª?oë_x000B_«AÌ½?_x001B_Q_x0011_Æ_x0013_¤?CüÞâÊ?_x0019_·N³¥x¶?àHy#`®s¿ªiRÎÌíÅ?:mvE»?ºñÔfW¼?B_x0011_âS´6Æ?_x0005_&amp;£_x0008_^£Á?ìÎÒ¨ÊÇ»?:u\Í¸«?Ý_x001C_5_x000E_}ÌÀ?«,iË?²J_x0018_;?Í?7Þôô}º?^_x0003_^Rn_x001F_°? 8ùiã¦?@xbÊcÊ±?ä&amp;Z¾_x0016_º¸?|­áª~À?_x001A_°Kä9È?N*e÷ïs·?¼{k_x0008_§?ÐìEµ=û·?Á	&amp;AW?B_x0019_^ò_x0004_¯?îégC_x0001__x0006_Ô¾È?_x000B_Ù"Âð¹?üÔ4ûÓµ?}_x0008_Jª­XÄ?_x0018_E/_x0017_pý¿s¶ðïà?å&lt;ËÉô¡·?íä$¬ì¼?õÁ_x0010__x0019_°?è¡KjÕ´?`¢Û£À_x0005_e?hË1{½?@_x0014_v_x0008_Ã?²_x0002_sß7_x0011_¿?_x000D_Ãk.|Ë?K^:ýò_x0004_Á?~nóõÕnÂ?ÃiÍ¥ïh¬?ç·,¼Z}É?_x000B_rL|fÂ?D?_x000F_ø_x0014__x0016_º?~®Ú?È¼?O_x0017_yÓ´À?q_x0001_ÝõJ+È?^_x0019_A\ÍÅ?_x0003_e_x0017_fÛ_x000C_³?ó§/Ë³?sl¢QÇ¹?°à¹÷¦_x0002_µ?õ$Ï^êz¿?_x0004_ÔO7q¾¢?Þ_x0004_DÊ_x0013_bº?_x0001__x0003_Õwn_x001E_Á°¿`[Gz}h¿Ú_x001E__x000B_û_x0017_ ?Efl_x001B_I´?_x0018_?±`TM«?È&lt;_x000F_AGyÊ?ÆÑU_x000E_È?ÁN.=ê¾?æ§^ßC°?¼ã_x000F_sÁ?6_x0003__x0016_¤0k¿?6þ{)Ñ¼·?PñØ*¤Ç?»&lt;¸¼_x0003_&lt;Æ?~³ë0«?ò_x0011_=Ú·?ÔÇWÁt¿?È)äß_x001B_Æ?$_x0017__x0018_ÎÛ³?¼O_x0002__x0001_»?÷C",Ç?_x0007_÷_x0010_Ôõ§?h¨A«?_x0007_ß¥^¸?ÜÆÙ+M¥¿hãêöÑÀ?\ÒM&amp;c¸?_x0003_)ë5?H2¾kÓÏ?_x0013_K*d_x000F_&gt;²¿¢¯é_x001D_ÝE³?VPS¸_x0001__x0002_urÇ?_Â¨¢}±¿ÒPâ¹´?Í&gt;PbØxÀ?Á;áOÀ?K_x001B_üDÞhÇ?Â{²ç®?µºf_x0001_l¼¸?Ì¿CÍzÃ?_x0012_ày³EÃ?¼iÿ_x001D_¸_x001A_?YBv}_x0003__x0015_À?_x0017_VäÅ]¼À?4§MQ?áà_x0018_YØ¼?_x001A_àÉèÐ¼?g²×­!µ?_x0008_»Ó¾_x0004_ö¡?àN2Ù*ö«?à_x0004__x001C_Í·fµ?FäZì9wÇ?ìB1_x001D_ûR¿?r¦_x0012__x000C_b_x0005_Ä?òòydz¿_x001A_Þ²_x0013_QÀ?FÊ×ê²ãµ?ØLøKÈ?ðJuûÂ¿?Þ9UjdÀ?^ôN-_x001E_º?úèxrg®½?ä_x0015_Þ}F?_x0002__x0003_"ö*©·ÿ ?§/F»?øf&gt;o|¿?Õ/®Ð¸?÷_x001E_ð&amp;_x0013_\Ì?·?Ì_x0004_É+¿?ü_x0001_5ÃÛ#°?hÎA;âÈ?¢#zØ¼?_x0005_Mø³?PaP_x0014__x000D__x001E_z?$Ü|_x0014_Ó²?ßY³dØ¿?vhl&amp;²)Ï?LÓÓN)_x0011_·?Ï®Øö°?ÎÙ_x0010_E#_x0013_¯?Òåô§ô±?@$Í _x0018_W¿=Þ\°°|È?t]_x0011_Ã?'°?²X_x0011_ÊÔÌ?2ºQ¨hÀ?Ä[R_x0008_'?_x000E_(*LÂ?1¶.ZìÁ?÷~a_¹_x0017_¤?§èÓ]À?øaÀÓ_x0016_g?H{	´BÀ?^bì*H?_x0006_BóÂ_x0001__x0003__x000D_,³?8ñ÷râ"À?À0_x001C_JO_x0001_Q¿£&lt;_x0004_]Ã?lÀç_x000D_-F¼?Ú(£ìº?Ñ_x000D_IRØµ?LÇëL¿?_x0012_ñßäÒ_x0017_­?½ò_x001A_ðew°?8µk»?_x001C__x000E_wué?gW_x001D_G½?Bz'§ûù¶?¢FôµÂÄ?_x0018_V[!(?ua/Tñ©?'ä0Ó_x000B_j¤?h_x0019_aÌ&lt;¢®?¨_x0008_&gt;_x0018_RÃÊ?Ø_x001C_g¶ögÆ?_x000B_ÙCúáñ³?Ä[³Ût¬?õS0_x000F_c²?¤Á&gt;qo?¤¼&lt;FßÂ?_x0018_º2Íáº?8C¯\©_x0002_´?Ý³ýÕ´?%¦dáf·?ìÜgC¥Ò?N6_x0010_+ºÅ?_x0001__x0002_ì9DÕ_x000D_Ì?_x001D_hPCo¸?G_x0014_OÁ_x0014_¬?_x0010_&gt;L_x0012_õ²?f·q&gt;¯?±Ó	·õ²?óÒÂbø_x001F_Â?_x0015_g_x001F_Þ\_x0018_Ê?	_x001E_Û°Ç?ES/]æÅ?_x0010_3/o&lt;_x0007_²?òÁncÎ_x0011_½?D6¶¤Aª?m§Ü_x0004_Æ?Ü_x0013_ÕöW¸?°Cß Ù¦?@&gt;_x0013_Ð?¹?¸°ìZÃ?_x0005_ð­:&lt;Á?E0ÿ´Ù*Ä?u¡«_x0004_¿ýû~}L¸?¶{~_x000B_ã¸?|ßYÀl}µ?M_x0018_&lt;_x0012_Æ?0ó_x0002_@xÃÅ?2¤Êi¶?/õPÃ	¹? iGÞ¿g¿A_x001D_3XÞØÇ?cbÏ¸_x001C_8À?_x0001_Õ·_x0002__x0005_0ËF¿O_3çÁ?ß½$j¦2º?ý2f"ÅÄ?$_x001F__x0011__x0016_Þ¥À?ìL!Ñ_x000B_?_x0004_lÈfY?PBÕOöP¿÷ßf*Ã?p-Ã4Uü»?ÒðÍ_x0018_1¡?¼_x0001__x000F_WdÜ?'ûë_x0013_/:º?¬d@±ë?¨ÍPw¸åÄ?ø&lt;o4é ?ï_x000C_õS¾?böW_x0005_ÏÛÌ?_x0007_ìLMÚ+¼?Àô_x001B__x0015_m¿?ð_x0003_íV²À?Xáë«?^Á;ÏC_x001B_¢?0ò\fÄ?¼_x001D_L«Ok¾?²_x000B_,X¾dº?*PÙVûÁ?9ÖI_x0015_&amp;íÄ?$s|HùÂ?Ù!)jÑÇ?&amp;¾,$ÑÃ?Î_x001A_ñº¦_x0011_£?_x0001__x0002_âhÔÂÛù¹?ð§+ð¢C¿ÇÙ¤_x0017_ß_x0018_Ç?ê)±±c¹?ïzxÁ?_x0010_vØ_x001F_§W?xDâiÙÄ?Ü.µôõ	½?1|õe_x0015_¹?6éËp_x001D_º?_x0010_¥¾&gt;Ræ?_x0010_BDòJ_x000E_?É ºôßÅ?0W¿Wöê¿?úÙ¾Ä?_x0017_5§_x0017_GÂ?Y_x0016_ÙT{h¿?Ðý¿SNU¶?Ì rÐ×3¿`_x0003_!_x0019_ªî?.ÈÛÐ_x0013_Î?&gt;¬?"FæÆ?_x001C_v_x0005_?@Ï]_x001A_§?ÿÁõÃb;³?§Ú«æ{Æ?z»à«Z_x001F_¾?¬D¼ÐF9Ê?+F²?:¹D&amp;Ä¶?6+©², ¿	cví_x0003__x0004_,*¿?ZXméÂ_x0014_Ã?XÊ~a¿?`)÷_x0001_Iõb?ù_x001E_Ci²½?¡_x0015__x000C_`!5½?2¹_x0010_qY¯?âÜÍþ _x0004_À?jKyæè·?8v_x0005_+÷¿J_x0016_hxâ?vU_x0016_÷_x0014_¬¿¹Ô3Â?ç4LÅ©?§W±p¿?h_ïx¿&gt;Q^_x0002_Å?¹ã¨¥?®TcÖ¿? íxa©»?«×_x001A_°àÂ?Hüç_x0013_®	´?_x0005_=m#_x0018_e³?:$	\_x0005_­¸?o_x0002_EgÕÀ?²&lt;1_x000B_/ç´?À·]¿ã´?_x0001_Ö_x001A_ÊX¤?sëew_x0017_îÈ?)æû`X©?4_x0012_"_x000C_mÀ?:Ò{}aÁ?_x0005__x0006__x0017_§:ê&gt;éÀ?ÈT¬ÓZ'Â?_x001A_MÞ|Þ_x0001_¾?ÛéìZ§?¼Z'»¶-Ç?âQUÏáËÊ?ÐV²:2?_x0002_Ý_x0015_ð(?¾Ýéøf¥?á½7]ÿú³?¦à1¢ùÛ¹?¬£_x0016_°¤À?LªÚW¶?à¥Å_x0015_Øns¿}Ò/³ðVÂ?IKÒ}ô_x0005_Ê?ÛïÄI|Â?8IQº?ØfVìâ´?ÄËËÁ_x0013_5Á?.â±]UÅ?_x001C__x0014_çEÃ?u%Ï_x0017__x0004_å¶?vüJô{£?^é¦º?_x0010_ç_x0003_ñ¼?.MIÒmÿÀ?._x0001_[_x0010_·³¿?:_x0002_®k®?¼Çu_x000F_@ø»?s?º÷ê·?Íâhí_x0001__x0006_2(¹?À,Q	Í?Úr]­?_x000F_qÿõ_x0010_Pµ?Ûæ_x001D_VQ¼?_x000C_=È_x001B_·?jÔ+_x000E_µ?o_x0012_&amp;&amp;_x000B_C­?åM]§À?_x001C_ÈY²Ü·?Ài?µþ®Ê?NÊ&gt;_x0002_±j«?r?ó§_x000E_Á?*ëÛ_x0014_9¯?_x001A__x001B_¹m¬ª?Å&amp;ëóÞ±?XöLï«?@_x000C_n_x000F_J¿?ªg_x0019__x0001_VVÀ?Éb_x0004_oBÃ?_x0006_zxÙ«Á?áÇ_x000B_§~m¬?&lt;_x0017__x0005_óa'¹?v=´?ßO?_x0004_É»?µql÷#	³?ÜT_x001D_,s\¡?0+ÄI3TÁ?*pþÐÏD¼?¡¾´_x0003_ÎäÇ?ôe_x0003_åk?(_x0006_&lt;×,ß¸?_x0001__x0005_rHëX\2 ¿¯Bv¤)ü¿?_x0012_YV$)À?*\ÇzF¼¢¿à0¯2Æ?_x0006_ú1³HXµ?_x0010_Õ&lt;G_x0008_w?úä _x0003_¾«¿ÎÏ5x_x001D_¶?.pl¸bG¦¿|èáfÚ¿4¨u--pÁ?,ïzæä¢?ôJM&lt;y°?Ö8_x001F_c¦¿T_x0012_(Û¶?¬¬Å_x0006_@Å?Û+û\Á²?_x0007_òjèS·?ýÜ_x0012__x0002_Öº?uK_x0004_zL®?_x001A_j´®õ?Ô}Öm»ô¿?+²ººI"¯?Y²!Á¹á³?Qº/,±¿&amp;	_x000E_Z)¼?¹Ò¦k¼?+AS²8~¿?Îµ¼ÿ_x0007_ÒÎ?_x0008__x001A_n}è&amp;?¨Î_x0011__x001A__x0003__x0004_éÀ?J"ª_x000E_¼?U°__x0003_´?òò²|D£?ï¶²lÎÃ?_x000F_/»t¦ º?2¯x_x0002_è®?_x0004_"±ç»?0{I-_x0002_ ?.õU_x0004_þÁ?°.O­_x000D_Ã~?}³ZÖTlÂ?	$·b_x001A_Ë?[&amp;Ï@²²?Ü_x0010_Y/?ð_x0001_þÀ?*OG¸í¯?é_x0003_=ÕÙÆ?iÔøm¼¥ª?¢ù0Ê ?éà_x001E_h@V´?Ì[Úiî ?P'÷áuTr?J­ÎÉ,õÂ?ââ_x001D_C$ÏÌ?çt_x0004_ÄÄ´?e_x0005_%ö_x0006_Á?ìph²Û_x001D_³?Î_x0001_&lt;`_x0001_Ë?©Î"^¿Ä?_x0004_E_x0016_iä§?ÎëÅÁ?_x0001__x0003_ü_x0011__x0004_©VÊ?Ð xä2À?_x000B_¢ýn6À?µej_x0001_@¿?ò8¤¿?ÕÜ³¤?,D.Ãº?ÆûÛx+Â?EÅÄè°?n@%æÅÆ¿?ÚOâOÈ?ý_x0003_e=¥?Æ~Z_x0004_Ü½?_x000D_ðcù_x0007_÷µ?_x0010__x0008_Ð§Ç}?¦r9Óý¨?à r»Ü_x000C_?_x0002_¡Ï	¬?Ñ&lt;_x001C_'ËË?F$Û_x0001__£¾?_x0003_ØTâÂ? _x0019_Ks?Ï$÷ÁÓ®?À"Ù!Wµ³?Ë­±å&gt;v¨?ÔNÚ_x0019_Mm¿_x0007_cª_x001F_«Tµ?]_x0017_éZ¥³?åhÛ¡e_x0008_È?óÃY%®ª?{¯O_x000E_£_x0018_Á?§5	_x0001__x0003_K_x000D_Æ? f_x001C_xÅ?N¦,çº?0À)2¹~Ê?¯oà!¹±?$Rª²ª«»?KÿºGÝÈ?å´Dvy»³?¾_x0004_·_x0008_í´?_x0016_Ý_x000B__x001E_jÕ·?®æT.yÕ¡?èéøCc©?°"è_x0013_dÔ±?_·=_x0015_½?¶Uª1b´?91_x000E__x001C_À?âÉ}é&amp;£¿$5¸ÓÝ?U3+'³?ÿ?$ÿÈÁ?Å48¾¶À?ÒÐPäéÂ­?ì_x0002_ÔÞ_x0011_nº?·wn}½µ?P#"	A?²MBÞÅ³¸?X$J_x001D__x0005_¿_x0018_mN,BÅ?&lt;×Ê2b¿?¤¢tÛ·?H6îHÄª?Z®´Ó/Ê?_x0002__x0004_§.ý ÏË¼?_x000C__x0015_ü¥°?eSöÏc¿µ?¾YÎ_x0013_à+À?HÂîd_x0010_MÄ?ç_x0006__x0005_KU£?"§_x0017_þ	¤Ï?LxhÈ8°?ZÊ]1Á?Jð_x0003__x0013_þµ?È	«lÃ_x0001_¿£³3áQ·?¼Ï]Ê¨¢?\-\_x0016_`Ã?úPËm¹ÓÃ?_x0010__x0002_çH_x001D_:?õÚ´åµ?_x0015_É_x0014_uÂ_x0017_À?_x0018_Z:i_x0008_?ìO&lt;¼?Âjß´$·?_x0014_+_x0012_º_x000C_¶?¾_x000B_8DBµ?¹ÂKÄÁ?0ÿ/=ºº?«_8^¸?Vñ_x0008_Íj¹?_x001D_Âõ\_x001C_ñ§?_x0012_Nÿ}i,¶?ÞR-qãË?µ¡Ñ_x0013_À?TßÂ_x0002__x0003_kBÀ?/K87©?_x0011_§m6_x001E_Ã?«;ñgøÌ»?®_x0014_ÿ_x0016_»?¥{uÐ_x0016_.À?Á_x001E_×qæ¨?écV0ð¿?_x0008_ÒóqFÄ?lò[%Á?à_x0007__x0010_Æ·?v®ÃËV¼?_x0017__²dôÁ?-¦¾ØÒµ?k2ª%¨³?t¨ò`¾%Â?¼Î·#_x0005_õÈ?¾	_x0017_@9¼?¼~-_x001C_7?D_x0002_ï­Ò?4ñ_x000E_ÿñ! ?_x0012_I&gt;0ê¨?4_x0015_n&amp;¼¹?éEÃÇà}Á?ò_x001D_e_x0001_X¢¿°_x0015_	Î³?%é¸OèÔ³?ªH;¶úÄ?8_x0017_ÄD?_x0003_;÷&amp;Ã?*_x001E_µ7ÂÄ?Ì4èõI°?_x0004__x0005__x0019_ãg¹¾?ømD(jÈ?i3~~¿qÂ?^Àü÷Ä?_x0015_ÁoË®?§x½_x0019_8Á?Þ¬¸»áÌ?2_x0016_J¡£?H_x0003_¦&gt;¿0B0¢%?_x0018_Æ«þ_x0019_µ?y_x000D_SÁÃ?4_x000F_ç+½?\êÛë&lt;ÝÃ?m¹Z§¼?äÀ_x0010_{?úzl¢_x0015__x0001_Æ?¸_x001F_úe_x001C_ó¿`Î«Ö_x0015_ó?Z¬)«(+²?Àhtwÿ¼S¿eõø_x000C_Z1Ã?_x0002_ñ_x001F_Ó2±?þÈI«?§UpºïAÐ?æ._x000F_¨7+Ã?ìiy^Á&lt;Â?qÒÿb¾¼?ìlc±=_x0001_¶?"û¯!èÅ?,l_x0016_a_x0015_¯?(~­_x0001_	,_x000C_Ä?L_x0005_QqoÞÅ?ë7Kà_¹?Ü5_x0018_2Æ÷¹?Ø_x0005_ÍI¨?_x0012_^B¯û_x0006_¿?4_x0018_Y_x0010_ò§?aú¨ à_x0010_µ?_x0002_}&lt;Ð¦±?°_x000C__x0005_·\¿-_x0012_&gt;_x0018_¿_x001D_®_x001E_Ôþ»?¥³ÍÌ Â?xSÂï®¿Â¡ódÄ?8ãlÎÐ_x0017_¶?3ô_x0005_ñÃ?&lt;F×yo±?:ÆÈQ8¬?nþ±P9¾²?ånbº#¸À?a*»ë+¯?f£ôXû_x0004_Â?r_x0005_ws7*Ð?_x000C_Ä"Ã_x0018_Â?+{éöë«¯?(®:÷bAÆ?Ü_x001C_/;ãÏÅ?¢J_x000B_ã_x0005_Ë?ºç_x0003__x0007_i|¼?_x0008_¨tYÊ?_x0003__x0006__x0008_2rÂ?_x0002__x0003_r  ]µhÂ?DëÓ_x000F_Jß¿=Î6¸?e³.¤Ï*Å?h_x0002_b&gt;O?Ë.fª_x001D_í¸?ÃÝ/Ê?0µ_x000B__x000D_w¿!_x0018__x001D_äÌZ£?ò@ètÃÉ?WÌâ·5§?@ÏµálÃ¹?â/ g3_x0001_ª?_x001C_ÉóHb³?#_x0014_øÁ¾?SÛ_x0014_É­]Â?È¾*!_x0005_ê?Ze* ³O©?4O*_x0007_È´?ß_x0013__x0012_³ï¸?ØMôý{?)»:rl+¤?Ä_x0016_1;Ò¿_,#Åør?ðÒü_x0006_?È?á÷½Óºº?ÁD,Y$ä·?¨S¸_x0007_åÁ?r_x0002_S¨_²¸?f9a_x000E_¬À?_x000F_Ãÿ¹³?,&gt;_x001A__x0002_	­r¯?_x0019_É_x000D_-:_x0005_·?_x0017_þqMy?cø-¸f_x0001_Á?ú:F'¸?p±YÖ_x001B__x0017_}?_x0019__x0006_Ôik_x0019_¿?F9{äìÔ?_x0001_N!	¶?Ù_x001F__x0015_@_x001F_Ð?7_x0007_Â_x0014_¡R¬?ZÃ©[½?X&lt;6ø#?yÅc'Cº?â@tDáÀ?_x0012_B_x001B_kØiÂ?à _x0018_1yMÁ?(ß&lt;¬_x000B_r·?wu_x000F_º­?&lt;Nä]|n°?Sb_x000B_fIS³?Ë_x0005__x0006__x0019_:¿?_x0012__x000B_¡ÇÝÀ?Ký_x001E_»mÀ?D!Þç»?ãÝn_x0008_¥¡?Ä_x0003_ðd_x000B_|¾?0_x001B_¼ÑJ;É?³=|×Ô_x0015_¸?t5ää}YÂ?ÈK :_x001D__x0004_?_x001E_Y{Ø²±?_x0001__x0003_+L$ÔÔº?´_x0010_ª+_x0018_µ?F«6/²?&amp;(ÃÛ¼?H÷ÀJÞU¿_x000B_{mr`¶?hòýl£?/±Wç;£­?HoÙiÁÉ?q+ÊVEÜ¾?8_x001F_ð¿¯?¸¸[¼ÛÃ?üK¨LïÂ»?y|_x0017_ tö¶?ó»Yù²MÀ?Ê 8_x000B_¨aÃ?þ_x0016__x000E_=¯·? @MÀ Ú¬?Åú_x001D_CÀ?^ØÇ4_x0004_Û¤?X_x0008_å}÷ÇÉ?æÜi¶·?_x0014_²ÍÓqÅ?SIß_x000C_*º?!Ò´	Å?E1¿v®?_x0018_ÎáD[YÈ?_x0010_YMC_x0008_p?H_x001A_¯ë_x001B_?£Ïÿû[p¾?_x0006_÷Î*ÆÃ¾?_x0011__x0002_â_x0006__x0008_ñ Á?j	}_x001E_¥¿?Fô÷jädÁ?_x001D_¶VIñdµ?_x000F_s2_x0018_6Å?_x000C_4:ú1_x0003_±?C-²ÔÏ5³?I~´F_x0019_­?ZV+}6&lt;»?N ûÞÆ?çñ_x0019_îº? _x0018_Cw,¥?_x0004_TÀ_x0003_¤¾?"_x0007_.ø#)®?rR_x0018_W_x0002_§?¾.éLòÁ?_x0004_.9q?_x000E_ê®&lt;_x000C_ó¸?4$Âë_x0016_)Ã?B(vµ?Ø§ãüÁ?&gt;ýÚ©¦ñÁ?zí$ô_x0008_ÒÆ?ÃTÂo_x0002_ÉÀ?§è_x001A_xTýÂ?_x001E_«ëO¨?#¯wÖµ?zýß_x0005_t_x0017_«?Ê_x0001_|2$ê»?Õ/t_x0019__x001E_°?Ú/"Få»?êKÉæÍ?_x0001__x0005_'¡í_x000C_XÜ£?	Ä-25¼?ê}`å­a¼?NDG·7ÿ¨¿&amp;×MåB?Záz·×¥?oMîÇðÆ?L_x000B_lD?¶?îü_x0002_ÛHÐ¡?RÿÜ]ÌÖÁ?_x0007_Ã_x0015__x0002_º!·?Ðû|õ9JÁ?_x0004_ÆÝ\Á?{_x0013_CNÁ?3[_x001B_rôÉ?û{BàÚ¹?v¿_x0015_/ðó¤¿¬_x0003_û²¥û¾?KaëÆM}¼?Dr_x0005_ãg?t¿*|_x001F_¸?_x0017_OÙqä»º?&gt;ïK_x0010_ª?ªÇ;É?ÀÌ-O_x0006_3¹?«pþUDÒ½?þÿ#ÿ¢?@_x0017__x0003_M¯c?\ä4\ÕI¸?øT_x0013__x0011_º_x001F_È?8o=ª"}?öÕH_x0001__x0002_l´§?l,Zý¬Î?f*_x0005_Îfº?ÝÜ_x0001_'ÿ°?)_x0012_ò²Ú¶?Õd_x001F_JÁ¤?Ó`qvSÄ?ÀÌÈ£¿?|Ð( ÕÅ¿?·Ws"H©?Ù_x0019_£Õ5Ð?î_x0010_ýxÄ$»?EH½fÑ¸?PÊ_x000D_ó¹O?å%_x0008_ª·?_x000E_·;8_x001B_·?­´õ+ç[Å?¡Ï5A¦?Fá7±½?q_x0008_qè»À?`HTÉzÅ?_x0017_dë_x0012_¸?Ê½D|¢È?âèFy»-Ä?ÂÕÕU_x0015_È?úf-Ì±?È4z?_x0015_½ó'ÑcÂ?wwÊ_x0013_ p¼?L¨©ÜnO?ë%_x0010_B®?´2_x001A_èïÄ¿_x0001__x0002_§!zV¹¿±¯¦_x0010_¬_x0018_Ã?¡_x001D_9¼' ?_x0005_[Æ_x001F_à°?ª)~_x000D_.º?¬-÷kµÀ?_x0011_ð,¬µ©?bøÿÑ¿Ã?Â ³ßÅ\¾?îá÷_x001D_¸ÎÈ?TH+ÀÅ?_x0001_þ_x0019_¯v·!?@_x0013_dk_x0015_"Å?Èf¡$-|º?t×îZç²?íÂ¿v%b¶?\_x0010__x0019_Tôs?}3ü_x000C_Î¶?PvjK»c?|ßæp_x0002_Ô¿ðS_x0004_:Ã?¤*Ûç¡ÿ¿l{A9ûÇ?_x0013__x0013_µ&amp;ù½º?vUÍèÞ·?Ú¦¾ÞJ·?3_x0007_~òä_x0013_Á?æ(|'aÇ¡?ÅK_x0014_ |Ù«?ËÇI!7¼?L ±_x0004_º?_x0008_#3Ê_x0001__x0003_&lt;e?v:Â &amp;´µ?ðÉKãiÐÀ?D¨÷_x0007__x0011_ª¿@Óò ³?oÓ¸YF¾?bå¼¾éy¶?É_x0008_*éø^Á?ª_x0011_ª_Å¸Á?ï-(mà¬?Nÿw¾µæ°?ltÊ_x0006_È?!-_x0008__x0017_×±«?Ì_x0016_çKº?SÉ_x0003_Æ?_x000D_å6_x0018_d(¸?_x0017_©ï(ÄiÆ?øÆÇ_x000E__x001D_¿)Ia»¬¹»?_x000E_-Æ?2&amp;ÈPØTÂ? Îym×¿Rx¸/×_Ä?Ñ_x000E_4ÐF_§?Ø(_x001F__x0016_n´?\!oeæÆ?.þB_x000F_´Pª¿rw_x0002__x001A_Ê°?ò¶	XoóÀ?_x0006_sËõáÈ?dØ_x001F_Ã_x0002_¨?qÑ;ÜÆ?_x0001__x0004_![Ã_x0015_OÁÀ?ÙFæÅÐ?q_x0014_õB¤_x000E_º?:®crÄ?_x0008_e¥³ì&gt;À?Im_x000F_QµTº?8¯']¿ì_x0002_ÔU?û/_x001D_õÑ_x001E_·?_x0002_Ã3 ]LÄ?r_x001C_þÍ_x0007_ª¿7u_x0006_q-½½?¹Ö/ý_x001C_Úº?lIJ»Ê?º_x0010_¢ÿ_x0003_$Æ?,SM¹-_x0011_Ñ?_x000D__x0004_lIþt¶?ÄãFòÝ­Ã?hÜìÛyÃÍ?1«=K8[°?|¼4a´_x0017_?#1_x0017_¹Ç°¼?´Ýêùh¼?ØRS_x0005_&lt;L?`_x0017_1_x0001_«º?Ès?°À?_x0018_ÓþÆ@þÈ?èlÒ_x0015_ÃÆ?Ú²_x000F_nô6µ?¥ ¾?0_x000B__x0002_tüÅ?_x000F_Æ_x0001__x0007__x001D_È?c­3V_x001C_&lt;Ã?S"É®?_x0014__x0005_Z	_x0016_S¿@R¬_x0019_©d¿_x0002_ì+MQh¡?¨_x0003_e$²±°?6ê­wY_x001F_Ç?D)°t«?gÈRÁñH¿?¼0äý÷§?éqÑ­AyÁ?É!_x0011_±³?_x000E_jT·=_x0017_©?_x000C_IÏÜ_x0014_&amp;±?Jf_x0019__x000D_ÇÄ?Ò_x0004_^_x001C_¶?\Ä\ÍÅ?^÷Å_x001B_"ðÂ?¤±Àz_x0006_ß¾?¾È='CxÄ?*oª_x0001__x001D_Ä¥?Ö;g¤»3¾?K*Obù¶º?Æ´xx¯?|HÖ_x0016_I¼?q_x0017_¬ûK¢?_x000D_#à'6¾?j_x0015_!ÞÛ¨¿b=Ù¾ÃÒ£?[¨!RÔÃ?KÒ(äêÃ?_x0002__x0003_·«&amp;Âm¥?Ü¥;ý&amp;Ò¢?xç¿_x001C_V¹Æ?µû°úÖ»?I0k C¸?£§d_x0001_²vÁ?½¶¥D×Ï¼?t_x0013_ñç§{Å?4kÐï°bÁ?ì·ï_x0008_/[?êU¦þ_x0011_¸?c."tÀ?ú!+RB«¯??ëºÝ_x0010_Ã?´9åûý{Ç?v_x001D_5ÚªU³?ëà^Ý·²?z_x000B_ä_x0016_¸_x001E_¡?äM÷bE_x0012_Ã?-xx§ÆÖ­?8o8áÊX¦?1_x0004_ùíÀ?À²TH(p¹?Ò»_x000F_wP¸?¨_x0005_çÌ¿°@gb©¶?ÉÍãÏ_x0002_aÂ?_x0012_ÂÃ\Ú_x001A_¸?&amp;M£	7kº?}y1ôõÂ?"_x0005_Û_x0010__x0006__x001C_Á?&gt;;1{_x0002__x0003_VDÆ?9\1_x000D_Ú?¤?P «Û}Å?FÒD«Úé¾?_x0017__x001C_LÁ?_x0015_ñxc¼?­ÎéØ¾?ÊK)ÖnìÇ?¾_x0004_´Ñ2¸?ä]âÓ_x0001_/À?÷VÒëáR´?Õ*ûD	§?+ræ~}Ç?´_x0001_¥;vÅ?`d¨Éq?xúq(_x0006_½?ênðâ§ÚÆ?9jò$ÃÀ?/F_x0015_ër½?S_x000D_óGzº?]ª_x0010_½%²?n%F|^«¤?_x0015_ÝÂ&gt;Ì?x­±]o_x0007_?(gXÊU?¸_x0018_¬_x0002_Zó°?"_x0017__x0005_&gt;ß³?pÅ½w`_x0001_Ä?Ø¼wÂz±?ä3_x0016_ëÉ¿?t_x0001_-&lt;¿ð­?Ô_x001F_Oö;CÁ?_x0001__x0002__x0018_Ão.Å?8ÞCN_x001C_Ë?PÁ_x000B__x001A_dÌ·?_x000C_1Qù%J¿âà[ÖKÁª¿Eè^çèµ?yø_x0008_¨©?º_x0016__x0006_xü~Ä?âoNeøO¼?ÿÝ¿Äkä¶?LÑWE_x0010_Â?³AG,1É?öÝÉ®§Å?r¡Ù)_x0008_¾?IÛ"qS¿?Ì2|N«µ?È_x0019_C7$?j_x001D_$tR&gt;Á?ÎV¦_x0008_C/Â?à¡KDÈh¿,b64Ã?q¼8k ¯?Ï¿Ak¸?üû÷ç¶È?´õÝ8èë¬?¶ÇÜË3A°?0hÙ_x0002_=A?4!,yÒ¼?ë}Äy°Ã²¿«·_x000F_Ày_x000D_Ç?æ(_x001C_|®_x0002_¾?I@G_x0001__x0002__x0015_³Æ?iÞíDXÙ²?dä×ýÌ9¿Â&gt;B{±áÃ?_x0003__x0013_L¸jÀ?eU¹*s²?ÉS-Ê?_x000D_º {TÐ?Ø¶_x0004__x000D_Ã¿Ø|_¾	È?¤÷åJÀ?öz_x0017_æ¾?8á_x001E_é¤¶?\SwgþôÐ?óÎFJQ¹?_x000E_¤Ètá°?¸n|:jU?_x000C_­/Û7 ?`ýòãUáº?ËtnË#t¿?_x0008_Wn^ÖêÅ?É«îÖýaµ?©ÊeZ_x001F_Æ?:ñÔB{^¦?ÈbêæÃ?´6M»?þ³¥?¸ y´ÀÃ?òkaÄÚÈ?õ­ÈÜ~K±?ÒC{bÀÂ?múÞhê_x0015_¼?_x0001__x0005__x0018_aºA_x0002_î»?².ÑMÓ¶?ÊR¡uÒ´?vAàë¯º?4_x0017_Ö-HÆ?ØPJåiÁ?Ósv_x001E_æsÂ?pC?ô_x0007_? °[4?36¾íòÔ¶?ë_x0002__x0013_»^oÁ?6_x000F_eTêI·?_x0018_*Ç¾¬{Á?_x0018__x0005__x0001_¶gFÀ?çq_x0005_ZÍ÷©?r:=úÒm¶?_x000E_Õ°	© ?n!_x0004__x001A_~G¶?Î·aâ_x0007_À?:ÂEy»¹?_x0015_^qÏ_x0001_°?N_x001B_Ûj_x0007_$Â?k_x0019_®l_x001F_Ì¥?á_x0003_+]¯_¯?^µ#^|û¹?±Ê¾Ï¹?b'«RËðÇ?0oñ_x0016__x0002_ÒÄ?£È±t?,¨Áºiü«?_x0008_7ÈeÃ$­?ð_x000B_	_x0003__x0005_õÁ?_x0001_Þê_x0004_pµ?_x001D_þn_x0003_â¶?'a»ÿËÊ?/7¯_x0016_ë?Í_ÎvÃ?Í_x001A__x0006_YÝÌÃ?T"ß_x001F_½?I_x0008_@SeÉ?r_x0002_}µ¢ô¶?³å3_x0004_d¾?|f¬9?_x000E_ZøÎ|'¤?_x0018_3GU ´¶?_x000F_91_x0010__x0002_³?_x001F_½_x0018__x0008_»?¼â MCK²?Yvø7ü¦?|*qåºÆÁ?(Ôý¾Íß?÷_x0018_¡_x001A_ÆË¹?0_x0016_¦ÚDË?@ÂuP«µx?³ûÉ_x000B__x0003_Ã?0q_x0011_¹°¾?Â4õ_x0003_}±?Ø£_x0012_ÈZ¿8&lt;;KHäÁ?ÆÅ÷_x0015_s!Æ?dîr_x0004_²?NVyÛY©?b¶.ØÔ"¿?_x0005__x0008_®My_x0014_bÂ?PÅü|_x0004_ÙÆ?wô\Å_x0012_¡¾?_x0005_»©ÃÆÀ?O+ÅÉ¸Èº?}#_x0005_ÙmX¬?êÒb_x0016_çD¥?ÅBÜË8æ£?:ôõ_x0001_®?ø(©ä?£s_x0003_ûô³?ÝM_x001D_ï`²?lË_x0006_zp?£æ_x0006_à§Ä?õN{2¿¶?`»_x0001__x0004_ú¿Ä+&gt;ä_x001C__x000B_¸?~_x001B_ñmé¤³?_§¯Â?ó_x0017_»ú_x001F_ª?_x0002_ÊH_x0008_½?âBÅt.¢?rr!Çú¬?_x0007_I_x001B_á_x001D_ªÄ?_x0018_O?G`»Ç?0èÐóµ?_x001D__x0014_\ná$´?k_x0007_­qº¼?_x0012_VÐhZeÌ?äÐöª_x0005_C²?¤§È?ò0÷_x0002__x0008_ºõÀ?ï_x0011_»ºl¸?U¦õ÷NÈ?Úü¬_x000F_Â?hrr_x0016_òoÅ?_x001E_¼Ñ°ÓÁ?8ºqÒzöÆ?:Rgó·È?®&amp;j$_x0001_©?WÁ,î¦xµ?_x000D_ß-í_x0015_°?­Ô"QY½?Ø£_x0010__x0007_ÁÌ?Íã¡^Þ±Á?XZ_x0016_?ê_x0006_Ã?_x0015_s_x000E_o$Å?¸sxV_x0008_ª?°_x001B_D_x0014_³¯»?W_x0001_Ç,B!²?b0iÆôxÇ?¾ã_x0007_I_x0007_ÐË?_x0002_NÓ°|?j«hák_x0013_Í?_x000D_Õåá\Á·?çÚ_x0003_ Áð±?N+²yã¼Á?_x0014_é«W_x000C_Á?Z	=_x0005_¯?+áÃ¢+Á?òz_x000F_ëÑRÂ?·NôÃ7À?T+Y_x0010_[_x0004_µ?_x0001__x0002_k¤*_x0005__x0017_¹?Êµÿ_x0007_´Ú°?½?×sÿÔ»?¦?¦_x0001_ôÀ?k@}§?½?_x0012__x001C_û¸_x000B_j²?.à¶ÊeÁ?@_x0011_óC¶?Ú®­"ì$¼?Ç"Z p½Å?9'ã`¢À?@pT.Z¿?Ý,·ägb¾?_x0006_/V*PÆÆ?_x0013_01\¹¸?AbÚ¡J@Â?Ë¤^vÀ?	ý¥2û/¸?&lt;¤Øk ñ®?É½1ÂQÁ?2¦_x001B_P_x001C_Q´?RÈÊv6´?._x0018_ÝÉÚ®?Pìøþ_¿_x0001_ÿÁh²º?Ô_x0019_U2£¸?ã._x001B_¾y£¿9ø_x0016__x000E_]e¨?å3_x0013_cSñ·?"8_x000F_ç_x0004_°?Ñðe_x0011_	µ?êuÉ_x0001__x0002_¶0®?Æwg¤ÒÚ½?U*Zu'eÆ?"`*BF5Â?â«÷	}þ¤?üÍ_x0013_Ä_x0014__x000E_Ï?Ô"_x0004_÷#?â±§G­¿ÊÕVl¯?ÓIGí±¹?(Ïcnµ?©CtvíbÀ?¸í_x000D_â% ¿NÊ:P`äÆ?&gt;g_x0007_áXZ´?v1ÿFom¿?J .7¾¸Å?Ç£ñ»®²?3©á/´»?%_x0007_9jê©?e-È_x0013__x0014_È?7ÅÄPhv²?»X!¶?@âaüâ´?LZüõº_x0012_Ä? åZ³À?À_x0006_¿ñ_x0005_W?_x0019_®÷A§ÊÂ?Ï6_x001A_x_x001C_»?ñh×"Å[±?(&gt;®°?4Òw`ó¿?</t>
  </si>
  <si>
    <t>ff7ce480e3b826516d438345cf11b267_x0001__x0003_@½If1²Ã?#R¡ÍÆ?áà°ÿ±ü¶?öþÕRNu½?!$Ú_x0011_rýÀ?ì²_x0014_¢Tþ¡?Ly¶u#_x000F_Ä?F_x0005_|)Gú´?¢_x0008_¯»ù_x0010_È?$_x001D_8((|»?µ¿MY½¬?Zoª©öÇ?kj0áÁ?é¬k_x000F_ë|©?×_x000D_¬C_x0010_Ø²?Y_x001E_`UZÊ?Çh_x001B_	2Å?­U_x000D_§é´?ÍÄ¬~ÈUº?ÖÒ²«zÈ?Å¡ö±_x001C_NÂ?ÇcÃÆÐ_x000B_Á?Ð®AP?°[¹_x000E_kÀ?$.¹©¿Ä*Uë7Ñ?®IÏ_x000E_è¢±?_x000B_?_x0002_põ³?_x000C_Óß_x0008_q±?_x001C_ ­æøp¿¿HGRÚÇ¤?¤W_x000F_Ü_x0004__x0006_î«?¡À_x0014_Ö_x000E__x0002_Ë?´_x0005__x001D_1 ë±?àEÁê¿äÀ?Ð&gt;VáÊ¥?b_x001D_Ú'½?*%üÇ4^Â?&amp;Ñ_x000D_X°¢?ÎÝílC´?cÚ­ºHe¹?&gt;xªìÁ?aD,xýè¬?Bßõx¦Æ?(¨}3N¾?_x001E_¶¹ÙÊÆ?È¿Åä_x0010_Æ?_x000D_üTßíÆ?ù®ªZ7t³?oêu%_x0003_À?æ_x001D_ãÖÌùÇ?æ`ÿQaÉ?1ÕªÓd7¿?_x0001__6ß¹§Á?ÒíU_x000F__x0013_U´?×Fº¯|°¿Ð®ß_x000F_?+[8@}Å?±ó-´Á?Ìz_x0018_³	úÃ?íkFv~^«?ðK7Rw_x0010_¦?v¬HÎÚ±?_x0002__x0005_ËH¥~_x0019_Ã?R¦Nç}Ä«?ÑG©_x001E_¿?_x0002_Þ¢®ðþÂ?¸IÅ?_x001A_¡ìý·?_x0001_1'_x0001__x0013_G³?_x0004_vã ¿ ÿ.¹?1|6ï_x0002_y¾?5Ó[Ýô_x0001_¨?6m±­Böµ?´Âßj?ô¦$Ù¹cÁ?G_x0004_¼?®Y×í·¾?_x0002_óWc_x0013_k?ñÅ"3¬?D¥¹ñG\¼?¿_x0001_¤SlÄ?ØxÁÏ_x0015_i¸?ÚÅÕ~¡À?ÆûÌdª¼?d_x0019_]w_x0014_°?ÏÂÝ`¶«®?G5öiú´Â?f«Tg8¼¿?_x0017_±39uª?M_x0005_ªÎã_x0001_¬?O@LUè¨?_x0003__x000C__x0005__x0011_H ?åO3Ü_x0001__x0002_Ed°?0_x000C_v{?&lt;ê¸)Y?¤L£T²´?4ÞöT©Æ?x0_x0004__x0001_µÔ?Þn¹r±?Ð¶°!1­Å?¹­ðN°?/Íýû_x0003_­?_x0004_ _x0010_-_x0002_Ó³?½/_x001C_Ù¼?,úi×é²?íVÙZÊ¾? _-ÊÑÃ?"Uý¶µ¯Í?û¹_x001A__x0004_$¶?º#[1º­²?¼Ðw	^ú?_x0012_Ï_x001F_ö¤¤?th_x0018__x000E_é?«_x0012__x001F_å²f¼?ë¸¦_x0010_¯µ?§ôôÜ¯¿?ed=­Fðº?_x0004_ª³ª :Ç?±	Kð+¸?^{ÀHHãÁ? ¥Tü_x0001_Ôn¿ÂÊ¤]e¤?Î_x0004_O¯B4À?¡mÕ_x0004_NNÇ?_x0001__x0003_¨xx{;0Æ?~Löv=å¤?_ÜÏx¦¹?Äæ°¨Ñ_x0002_Æ?ºÂª­5¤°?`­¡°ÔM±?ë_x0018_Ë_x0013_m&amp;Á?½¿_x0015_`_x0010_¶?_x0007_4£½«Ç?»_x001B_5Ë.³?¡¡ãÞeÅ?	_x0008_ªLìr®?d÷âYh°?7v¢z²?éréMW¾?_î þWïÉ?_x0019__x0016_µ¤öV¥?ÚÌ _x0005_[©¿¥*ÝÖº?Ð3­È_x001C_¾?ú&amp;ÊÕú Â?_x0018_ÜOÛhÃ?w0ä·_x001A_Ã?kÌæ@îÈ¹?Î.Æd¯¤¿¸­_x0006_8¹°?Dôd2¿ó_x0013_º­nÂ?Àì½ÓP·°?¸¾0­¾?üt&amp;È_x001B_³¾?)ù_x0001__x0002__x001D_¢¹?_x0005_o_x0008_ÏZ¼?hÛT¢_x000E_5¿?Hº4ä±?Ýd_x0007_&gt;_x001E_¨?T¶æÑ_x000F_þÇ?_x0012_CÃ$YÇ?'~ÿ\À ´?ðcjû?FÍóT_x0008_LÁ?à´k_x0014__x000E_G?¿ð_x001A_?`7_x0007_Áí³?%ùàÖ@¯?y k§?búøÞº?&lt;¬F_x0019_?ë=ô_x0001_&gt;°?óíèxX¯?!_x0006_²_x001B_&lt;´?_x0013_s(píµ¾?3_x0008_ZÉÀ?øÃ_x001D_î+@³?é«±©uz¯?èâ«6_x0016__x000C_?Eñ4n_x0011_ðµ?ÿ[IöM&amp;·? «Ér5tp?ô¹d_x0011_/°?C¢*iV¬?xØ[_x0014_¨·? Pe¶_x001D_Æ?_x0001__x0002__x0014_eLÃ¨?©bfqe·?x%OæÀ?ÌÒº¦¥Ä?cQ"f)ß¹?ÖbÔgÏ§¿ÉØ_x000B_V%À?_x001D_P_x001A_Â¦?¿÷|Ý_x000B_Õ¨?wm_x0001_»{À?9_x0012_í_x0005_àx¬?_x000F_V_x000D_þ5º?_x001E_Ñp_¢Å?LîÐ9÷À?_í9ì_x0016_À?[8ÁwäøÂ?&lt;íôy?@Ë_x0004_](`Æ?²°Ô6µ¹?,Ð_x001A_¸?wcrBZÀ?:p.´7; ?B_x0013_CÂÏ?_x0012_l!ÜO¶Æ?þ_x000E_ð?Á? x#$Âáa?_x001E_u»Öß¡?_x001E_À;Õ¡h·?_x0012_Rº1_x0019_!Ã?@&amp;Yõ_x0010__x0019_Æ?æí5Ëoh®?_x0004__x0004_g_x0005_	_x001B_?_x0012_¤Û£_x0004_¬?_x0011_fN½¯åÀ?_x0010_Ç_x000C_;¹?_x000E_+7¿|úÅ?I°_x001C_´#¾?lñ÷_x0007_1Â?_x0018_Ó~ö_x0012_a»?mÜ/_x000C__x0002__x000F_±?_x000E_'ãLÇÚ¬¿°~ý_x000D_Óup¿Lp_x0001__x0013__x0016_pº?3çéC³?ßû&lt;=àÆ¹?fXBn¥Æ?¯`@hå_x001E_»?&gt;ºä,÷°?¨YµXÅ²?_x0014_}j!¿ÇÏvÂ?ð_x001C__x000D_©µ_x0003_?2òå°ÞÀ?Ç_x0006_KGÂ_x0012_¶?#E_x000C_c\Ý²?|Ë£._x0008_¹?Æ_x0017_­ZÕ»?ãtv)pn¼?²­&lt;Ö5º?«u(C-¿¸,è6egÂ?VÑ%6b3¼?Ð:g*P¿?_x0001__x0002_UÝ¢(~¿«?¹Ò/Øþº?æÑ'çõ£?6sµ{ªÂ?N^ÁÃeÇ´?ÃjI_x001D_®?zÄfDµ?)_x001B_8¦tÄ?d%:+S_x0007_Ä?_W¯¥÷QÅ?¯NP9í£?B¢ãy_x0008_´?ðÆ´z_x001E_Ð¿ÿ¡²ÈG+µ?1¦``+"´?pRUXÄö¤?rcÁ	µÉ?O_Oä¸_x0004_½?ÂØOu¦§?-_x000F__x0003_O_x000C_ZÁ?:låJÑú²?9_x001A_&gt;]^2¤?½_x0016_ìðHf­?`7öfug?Ð Â"ùï¿?Ô_x000E_ÿ_x0005_OÅ?ÞZÿïN³?ögçy®È?{//cl·?_x000C_NÒÀF¤¿×KÀÙd¸?¦ZõÀ_x0003__x0007_åõº?2vJèë_x000E_´?²Ä¿_x0008_ÚÃ?_x0004_ºfYk¶Ç?ÐP_x001A_lÇ°?_x000E_þ\©½Â?ù¨L_x000C_ÍGÀ?õx,S_x0008_À?üÚuà_x0018_Ä?ð%¢³Wx¿§3ùÒ¿?õò­Ê_x0014_ß¿?L_x000B_ÄÞÊo³?_x0010_ÝJ·§?ä_x0002_8_ÈÍ?´3_x0001_âzµ?è¡iñ5_x001B_°?ê_x0007__x001B_Ëå³?nIÚÈïÁ?¼l½_x0006_Çð´?ú^­V_x0008_É?]¡µÈ¿l&amp;_x0007__x0008_ ?õ_x0017_h?§²?6_x001B_|ªsÁ?p_x0007_±Ñ\/v¿Pz3Ðk¦?Æ_x000F_ &gt;_x0019_³?`	F_x0005_Hà·?ià´7ßt¹?Rü/¹C_x000F_·?Éúí2²?_x0001__x0004_z&amp;Ì{[Â?F52xAÀ?d%)?;Î_x0004_qUÇ?ãÊõ9É¢®?O¶(ÕQ¾?p(|_x001F__x001D_?03çAº?±V:ýÝë»?_x000B_-&amp;¶?Koú|_x000F_4Á?äÙ­xü¦?yÑ_x0019_®$E¸?eK«'º?í§´B_x000D_|¨?d_x0002__x001C_×¦Â?_x001E_që¾[_x0003_Á?`_x0015_É°ïtu?ð_x001A_:7_x000C_¿?¡´!&gt;«­?TÉ256¥?UïÚ|kbÇ?% j¨¼?fyµØ6p´?ërø¬Ä¯?&amp;Þ)ÆæÊ?_x000D_óºQö?©_x0007_µ\áAÄ?¦&lt;&amp;¬ÏþÅ?°9Á¶P_x0006_?BAàååç¹?/S°_x0001__x0002_V_x0014_À?÷Æbí_x0007_Á?®_x0014___x001A_Ç?õäª~ â¥?ôÛ_x0008_Ý_x0015_3¿ÏßùýÆÂ?¥ÐõAgÀ?h³_x0005__x0007_s?$y0.k¸Ä?ºnxß£~¡?Ô³y'ú¨?²{fEÀ?¦#&amp;_x0016_K§¿9([}´É?G¹|Q!u¼?pySÄå¹?f¯~_x001A_âùÍ?_x0018_c3áÞµ?¸ô^ÛÌ?yºu½Ä¸?¦ýA.¼1Ì?\=E.·kÅ?D§q=b?l¯æX_x001E_Ã?^[_x0011__x0017_NûÉ?\_x0010_	V¿Â?tô_x001A_ù_x0013_Ã?´#i´?CÕÍEè¶?¸ø^QÅ?°Úý§._x001B_´?Ü_x000E_ß"ì|Ã?_x0003__x0006_ì4À?²?XåÖOÉ?[ÀÝg;Ä?}Võ¦»?¾Ðç_x001E_õ_x0007_º?¡ùÄîHÉ?+éÔ¦5ª?_x0002__x0001_¿#[_x001C_È?»j=ù»?­W(ù²òÀ?L ÖD!Á?j_x0018__x001D_Îè_x001E_Ê?Ù_x0001_1§ª¬?_x001F_´³ÖºDÀ?_x0005_¦ion»?Ú®zdñ¥?à_x0017_ïu³_x001A_³?°ØéC_x000E_³¨?ì7Esò¾?P@¬	Æ?&lt;qfÓ®à¼?ìo¶	ÊÞ§?Pf¹v¡?_x000F_"¦ì~Â?£Y[]_x0004_´¼?¤_x001B_½l=±?_x000C_ÅÁv_x0004__x001F_Â?v´`_x0001_´Å?éH· ÏÃ?à{¡ëqÈ¿_x0003_T_x001F_N8z¦?6Ie7_x0002__x0003_Å$Ì?ãwt_x0010_Á?Ñ_x0005_2±Â+»?ÏâpLç?Ö{¡ÞÌ?H_x0001_|êß¹?fc	vÃ?_x0001_à_x0001_o!½?+¨×EÁ? Ó7_x000E_Ìª?0×W$xÂ?_x0005_úïXª?öí,®Cù¿?N·©Ìùº?()³µ­_x000F_Æ?Ò®ËEä®¡?¦oD²_º?ÄW­­üÌ?_x0006_s%±ÑC¡?»GbM_x000D_²?àXëà_x0011_c´?_x0013_;%»ôÆ?ÆÝì¶?_x000C_#°?_x0019_·?RT=*k¥´?ç_x0016_rNÅé±?È³_x0010_é³?_x0004_#Ç¥J¼?¬_x0001__x0001_O½?¤Ø_x0003_Ã«jµ?Ûpòõÿ´?4öI&lt;Ô¦Â?_x0003__x0004_­C_x0008_Í_µ? ¢£	É¯¸?¶Ùù_x000B__x0015_¿?ò¯Ô6n¹?¤mÎü_x0001_i?ø_x0003_­Ù?_x001E_ÿ	=b±?úÇÑW_x0014__x000C_¢?Á_x001F_0,_x000D_Ò?¯¶_x001A_¬_pÂ? 1B±M)µ?udÝ"_x0005_·Â?Pµ³MNIp¿Ênêmx8Ç?Hó2Ä?rôLNþ_x0019_®¿]FYíúÔÀ?Xt_x0019_y?LmazÆ?°Înÿ¸?Û`ó_x0017_Ð_x0018_Ä?ÐfüãMw?¬&amp;E_x001A_.Ó·?¯Þm7Ñ?kuÐð²?2ä7_x001C_P¹?²áÝô_x0002_G»?õ%Ç·#¾?D_x001B_ Â_x0018_¾?ØLÈ}H¥Í?¾õî¼_x001D_¶?yÉ²Þ_x0001__x0003_°Ñ¨?9úº&gt;Çº?_x0006_±LØcÄ?òP¾=xm»?ÑP·½÷Ê?ð &lt;_x0010_I³y¿À×ßg2l?xt°3_x0015_Y°?C­íë%»?c_x0001_ÓoD¸È?í_x001C_©m2}»? _x0007_Ñ½Wí¶?öTÂ5A_x0017_Á?;eºf2Æ?¿{ñ¶?F_x000B__x0012_wÃ?yB?·E_x0007_°?ÄNe_x001F_&lt;Â?ä_x0015_ÖÂ¡Ã?ýËO^R]Á?_x0002_D·ÊÛÀ?ì¡j¤ñZÇ?ñBo_x0019_÷±?Aý_x0012_ÂRº?Þ^s_x0004_¶?àÀXdjþÄ?iù_æó¸?Øì°×Ï?'xµø_x000C_¶?_x0014_¯¨3H?H&amp;ÂN´_¬?ÎAÀBr¡?_x0005__x0008_N_x0004_¹¥j"±?Qè6_x0012_´?_x0006_Ê _x001E__x0017_,Ä?ºõëá­Ä?|±ó]V*Í?ÆøÖ´è¿?.V¿7_x001C_²?-â_x000E_q2	¯?Üg[Í_x0017_½?ûwæ&gt;¨?º`_x0013__x001F_¢¨?®eÄ§ìe²?ê_x0003_éj®Á?Æöï2DD·?°¥¾Öja¡?]¸_x000B_ä¾_x0013_¾?Ò_x001C_±_x0014_n ¿_x0002_*6Æj_x0011_ ?p/»üPÄ?_x0008_o-Pãüº?y¾ÅÔù©?&lt;_x0018_Lgè½?¤_x0007_iÖÂ?&lt;Z_x0011__x001E_U·?dü`L¡?Ûz,$¤µ? B«E_x0011__x0006_©?7Ü?_x0012_±u¸?ª&gt;_x000D__x0017__x0001_¼?(1nD¥FÈ?ò­Hp¢?K»_x0003__x0003__x0004_ØÀ?Àÿ_x000C_¬`¼?T³ú_x0013__x0004_À?¸Ú*¬V¼?pX_x0013_Ö¹?È@2ú_x0011_Ð?*¼A_x0016_§ÍÀ?Zs¦+e»?N^_x000E_©á¯?TJÞÏP?W¿Ø#_x0016_¶¿	ê­ú¹¯?·Y´ýÄ?_x0007_)Föâ«?óáD_x001C__x0001_ÔÂ?_x001E_õzlç¡?X_x0007_Q_x001E_?_x001A_Ï:Æ?«_x001B_	\lº?[¨ÞÙÀ?ËG_x0002_DÁ?w¶-aÉÃ?0!IsÄ_x000F_v?ÀtF@¼²?a¼ºËÃÀ?_x001F_JLtx¹?ïv Jº?x_x0016_ùA©°Ã?ÛÛ\0­_x0019_ª?iÂ2pÊ)­?_x0016_[¢D_x0006_ìÂ?p`m¿¨O¿_x0004_	t-¯ÿoÀ?o7î_x0017_u$²?ÆÃí_x000F_±´?uh%_x0014__x0002_a½?_x001C_L¨Q3²?u_x0001_-MçM·?_x001C_hîK_x0016_Ã?s}Ú_x0003_._x000D_¤?{	½P ?~U:_x001E__Å?°E*"±Ü?}Æ$_x0017_Í¾?h}n_cKÆ?~·#J+V¨?_x0005_Ê0PÛ¨?,øÙ_x0008_nÏ?êà)¹[½?¬®+ã@þ¶?UüÆ_x001F_	`¤?\&amp;+éÄÃ?ùªù/_x0003_Ú¶?oÎí+_x001F_OÁ?_x0006_åíºý&amp;Å?;6ÛpÌ?ðóöÇl´? ¤ÑëuÃ?_x0005_0_x0007_ôæÉ?³l_x0019__x0019_9=½?_x0018_¤ØñP	Â?Å9±AÞ9Á?t£_x0013_µb+¼?;zÌ_x0012__x0005__x0006_!¼?ð¿íG¹J´?9ú£N_x0011_;¦?_x0001__x0014_6V_x0016_±?~nÏ1£"°?LÍG·D_x0015_Æ?we0¦?j""àM_x000E_°?å¾_x000F__x0011_ÛÁ?u)&lt;&gt;Ó_x000D_À?H2]óp¬¿¸'ïn^±?2_x0015_9ß±'«?G_x0013_A_x0019__x001F_À?_x0005_Îi¬89¶?¯¸'ÉrÁ?lmJàÁ?ªZÇ¤2~Æ?¸Qáò¾]¶?,,_x001E_¥"*¾?3äºW»?ôÓLÍ_x0002_1È?*_x0003_9f±?À&amp;_x0016_©2£S?&lt;[_x0004__x0002_º?} y¿@º?Q\[aÊ¿?ú¤õÐ_x0018_ºÁ?¼ì¼n£É?¢äþÀ4Ç?ë_x0007_"3è:À?+æ¦_x0006_Á?_x0005__x0006_ÌX£í;¶?,Gf^p»?_F&gt;ò_x0008_Ä?RA¬´¬iÃ?È_x001B_uæ2~¹?ßQ·B_x0018_Â?^	Ù&amp;ä³?jU_x0007_ÌÐIÅ?´_x0012_;²_x000F_²?_x000F__x0002_1Ë5â¹?±_x0004_,ùº?¸±¤Ì?nãM+ÔÂ?±(ñ:°?q8_x000D_åj;Á?_x0008_ë_x0017__x000D_D­Â?ÙÏú_x0018_ÜÂ?¹_x0010_K«&gt;U§?Ci°Ò8É¶?Ô_x0018_yás¸?k´æz_x000E_WÀ?öÇáWOÃ?6H_x0011_m%5¬?_x000C_Ö_x0001_À_x0019_Ã?jsN_x001F_Þ³?GÇ_x0003_eùÆ?e£ÉÙ_x001C_À?Ú._x0011_ÒÞ½?_x001E_£f#Á?@AKÊÅ?&lt;¦=ä{§¿Á5}Í_x0003__x0005_±?^Y_x000D__x0002__x0008_Å?_x0007_#¡w_x0018_U½?Rð(ÒGêµ?pÊÏªR!³?ûEÍüÓR¦?¨_ÀÌÜB´?_x0016_+Ãe§?:L_x000B_âÆÈÂ?_x0006_ èI+m¡¿5tFòp,º?Dé¹C~9¤?Ä_x0003_©_x001A_È ?_x0018_2\á±_x0013_?A,­Ïý¸?°gÐ_x0006_À ¿}_x0019_¾[úÁ?g(]^¢Æ?ô&amp;_x0003_2æÂ?X_x000F_[ì_x0005_³Á?5snå©?ÖXfN´u°?_x0004__x0001_ÍÚÀ(±?²&amp;4_x0007__x0015_¼?A_x0007_cx_x0013_5Ç?ç½ÛÑÃµ?_x0018_U_x0019_Î_x000B_©?¿Cº.ïÒ?¼âçgöòÅ?Æ6rzøÞÁ?ãô7å_x0005_º?`á	_x0019_cª ?_x0001__x0005_îÍÔ°TÀ?y_x0013__x0002_XB]¿H-ËTIÄ?_x000C__x000B_/È?·?¨=FokL°?Åui¬8Å?_x0005_f5ñ¹[Á?C.£nÙ¾?ï[³_x0004_O½?3M_x0006__x0001_·?_x0017_kàDO~¦?Á¿@ç_Â?fÿus9Á?!xH_x001B_èÊ¹?°Ô¬!½?Ô¸ §÷¿ ?0[ÓT)? 7físÜÃ?hèã&lt;×¤?~ï8ÌÓ»?_x0008_î2s­?à(Ä_x0003_8Ì?@LÃ,Ð%y¿Bfåï¼?_x0007_XªâU?Liú@6_x0017_¨?*7û:ªÃ?,(/['¿b)0sÚÊ?B@®ÒtàÀ?$Ûæ¸? è_x0005_â_x0001__x0002_h({¿ìòî·?xZAº_x0002_?´d4d¶?_x0014_®ò¸¿ZIÒÌïOÇ?OíA4¬«?Äk¡®K/´?_x0016_ÀðÊX²?^=._x0016__x0015_¶?ã¨G%|²¿_x000D_ßFü_x0017_º?XAýæ94Å?"_x0017_±¬ÏñÈ?ñÿW_x001F_Ç?âü,H¾Á?_x000C_4%o²&amp;?òE$®­DÍ?é¨¾_x0004_á9¦?N×°qtí²? ÈLg%9±?êÔºÖzÎ?­_x0007_Ã ³?7_x0017_å¿0§Ã?1U$êH ©?ê3»°?J_x000C_Y*L_x001D_Â?83[_x0003_g8¸?_x000D_b_x0002__x000F_ª?É¿Þ¸BüÀ?ÀOÐ¶¸?.#Ô_x000F_B	Á?_x0001__x0002_`¹_x0010_â»9¾?ð&gt;_x001B_hu_x0014_¿Ë_x001E_[Sq§?ÒBl_x001A_Â{³?oê÷ÒÙÈ£?&lt;Åx_x000C_°?FP_x000F_È_x001E_aÀ?Èhé§»¿Å?4_x0015_fDû?¤_x001E__x0017_¶?_x0012_ÝæýAºÄ?&amp;äù_x000D_ð¸?ðèÝÀ³?_x000E_±¥9À? Ô} y²?X_x001A__x0010_¿JÎ±?¡_x0019_õ_x0015_©Ç?é1¸y´?¡ÒYdMO¿?V±Y_x0018__x0002__x0014_¢?ãF_x0014_?«·?NÏ_x0007__x0011_F³?î;O_x001C_»t ?ÔaÙæÁ°?ë¢ÂÃäZÄ?{¦vÖW§?¸_x0002_g,eÌ?:å äÝÅ?8ôIÛ?_x0014_Ç?_x001A_z _x0008_S¤?}ï_x001D_×§bª?L(ã_x0007__x0008_úßÂ?h@_x001B_EsÂ?â_x0003__x0006_ÿ_x0018_I¾?ðËÏa.¿_x001C_Yw3u¿³Y_x0003_ÎÇÁ?É"66rµ?_x0008_WøÆÌúº?^_x0002_õ·_x000D_ÜÈ?,'_x001E_ô_Á?!SF_×¯?_x0001__x000C_0ä°?Ì_x000F_Æ%ùÁ?_CÀÖr¹?,=Ú_x0018_ Ä?r3_x000F_G³?¯ÛÚ:ÄÇ?!_x0015_®Mï¶?£ïhÙ\ü½?À_x0004_y·´?X§`þOß?Ý(¸_x000D_0©?÷_x0002_Ç´ \®?éA·¿¾ÈÀ1áy ?ü_x0012__x0018_Tã_x0003_À?§Á¬o=ÂÃ?e´6þÃ?þ®_x000E_!_x0005_À?¬k7)^yÂ?´ã_x0017_&lt;g?0çÄ=²?_x0001__x0005_YÔìÔ±D¶?[Ç¥ÂÏ:²?¨ä0C$_x000E_?NÂ`µ_x001D_µ?¸æ¾_x0007_f¾?)_x0017_ôz~«?_x0006_*ü@½×¹?¤@_x0004_P(³?ÐùºS¸¶?ÌQiE©¸?__x000E_È_x0008_«?òî#¼¼ðÅ?óç÷|æ_x0012_¹?Æ_x0003_÷ÃM!Á?µ?sÀ_x0002_Ä?UÆqAl»?mÂG(uæ·?BY¦"Ç?ð]E6 ¬?aÄ·5A¾?un Kº?hÙ9§¸?ÊK&lt;&amp;_x0004_»?¶Ñ_x0002_m3¿?üB_x000B_HtÀ½?OÞM 6_x000D_¹?_x0007_»nÁúg¨?|èYÎÃJ?@s_x001F_«À?üø´dã±?x_x0006__x0015_=GÅ?RLèÏ_x0002__x0004_ãh¶?_x0014__x000C_=ì"¶?:_x0003_»ä-²?ùbbaÊe«?ãA_x001A_Ó_x0010_ð¨?±`_x000D_¥?Ä~L©?r,_x0007__x0019_J_x0005_¶?´	/_x001D_Å?61ÞÚãÍ?×ó_x0001_Ra/¥?_x000E_Ô\TÂ^È?Ë¾SZ)¿?j´JR+¤¼?V,:&lt;_x0018_#»?¿Q_x000B_Ì?Ä®&lt;ß8¦¨?_x001A_¯ºÃ_x001E_½¾? k_x001D_°Â?_x000B_C¡ÐÅ?el+è­U²?vCO¸Ä?2x»ü_x0015_Ã±?¡_x001F_H#5µ?8:_x0016_?ß)&gt;ÎKX»?_x0002_U1ð6X?Q£¨|rÈ¸?ÖYâÈ_x0003_0°?KÇ_x0007_¶Ê´¿S±Äo_x0004_}¾?úð_x000D_2.t»?_x0002__x0004__x000D_¡÷VÂ¨¹?_x001F_ªOd¼?¬py!e/?¾þÄ¡+¢?ZÛ5¹?Ä?_x0010_¼(_x0003_?0gºv¿_x001A__x0014__x001F_ª_x0013_¨?_x000C_C*_x0015_Bý°?ö2V3N³?8Ûß_cÆ?!_x0001_ê­kYº?h²_x0013_ÑÀ?Õú¾!U­?2_x001A_7£¬É?J_x001A__x0003__x0015_®ç¯?¯-æmN¶Á?i2§³­,Á?l¼Lh@Ã?!ù3wY¯¬?;\¸ÜÿÆ?0äeÃr÷¼?ë¤´ Úª?üá_x0014__x000C_Ê?º°,¾~_x0016_´?É_x0008_j+Æ¶?Ð¨$V÷_x001B_¾?D[ÿË÷¥?ôÜÉ[_à»?}wÒó_x0016_Ä?4t5Áê_¾?_x0010_¼_x001F__x000D__x0001__x0003_¿ ¹?a¼_x001D__x0013_z´?CËmôR©?­tóJ¶?°d_x000C_¼f_x000C_Ë?0×ê©_x0010_»?®o[=T¹?~qúHAPÏ?ënuKu ²?c&amp;[ÐZ²?a¶¼_x0001_êì¹?_x001A_5º»LjÉ?îÀÍÝ,¿_x0005_ì¶X	Ö¸?0÷­È}­?Jmz§tÿÏ?ý,¾ôl;¾?P²bê^Õ°?jþ_x0002_=çZÀ?ì8È--¹?j^ÙÁÀ?¢ôCl½?_x0013_´ w0Ä?i®¤ôC}Â?_x0012_ì#_x0011_ï3ª?Ee_x0010_9§2¦?=EíÂ?Âð½-ä|À?ËH;Ö§	Ê?0¡:ôZ×?íÄ!_x0003_3_x001C_É?8jù_x0002__x0008_û?_x0001__x0002_ØÉ;È »?ö¶Æ3ÓÔ·?U££q _x0006_Æ?9åÖÅÇfÐ?(i,x%¹?êr\	ÀÜÊ?«Ø_x000F_ó_x000B_¯?z¦7_x000B_­?_x000F_x»&lt;¦¹¿_x0011_z_x0003__x0014_~©È?è4è®XºÂ?Ðú_x001C_lsÏÁ?g´U_x0010_^Å½?}Ö?_x0018_±ç­?_x0016_ö«I_x001B_À?d_x000B_nLÔ?V_x0017_üì È?*]ÒÞ._x0013_Å?qìê}ð»?Äh;1_x000D_øÀ?4S²+çãÅ?8f½×_x0017_¸?% ",G´¿~Ï&lt;$§ºÀ?àÕØ÷µT¾?P?lÅ?¸P7}Z_x001A_Á?x·é0Q_x001B_?_x0001__x0006_ðâµ?ÈôylE_x001C_À?¥E_x000D_¤O$¨?_x000F_Õ	%_x0001__x0003_~RÃ?àÚõ"=°?$_x000C_&lt;2+Á?x1ä¢·?(ÙÀ_x000E__x001D_½?ài3ðù`Æ?®&amp;Vlµ?_x0001_#¦Ú®n&lt;?Sò¿K_=Á?à_x000C_B_x000C__x000D_F?ò_x0005_é	N&amp;³?V:B#&amp;Ã?ý_x0010_v+_x0010_Ä?2tBPî_x000E_Å?)¥`ZÎê²?ù÷®N²?üÀÚb_x0013_òº?àc_x000D_Á"É?Øy_x0012_¼¢&lt;?èìÅj6$?¿e ¹	¼?BØ6ÛveÀ?wávíiA¿?ý:7µæ½?Jn¬,Ë«?Î oxsÁ?ÕZæ¿¶-´?,¤¡6ÞjÃ?_x000B__x0010_¬§û·?#LkV-¦?Ü_x0002_9ùñË?_x001D_ê_x0012__x0007_j¶?_x0002__x0005_;_x001B_Ç{;¿?Ä?_x0016_-(Ç?Zðçßvùµ?Î_x0017_ ³/Á?{óf?üÂ?"Í`A^p°?")_j½?uxw/K±Ë?ì_x0018_.í²yÅ?Ê ùíÛÿª?ºÄô÷t_x0011_²?X_x0013_Â_x001F_âÌ?:¢ÜàCÁ?±Q2??³?6ùî¼?²Õót_x0002_²? ûh	1Æ?_x0001_ã×±?ä4_x0004__x0003_j|¤?n¢çºùÐ·?áJoÿ_k¸?È¬JCb_?Ã1þ%_x0015_®?ÝEá_x0015_Ä?\ß½ï:_x0011_±?VÒ»/_x0015_¶?è1³Z_x0019_¼?_x0007_ÌFÈ¨?ÀVõü#&lt;?¤_x001A_î_x001D_Aþ¼?Ã_x000B_vjO_x0015_Ê?mñ_x0006_U_x0001__x0002_å§?ØqÇÕ®å?äÊÝ}¯Í¿ºSv¶&gt;¦´?±öÁÒ×Êµ?Þ06ÛSÍ?m_x0005_q;½?7'_x001A_ò_x0016_¯±?-P®_x0001_@¼?xX_x0019_iX¿¡?HÇD[ù´?_x001F_þÜái=¸?øÄ\ç¿VûP÷êá ?_x0016_jÈ¼»¶?øVRtºf?ÕàÊ_x000C_Qð»?ÊÒ¥Z_x0001_¤?¾vø«e¦Á?2¦¹Zèª¾?¾`_x0012_|y/¯?²_x001E_-úGê¼?GÌ°w'Ñ?úÁ¦!g½?D6\Åéº?¢éÑ1¬¿|º¥OPº?_x001E_CØ\iò½?aù_x0018_AÏ¾?=_x001E_ÞW3·?\6¡§¹½?Î_x0005_Ï,_x0019_¾?_x0002__x0005__x0010_D_ZTð²?iÒíÈ+©£?_x0006_0 uFxÁ?Ê_x0004_ÐK_x0012_âÉ?[_x0003_³º?ÕÁIØ½??]A(·Ç?Î÷ùD_x000D_Ä?_x001F_j6¹¿?@2SC+±µ?J_x000C_¸_x0003_Â?8jl#T¶Ä?Ê[_x0013_¼?+·?2;òå	·?_x0008_a-_x0001_5­?n|;ôÐ»Ê?TË®_x001F_ïÀ?HA_x0019_H"Þ?­LnN^º?ë:Í_x0018_0³?à©Ø¯(¾?Ó&gt;aøF¿?~­þôûø ?@OÍV 7?'_x0019_Q?"ïÁ?ÖKá_x0007_Ä?PsJñ1AÄ?T_x0014_é;·?-øÔ9çÀ?¤+_x0005_ÏÔË?@Û{ßdÃ?ø:X_x0002__x0003_ìOÆ?_x0002__x0016_à½s[¿üÑA&gt;§?ÄæÄ¹V°?É_x0018_çÀ?h[_x001A_]¶?_x0006_cóüM¯¶?iSGQ_x0007_æÃ?¼ë%_x000C_ §¾?5ÆÜm\B½?sí/¡Ã¨? ÿ_x0011_KÅ?_x0006_®ÙÀ'Ã²?Y$Psvµ?/ÈæT_x000E_½?±_x0016_ÄC¾?põ1?Þ?×ñ]_x0005_Å? Íü&gt;ìV±?*ôx_x0001_Ç²?ïÓ æ_x0007_ìÁ?l_ÌØÃ?fDß¬?¥eü@_x0006_Ã?@ºÅR¹ó½?ìk4 ?´;åk&lt;_x001A_º?,¤3n²?B_x0003_khÄ?_x0010_¤ÙÚ0¹?ø´¬¹&amp;¶?ªÿ Y,±?_x0001__x0002_àXä8_x0005_Ô?Ì.FÅµ?à-y%Ìø½?¿æÒ6Ó´·?_x0004_Ï@±RÒº?_x0012__x001D_{5ö±?A¼jüZs»?1Bf*Ar³?#{å&amp;Ý¦?VN9¬l¸?Ý_x0015_&amp;]&gt;©?Ö©'Ç¹?ï_x0014_Útf;»?_x0007_òä_x0006_·?ê_x000C_}ÖG6Ã?ÌÓõ&amp;^»?¸;_x0008_À?òóÅý¡°?­A_x0012_Ä_x0013_Ã?i³¢pC_x0005_Á?'â±_x001D_ÔÅ?¸0?3Ò1?m\_x0016_áJ¹?¢ß'Á_x0015_¤¿@_x001F_	P_x0012_ê{?-p8vÆ	·?&amp;E=Kù¸?+_x001C__x0012_4ß¶?"klE$¿?ÜÌV¯§Ð ?ð_x0013_»´÷_x0008_}¿s~¢_x0002__x0004_¼«Â?xèl"Ç¸?ªÞhªõ_x0015_É?_x0002_YÑ_x000F_ë½?jÈü(1_x0013_»?ça_x0011_ßQÃ?4ñ5ÿ¾7Å?­$X_x0003_wÕ±? g_x0012_Ë¿é½\#zä²?([! _x0006_FÄ?_x0010_,Õ×R)¿_x0004__x0001_îIS¢?|KÓÐ¾?tT©Ë?ínB\¤Á?_x0011_Ö&amp;¶/Ä?B³_x0003_)_x0003_À?2Ð¦Óø±?­ÔáU°ã¿?ø×v¡8·?_x0010_öµn\¸?#/éû-½?®&amp;hx|_x001D_¸?)_x000D__x0016_ª?ðQPï?v¶?_x001F_7¥®_x000F_¯¼?_x0011_¼°_x0011_*Æ?VEG"õÎ?UÏ*\g¯?£_x000B_o_x0012_üÁ?r_2û}GÇ?_x0001__x0007_0èÿê[¹?Òëf4³?_x0001__x0012_w%±K?_x0006_(ãðÆ?Gù¹ÑØÅ?)´8ÃÐÆ?ÿñt°É?æu_x0015_°.ÈÇ?ZÀ^Ä?ºB!_x0004_±Á?bh_x0012__x0002_)Û¢?ÇZÏí»Ã?_x0015_}b£ë(Â?°dÿj&amp;#£?$_x0006_ªh°?_x0005_+`_x0006_^½?_x0013_p_x0003__x000B_vvÆ?gd4©*¦¾?_x0004__x000E_ø5¬v¸?TM_x000F_wÜ±?à%é¯[A®?|WÄ_x0011_X¨?*_x001B_ýí¡¼?X³¨7_x0008_¿?6¶ç-\×Ä?_x000F_s_x000D_ö_x0013_hÁ?ît-ëÆ?°jKÊ5^É?_x0002__x0005_ÿöñ«?LÙúpþÀ?AwÌjò¹?µAÂc_x0001__x0003__x001B_ï¹?dâgÊu?GSï¡ã.¾?|?¤ª¼?tßOR/j¶?KfrLYÃ?+_x000E_¿ Ú§¶?àû_x001A__x000F_r¿­1l\4þÁ?~_x0007_ÍI0±?ä&lt;Ô_x0012_k?_x0002_³_x001A_êªj²?¼XzÅ_x0012_É?À!ûkx?/!b¸®?*_x001E_q ½??33È?TuÙ_x0014_µ?_x0001__x0006_È|ßÇu¿ê_x001C_»Â6_x000C_Ã?jÖ]8Dé¦?*.@­å°?m÷±)ÿÃ?`Í:ü,? ªÝ¬t?04_x0016_% ÏÀ?4_x0015_Y­Í8µ?_x000E__x0002_=__x000E_³?Á_x0010__x0012_ñ½@?[ÌËUÀ¸?("}¬_x001D_¬?_x0014_éÖêaË?_x0002__x0003_´Ð_x0006_a0Å?_x001C__x001D_×Oý°?~¡÷½¡¿sO*ãÂ^³?}¡Uò»SÅ?;HiÍû¼¶?=cÈ´2sÆ?üàÝ_x000D_O¾?øÂ_x0004__x0015_Qð¢?ø_x0003_¦çÆ£?_x0012_p¬ëI±?_x0004_¨&amp;~_x0007_M?AÔ:|) À?Oõ5:~IÃ?]£_x0019_+³_x000B_À?_x0017_xs_x000F__x0011_Ìº?à_x0013_Ø_x0015_µµ¬?TFï±*?¿0_x0010_ª&lt;`À?_x001C_ÏÆWòO¿mõçÑ_x0018_µ?¡j×þ_5Ã?³@~»_x0017_²?=-Î×RKÊ?zºt+ÄÎ²?Î_x0001_ä_x0002__x0018__x0002_Å?_x0008_#)ñ¹¿?ß_4eêÅ?Ê#·ú¢_x0007_¢¿_x0002_´c{93_x0014_?oò:ÒÓmµ?_ÍE_x0001__x0002_!CÈ?BÄ_x000C_ß_x000F_n¾?G_x000B_JDêô»?ÇO®8vÏÀ?àß_x0007__x0019_Lk¿ÊÒJ6¡Æ?_x0016__&amp;w+Ê?ÇA-q?_x0003_²?_x001B_5Té,ÅÂ?-1_x0001_ÆN»?QñÁp¯¨¾?_x001F_ç_x000B_\ó³?_x0018__x000E_=: Ç?·&lt;_x0012__x000B_í·?dÔ_x001C_fYÖÆ?&amp;_x0015__x0010_lgª?úHóí_x0002_£?©_@¨õ_x0011_º?_x001E_2o~¨?¼Ý_x001A__x0006_¼?ÜûÁY&lt;®?_x0001_&amp;(S_?þ¥¨RôÅ?	Õ_x001D_ño_x001F_±¿\I±À?M]RÊD¾?F_x0007_¥e¨L´?@»,à&amp;ÈÂ?¤£°_x0015_k¹?¦ÂAä;Ñ»?ñD·ñ0øÁ?ø_x0016_¶Äï¸?_x0001__x0003_ÛYg_x0019_»?´_x0011_U\@Ê³?¦_x0017_º}´iÊ?5_x0013_~ÐúRÁ?YÃ2_x001D_çÂ?_x0017__x001F_H_±?ðhÏ:ÍX?6ö p]Æ?îú_x0006_´ÚÃ?ÊN¶&lt;WÄ?Ò£{#Ê¥²?À6¶­^ô?SÌñ÷S®?_x0006__x0006_H_x001B_p/Ã?ò]Æ-A­«?$_x0002_ NZ ?_x0004_ôÖôHµ?tÔ)7ÏÊ´?c©ðhî%À?9B_x001B_ß_x0005_+¸?@Bs_x001E_5-Ã?9þ_x0012_êBs¼?_x001F_Ùvì­¯¿H»}ýV¾?ñUÄ_x000B_ÇvÂ?F__x0008_$Æ?ÊÊ0¿»È?×¤·ñærÀ?|® ÝÆÅ¿@]_x0010_s_x001F_nY?DãÕ°rvÀ?CÙ£d_x0001__x0002_v'¬?$êu?]_x000F_¿?6_x000F_Å/Å°?Î_x0008_Ä_x0011_¥¿Í®vñXÀ?¸¹E¸Ì°¿?_x000F_ª_x000E_Á¤¹·?_x0011_§&lt;QC¼¼?lxôÃ_x000C_6¶?ÒÁÿAy»´?­_x000F_o»?Þ&lt;º_x0010_ù¡?_x0018_²áQ»?_x0010_Fâ_x0002_EÂ?§_x0008_7f¹?HÖcâÚ¢Ì?_x001D_Q_x000F__x000B__x0007_S¼?ç­¬ý^²?;8ïó)OÄ?§_x0011_¿K·«¹?¯_x000C_u_x001B_ùñª?ouW_x0007__x0018__x0010_¹?x_x0013_¡1lí½?ª_x0007_×PP ?Vøy$2²?H_x0010_Q_x0018_»?GÜè«/·?èð!O ÌÁ?`$ågùl¿_x0002_ãV\;6£?x6ggy¥?§Ýp÷&amp;Ê¼?_x0001__x0005_ÃÀ_x0011_à/_x0002_¸¿Sð2y¯8È?_x0001_&lt;8½ô0µ?=B_x000C_óÀËÀ?&lt;^ÕÜ÷Á»?k_x0002__x000C_ðoO³?2D¥Ùu©µ?&lt;_x0003_Ö0_x000E_¦?×~i	½³?q´¥ÞµÊ¸?!Y_x001D_aÝ±?\¿ð"t_x0019_»?Næà@Å?¢)_x0013_Ä\²?ä_x001A_Û ¶Í?Ânèã­?Væ~&amp;_x0017__¨?ØÝ%o¢?_x000B_=ørYº?ÄR+9_x0002_j?~×|B3Ã?ä¸µÍú­?_x000C_DºîÐ$½?ØµPÅ²?A=É\îfÁ?_x0010_èù_x001D__x001F_Ì?å_x000F_;ÄPcÃ?Ç¤ÿ?e_x001B_µ?Pjñî³?FË5J\½?²%s_x0004_m'Æ?»ÑÓ0_x0001__x0002_LJ»?Ì«­ð&amp;ù?É­_x001F_5Ä?\\ÐQ¡?­Xw[«Ô¿?_x000E__x0012_¿A·?ß_ëo_x000E_Ú¼¿î ð-¢¿@à6Å8_x0019_^¿ÇY&amp;2¹?H5¡?³/¼?§Ã_x0013_e¼Ä?ÀÕ×rîß?cÓ¿_x0012__x0016_õ¹?_x0010_im¹?ª&lt;ðd_x0011_Å?&amp;xBõÚR½?1£Ry_x0019_¦¿1çakÑ¶?²£Q_x001B_»?ñR_x0019_ì®(°?z_x0016_$ê*Æ?ë_x0008_ØÓ:_x0013_³?]´^ð`·??R4ªB&gt;Â?_x0013_ç$R@L¥?ÿ*yoìÅ?a»{à¹£©?ð_x0019_ÛÁ­¹?à¥.®·õ?N¼@ß|?zîò|iôÃ?_x0001__x0004_ðlÕÈ%_x0011_½?$tÊQ:É?¡p¦_x001D_Ü3¸?õlÒ7~õ¦?ô÷_x0019_R¸?X_x000D_v/ß?_x0017_h_x0002__x0004_æc±?eµ¤ÚÛ´?þÀzuÄ?Òj×"ÅÁ?Z8°ðC¶?_x0011__x0010_Í*_x001F_¼??;YpzZÌ?¡v¡û_x0010_³?Ø¡_x001E_@¯Á??Ô¨[·?_x0001_Õb»»1¿ vØKã]k?Ë^QÀ~_x0015_§?6	é·-±?Ü²`_x001A_QÀ?g_x0008_×$x®¸?_x0001_ß!ÐÅ_x001F_¿øb[}½? ;F­Þ¿Æ?¸((^Û³?_x0017_JìÈ?BÎ{B_x0002__x001B_®?¬¬F²_x0004_»?p±ä_x0008_í?á_&amp;H¾·? 'w_x0003__x0002__x0003_Âçh?	ØÔü÷ª?¿´©_x001D_£º?+wh7ÖÑ?fãÞ_x000D__x000B_²?`L_Ô _x001D_£?D­ñ¸Úµ?ü_x001C_â_x0006_%ß?Þ2MÎIåË?Ð]_x001C_°Û7²?_x0008_Ï¶`Í?xYL#pÈ?²¬µª?µ_x001B_è7=+´?òî_x0001_Á?¹h_x0001_§å¿?¥ÉîX{®?±X_x0001__x000D__x0010_Ö½?ö_x001C_-ÀÅ?1:®Ê9Á¬?_x0011__x0015_T¼uÅ?$ }hH¿_x0004_Çû|¥YÆ?ÐØÙÎ³Á¼?üfx(Á4¹? ¯¼_x0007_ Á?Ò£¯¥¿òf#®ôÊ?Ù7A_x001B_´_x000D_¾?\Ê_x0016_Ôà3Ä?)v¸.°¬?àbÀKÎ¸?_x0001__x0002_ïÃ:;_x0018_¹?xÒ!_x001B_kjÅ?èÑçé½?`Ð=8ÀÁ?©ï_x000B_ÉLy³?b_ÍYµµ?åÖtà¬¿?úpl®ôÌ¼?¤_x0018_¯ÿ?þ&lt;Uý¯ù°?»¯*]H¹?þEÚâõ_x001D_Å?aDÌ[?¯dO`_Ç?:_x0011_¨ô?0_x0015_¥_x000B_7?Ø#õ¾¿_x0014_°µ51Â?Àò½é0²¿I³ä¦°?¦?¿Xm]À?Bº_x0005_ÕÓ4À?V¸¥M_x0008_LÆ?trâÍù|¬?|,ßÅ³_x000C_¼?iºð Mº?ä_x0002_È2=·?Ç|tN_x0001_¹?_x0001_÷ñ­_x0006_¹?åÇßÔø\¾?à¢ÏOê¿¿³p³:_x0002__x0004__x001C__x0014_¥?ö¸¬ÂàA»?®ñ^æïZ³?¸_x001B_4Îd%¡?_x0003_÷Æÿ±? GøÃuNo?=Y©!À?.¿_x000B_y°?[l¿¨_x001D_2È?j_x0016_?H¸?@qt*?(Ê¸_x0003_¬?Þ¤OQ	²?Q_x0001_lu=º?BÞ¢EÆ?Ö­_x001A_ã¬º?Ãd_x0014_]ÕÂ?ãCÙõ_x000D_ÜÉ?|ëÖ*Ë?ôõùV÷Ê¬?%_x001B_ªxÏ¯?è¡Ü6OÀ?nKm.¾"Ë?S¸Éq8¾?ÇoÓ_x0013_1;Â?µ2h²'tÃ? d5pÎ¹?÷_x0005_²ùíT·?Ü²·_x0016_uÊÉ?_x0011_ÄÓa¥?eoÀ5BÇ?LP_x0019__x001C_¼?_x0003__x0006_È¡ûbe?ni_x0011_PÝÄ?`$_x0003_v^1?ó·ë³z¨º?ôß°ïÏÃ?ISvý·?^ç_x0010_/_x0002_	¸?¬d_x0015__x000C_·Ê?Íl¦_x0005_ã·?Û%_x001C_pãµ?%_x0014_Ó¨vú®?µÃeûÌ¿?5´_x0017_ÙÃÂ?âÎ_x0016_W°éÉ?¢7_x0001_þo±?Fûó®þ_x000C_»? øøö_x0004_e¿H3ÊÛ­?Ð_x000C_vò0¶?t÷d[*Ë?\ÇUÉ³¿x;*»uD?écÅ&lt;¼}¶?î"«Ú\³?®1µ3±²?_x0003_Ô ÕK_x001A_¿ÚÂÄJ§?¤Zp´¦_x0007_µ?5ø*¯Æ?L_x0013_á_x0005_pàÐ?üï©UØX´? ó[m_x0001__x0007_BÕ½?P_x0005_Ì$Y?h`Ï(õ#¿_x001E__x0010__ÂL½?_x000D__x0012_Ð_x000B_¦Á?_x000F_wÚ·¤À¶?(â&gt;¸½?,¯Y=[Å?Ð_x0015_ò Ãº?ú_x0014_7¤÷R¿æ9-_x0019_W¨¿P{Í£?ßt¿,t¨zg²?Ï/¬Uµ?r èè¥tÎ?_x0004_:¦?_x001A_¼µ?6úpBÊ?h9°tù?9 m`Ø_x0003_Ã?5B_x0008_Jñ_x0001_À?_x000F_}IW*.¸?°÷_x0004_Ób­}¿;_x000B__x0002_¸»?T_x0006_Õþ¸Â?ÉiÆ¶Ï°?_x001A__x000F_'_x0015_.È?_x0004_X_x000C_Kü¯Æ?;_x000C_*ªTÄ?ì8;Ë_x0016_²?cw_x001B_³URÈ?_x0006_qõUEA¶?~	Ö_x0018__x0012_±?_x0001__x0002_À;?ÃËÇ?ï0²K»?_x0018_9½¼¢?wÕ_x000F_LF·?DÅ&amp;]Õ?t11t²?o_x0002_JÌtæÈ?î-ÜèÆ?"©§_x0018_¥Ç?_x0013_ûÛÀ$µ?¯ñMµ?ZhÐY4·?À_x001B_¤ÊoÇ?:_x0011_`_x000C_VÈ¶?&amp;Ë_x0011_øÈå¦¿_x0015_Sï!À?_x000B_r!c÷Ò¶?@v/_x000B_¶?¦çÝ¹@É?04k_x0010_©GË?:;_x001F_ãáv³?l¨mÏ4è?H _x0010_GÐº?ºH6Fª¶?¼&amp;z_x000F_µ?è¿h©_x000E_²?_x001A_h_x000D_p ?_x001C_Q_x0007__x0006_²p¸?íÍ_x001C__x000B_tÞ´?q¨¯ÖHÐ?@?._x0006_Ã_x0006_³?x&gt;1Ç_x0004__x0005_ízµ?#_x0007__x0016__x0013_Â?²Ô¡l_ÔÀ?¡g%áÂ?_x000C_£þ_x001C_àôÂ?ÂËèÞÌ¯?0üáÌµ?&amp;ä¡?È_x0015_ù¦½?ÐÞõM¯?²Üóæ¶¦?¿ã_x0002_hóË?§ö5r´?ÐÌx´-»?ÁezØsÕ¯?]ÞleZ_x0003_¸?Öóï3nîÇ?µR¼Uç¾?¼ä®îÂ?Awºf_x0002_®?pÀþTª¦?m"ÙøËÃ?_x0012_H_x000E_º¶ìÄ?9"_x0015_ñÇêÁ?_x001F_W²_x0010_¬?âIÏØy,À?û_x0005_të³?0mY_x0016_aÅ?iiGÄÇ??*C3õ$¦? oK_x0001_ö_x0002_?èVÄ&lt;?_x0001__x0002_xsÐ}¤?÷ãeW×(Ä?8Ôi_x001D_À?¶s?Â?àÀn°_x0018_-~¿_x0001_¡*y³/L¿ØÆYc³°?$&gt;ÝKVÏ?¤QØ¥É¢?hç¸ÎYÌ¦?cyäÖ´?¹_x001B_jòÂ?Hó÷_x000D_Ã?no_x001D_ÇÇÕ¥?ÀÅó~øçµ?&lt;±ZW¸?ªêgTº¥?D'û2ÞÄ?o´^P³¯?O_x000C_X³Ù}ª?Kß&lt;nÕ"Ä?ð[!·6È²?_x0004_.£&lt;_x0008_Ô?"Ò@l ?ÿ¸ÛÅõWÃ?d_x0006_A¦Ä¯³?anÆÁÁ? öRÈö·?7_x0008_ìÂª?ìËeú_x001E_wÉ?¼¾Ký(&amp;Å?SÝä_x0001__x0003_S³Â?­OÑÿ/£»?_x0001__x001D_«Ê(*r?_x0014_!cB¼½?þ`Êï¾?ÞZqÏ´eÇ?ÿhÓ¦E±?j·qiîq¼?M_x001A_íá&gt;µ?z+½6eØÁ?/küçEµ?¨ÕÂ:¬?à`4So²?¡ðú_x001A_)'¥?WwÎ^¨Ä?/2d&lt;8ã²?_x001F_7}hÄÀ?Â~j#_x0006_À?Y_x0004_6Jì §?6Åé_x001E__x0017_Ã?¤âx È?ïGC.¤§?QdÝ À¦?Í#¸6Â?UY¿ru¿·?¤Pÿ@=v»?!e_x0012_YèÁ±?°±¹ocËÁ?rpè-ì_x0003_§?S*«·_x0002_~Ã?ÁÚ0ë_x000B_¸?}ê6{B=Æ?_x0002__x0004_âº§Â?ÆÚ¢NÃ?ºßBÃ?Ð_x001E_}ÚV½?ôÁÉñ­ªÅ?×#kö:&gt;Ã?"ÄêÓ rÉ?Ë~ÈsDÌÄ?ÄÆ®_x0005_ÖÉ?IÃåeÄ?n!)_x001F_K©Ê?²ñÀ÷ï¢?:_x0010_Qzú¼?¢I_x0001_-±ÝÉ?ßuâ,Â?*.ÛzBR±?à¬Ñ;F¿ÿ2ðá!­?_x0003_÷&gt;¯_x0013_·?L?¸¾UÁ?f_x0008_óÆBÎ?ÅÐoÃ°?Wg3F¶°?HÌÂáO°?÷_x0013_vfLÀ?Àµfà?îEê?~²?àôë_x0017_Ya¿.¯JÚ9¦·?ÖÐì¡fª¸?£Ì_x000E_ÁÕÄ?pÀ__x0002__x0003_¾S¯?_x000C_29_x000E_+¶½?¨æUu_x0016_Z¸?8¡ß`ÞÁ´?îZ#e¨Ì?fRG)D½?|_x0014_ÿ	êÇ?îi±Ýò¾¸?à_x0014_Ìÿ´Ä~¿°¨fmZÅ?Y_w¡µ´?S63¿Ì¾?àà_x001F_l¤Ð©?Ñ_x000F_ÀOÅ?þÉÜ"Ì¶?h«qLÑ?¢_x001B_¨½?°×ùÒq¿mÜö_x0008_Ç?_x0005_Gí§M·?Ðú_kuÀ?Ø_x0016_þNe¿Þµòg_k¶?¨`ë$né¤?ÚôW(F±?2nêÂ$¢Â?º¨_x0001_¨8_x000B_®?HLLùÙoÈ?²ÀÝ&amp;É¬?&amp;kÍF®?JÄ_x0002_²ë ¢?Çþ·_x0007_ôSª?_x0001__x0003__x000D_¦sRzò·?_x0001_ôô7ý ¿ª_x000D__x001F_´?6:'XÅ?{õzÕÇ×Á?½ín_x0006_zÀ?¾ïkV£&gt;À? ÓÿwÙÁu?ãTuÍ_x001A_½?GæaM&amp;½?¦_x0003_Ùk`÷Ã?wgÑ.¶?4ÃÄ&lt;Ä? {_x0013_¶?_x001B_SéÏ]Å?_x0016__x0006_ fü½?·A6?°¹?_x001E_v!N¹?NC~à_x0018_?^+Ý0Û ¿ÇÐÒ_x000D_:àÃ?&lt;ot×C`¸?_x0003__x0002_ç6@_x000E_¸?÷H_x0003_ä_x0013_[Â?fc_x001F_µNl¦?ô"6Xç¯§?¦R;°jmÍ?P!Þ_x001B_À?óohÕ¾*¹?õð$ÌB&gt;«?²)_x001D_cÚÃ½?Ëdoñ_x0001__x0002_Õ··?\ÆÉÔ#:­?°R®4_x0017_Í?Ø&amp;é¿?é(©âß¡¬?_x000E_f¢HÂ?_x0001_8¶Ú_x001A_ô²? À´_x0003_¬j¿.-7íäÄ?ò]x_x001E_r°?xùäµ?Mf#/»?ºÿeíÁ?_N_x0002_ÖÃ?_x0013_^!T«?Ú}ÙÔ²?_x000B__x0014_0[kÁ?.´FtÍ´?ØõÝ°¶?|ÜË4S¾Ç?_x0008_Èrwá%?_x001D_5ë_x0002_ å´?ø£_x001F_I"ìÌ?Í_x0015__x0007_:·µ?©²ùtÊ?_x0016_­ØJI¦?xd.ë_x001D_]Ä?èj_x0011_Aö?_x0012_U_x001C__x0016__x0005_k­?ÄÁ0b³_x0014_¿_x000C_À[Ê?_x000D_É?_x0006_ÒÝó.¿?_x0001__x0003__x000E_)_x000E_µ6¼Â?T}3VIÌ?+Gì;à®Â?Ï_x000D_(Ò1À?_x0001_È×¯_x0012_C:¿_x0014__x000B_%X*¤?âÜþGØÂ?ü3¦±¹µ?à&gt;_x0004__x001A_¢úÂ?+~bza­?yÂJ-¾ô¸?Ô_x001A_Ôræ%?°6_x0006__x0011_r_x0007_Ð?fí_x001C_òìµ?EÜïÿ?À?ËAEî_x0001_¦?ß ­³Ä?v`Æì_wÄ?Ne_x0001_%_x001C_ê¡?ü_x0004_õ_1[Í?_x001A_Hâ´íD²?ô=_x0002_ût§Ë?_x0016_ÇÅÚjÂ?;ì*_x0013_ÎÁ?3ï¶NË?ÀEj¼_x0013__x001F_n?þ_x0010_©±-ÉÅ?_&amp;*×¶?ôAÉI	¨?_x0004_ÈðÚ!­?²JFHÒÀÎ?ÝS'c_x000E__x0010_U¸?V_x0012_Sª_x0008_ñÂ?ÁQC0HÖÅ?»_x0001_õúêÏ¶?-Ñ	Ó£Ë?ð³¦_x001A_çÀ?_x0011_ä_x0013_apÒÂ?Y£_x0004_Á_x0019__x001E_¬?øÉñ²¼_x0019_Â?_x0004_§_x000F_)_x000D_Å?Õ©ý×f§?º4_x000C__x0010_òy¹?I¿_x0001_=ùTÀ?_x000F_DwÇ_x0019_¶?Ä´ýxÈ?þfi_x0004_ºøÉ?ô_x0006_f_x0012_w°Å?l`¹#XÂ?0_x0018_$O_x001E_²?ý_x001C__x001C_çáÂ?Hu.oÓW­?)¾gZüZÆ?,Uä_x001C__x0002_ ?ÞNº¬¸¨?ä_x0011_«Ã§_x000B_½?¨U_x001F_óÌ°?4ªÎ¤Ni¦?½_x0005_Ø-¬?_x0005_D_x0007__x0003_Li»?µpm¬ÆÃ?®1)sÎ'Ê?_x001F_Po¹?_x0002__x0003_ÿ°ØiÀ?DÉ¿J_x0014_³?ïpyÛ)µÉ?lÅ+7øô°?ÆÐ(wÆ!Ã?Ä¬×TwC°?²\üÆÅ?Å_x001F_dµ?_x000F_|ëhÅ?øÕÐ®3_x0008_?ü1éÍ¬Î?Ø_x0011_*Â:¸?z,(-ã¸?w ¥!±_x0011_´?ü_x0012__x0018_£6ù?üü)rn ±?à G3æÍ?Ê6p_x000E_Â?¶T÷hR¶?!ÿóª3È?é_x0003_e!À?.r×Ñ_x0019_½?_x0018_RY¬¢[½?æ_x0019_J¿é±?TûonOÀ?f_x0011_%Ëø Ð?4Oÿî=rË?L³Õoé±?â,~_x0019_Ì?àBé®_x001F_¿?â_x0019_%M_x0001_T±?E_x001A_/õ_x0001__x0007_Ø_x0004_¹?Ê¤ÝYTå±?ù3Ã?Ì´÷_x0010_d¢?ú¼¢·¸Ç·?¾³*-Ì?cV9_x0014_`ûµ?÷"@KU)¶?Z`Áö¡oÆ?ÇîöÜ³7É?@_x0004_NDnÁ?Ã³e­Ï_x001B_¯?¸g¹Ü¾?g_x0001_ÄF_x0017_*§?®v÷±?Èå8h_x001B_*Â?f¤Ú	Â?@¦¼4pÀ?Ä×_x001B_¿.?vÔÐÁ?8_x000E_o±£ûË?æÉ_x001D_~âèº?1YÌxzÂ?_x0015_¢_x0006_:ßo½?ç±ÐBfÄ?Òß6ÍÒZ·?wÄ_x0005_ÓI»?_x0002_Êmê°?Ð_x0010__x0008_±²Í?(gÂ3?×_x0003_°ÍÍ¦?ù-b½¹?_x0002__x0004__x0002__x001E__x0006__x000B_¬°?_x0007_Ïßdit¤?v¢è5éèÂ? õ£sß?B8ñ_wÑ?_x001D_Ï_x0003_Ôì´?_x000C_x+KVKÇ?Ç=ùN9	¼?_x001D_ÓY0*í¿?öûsÊ«B¢¿dòä§?_x0001_5:Ï_x001A_®´?_x0012_¦u®lÓÀ? ÿÝÓ!_x000F_»?G¤­¦?A_x0012_7_x0002_`?uÇ_x0010_dûÑ±?_x0014_È8ÑW_x001A_¼?Ìq£§ò¬?h_x000D_â©Ù¿?êQúàÊTÊ?_x0010_Â}Ë&lt;t¿ZÒôÛ¯?Ûõõ¶_x000F_f±?§îñt%ÚÂ?È_x0004_2E7?Ã79ºÕ9½?´öm×§?_x0014_y4u_x0011_ÍÂ?ÿ?_x000E__x0003_¹¶?_x0018_ÕÍÏ8?J73_x0012__x0002__x0004__x001D_ÂÂ?_x0016_¨u¾?£ýäN$¸?_x0016_»\¿!¼?À¼÷+G{?nb_x0014_.ñ¶?Ìæëà8Ä?ý_x0018_äÉæÏÐ?Náx¨°?ntw_x0004_¿?_x0001_èíí}¹?Ï?]_x0008_Â?ØF&gt;¸_x0003_g?_x0007_à¡Pç^¿?adQÃ_x001D_¹?ÌþQØÜÁ?6_x0013_ÚCZ¼?&amp;fvZÀÀ?BXVa©¢²?_x000E_À9_ ¶?®*öH8½?pîéAKÃ?íèÁ_x0002_ÈÀ?°)r_x0013_|ÝÇ?_x0008_½ëÍF ¸?qîrºÚ¸?ózîÏÄ?âh¬ÕªÇ?d]Äñu±?»í_x0018_Á_x0018_Ó?{YÛÈ¿À?o_x0017_öùMÔÄ?_x0001__x0002_æ_x0006_/¿­?%_x0001_ÆÔÄ»?\\ü.òÙ´?_x0010__x0015_ðÍ÷Y¼?x&gt;MòD¿?ÐNV!µ{¿_x0003__x0002_PM.Ã?ÌR_x001A_À3Ï­?[/]?¦H£?à@©Î'B¡?ôûø1? 	[ºú¬±?2äçÊr¥º? Øì_x0012__x0002_e?*²zzîCº?W_x0002_ü=$Ç?Dè_ç¡¯¹?Ý_x000C_¿dÉ?`ÎYóJmÐ?e_x0017_ëTT­?,Y-;Å?kà^ÈÜaµ?º§_x0003_V?6·?~§_x001E_ÈÁ?Ø_x000D_Hü¢-ª?ÔÜò4RÄ?ZM_x0018_]OuÌ?8v¤_x001A_Í@¹?ðÃ%fÄP°?{.'i¥Å?É0#_x0001_2:·?_x0010_yÿí_x0001__x0002_Ë²³?2îÅÃ¬Æ?~*=ÓÎ·?¾ñ_x0005_UÙ[Ä?D.çóP?h»§'Sl¾?]¥_x0007_Ê(Á?²-ú_x000B_dwÉ?£Ã_x001C_ÐwÀ?¿øÚw?ô¤.;¨À?ÈÌöÝ_x0013_ÓÁ?}®_x0008_õH¿¹å__x0005__x0019_Á?ªÎÁW·?¶!Þÿ¢?_x0011_sùO¿M5ês¿ïÄ?Jßhÿ_x0004_Ì?k_x001C_O_x001E_üY»?á÷tÇ?æ¶G~*¸?ãéu_x0004_v?ëU_x0017_\ù´¿4ÍæãÁ?®?À&lt;Ð?ÎË_x001B_¦_x000B__x0010_Ê?²J_x0017_Sõ±?_x001E_«I_x0016_¥Â?DOÚ_x0011_?¦ý±½	O­¿ç*_x001C_ò_x001E__x0010_¼?_x0002__x0003_°9Ü÷­?°«Ãáh»?_x0010_þô¬h¯?_x000D_¨ cV¶Ð?æÑ%f±ßÀ?B¢Q¿_x0013_µ?_x0010__x0001_®_x000C_¬ø½?YbªÁ³?Î«³o_x0003_ñ¯?²ð#Ið	³? _x0005_ü_x0014_gIÀ?ÒñÔ8¸Á?ÂOgsCÂ?_x0012_-_x001D__x0004_Ä?lõ¦Î¿_x001E__x0008_oÊk·?_x0013_&gt;N_x0006_Ê?öÜÙ_x001E_ºKÒ?E_x0003_÷Â?\g¶æ×?@Uµ¼Ea?b_x0008_Æ\äC¢?hÔ_x0004__x000B_ù¡Ä?r_x0016_îÛæ_x0006_Â?_x000E_:Ä_x0018_Û!¢?iÔz®JÀ? ëaBêâv?¸_x0005_þmæ?:¿ä"?1·?$ÌÄy'\È?_x000E_ÍcXr=É?VÂ_x0016__x0014__x0003__x0004_GÂ? j»v¯Úb¿ðux_x0003_Ñyz? MàÌÏ?à3k®I	Ç?r¾g*KÂ?0&lt;ú¯_x0005_¿º^S¯_x000C_º?_x000F__x0010_íã_x0014_)ª?Ñ_x0002_¦|ó¼?â?._x001D_Á?£Åw&amp;§?æÝAm´í°?øtÎß=Ê?V_x000C_m_x0007_ß_x001F_Å?è[M§?Losn¥¶­?.ä_x0003_(ÃÄ?_x0008_ü yÄ?_x0001_Î¼?Ù¸?UÓ_x001E__x0018_L±?*G¶&lt;Å?fø'C#eÎ?`²Y'Ji¢?1ZË²?´?¢é	Î@»?_x001B_|±_x000B_½?ª _x001A__x001A_#Â?¾Þ[h¾Ê»?~ù,_x001B_þÂ?ÌÂbÍ©_x0006_Î?(\&gt;}³È?_x0003__x0004_sÉ&gt;cÆM¿?}+rÙ_x001D_°¿'_x0010_ãõR«½?²n&amp;_x0002_¥?Ü5ÛFE½?È&gt;ºëgo¿a+.¢A4­?¼ÆïK¥?Ñ î_x0019_M¹?=_x0011_?@Þ©?mô_x0012_íÃ?s3ÓÚ_x0002_¶±?°béðÀ?/By;H&amp;©?Ó_x0006_ñÉµí´?b_x001C_¹[*¶?ÓÕâ¨i¾Ã?ýË´9?»?0PBG`î?Ò2¤sªj±?FËåVÄM¾?g_x0001_±?h&gt;ü-£À?ÐGòëN*?'«"ü_x000B_¾?~Î!IA(Î?B_x0014_%´B^Ã?dS[ç_x000C_I°?hNòqR"½?y&lt;´?XMÑ¬v·?XÕ¢_x0002__x0004_U%?Î§_x001B_h¾¡Á?Â|¹ÞUÊ?ÞPXÙ¾°?¢_x0018__x0019_è_x001A_l³?f&gt;þ_x0019_¨¿qØ_x0011_9¸­»?z®»ÓûÀ?_x0010_c_x0004_=_x0005_7¢?Z´¢/ÃÆ?_x0008_n;_x0001__x0011_©?_x0012_»4ûÃ_x0018_±?0¾?MÐeÊ?/*£Ä_x000E_¾Á?(4+§_x000B_äÂ?Ïã_x001C_zú\Ã?{I48Ò¤?~s_x0003_sK½?)Ï¸Ûxä¹?X|ßÐÆ¾?üW_x0006_º²ã¼?2b@@xn¿?_x0001_T\tå¦?L¾"[Âc¿_x0010_ôÓW¼?`ä_x0001_nç3¯?_x0013_Y9;7»?_x0011_ñ_x001A_2ºÑ?`tø¯Ò?_x0002__x0002__x0002__x0002__x0002__x0002_ð?_x0002__x0002__x0002__x0002__x0002__x0002_ð?_x0002__x0002__x0002__x0002__x0002__x0002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t>
  </si>
  <si>
    <t>be8a9a70e7e7b0412d1865df8b141092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0002__x0004_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_x0002__x0002__x0002__x0002__x0002__x0002_ð?`J]öfAä_x0005_x¥A¢èôTÙMAelai¹A6nn_x0018_OAÕÊæ_x0001__x0005_DAºÄÖü_x0006_Aìj_x0003_Û­=A©ìÞ_x0017_åA#ó5(_x000D_Aò/_x0005_ÏÅÐAÎÝÇÖ_x001A__x001C_n¬AT_x0012_¾{ÜPA:_8¦øÒAKã¶»BA´ pû)PAóT±YÖZAnBÉ_x001F_\AtÇ$ßA_x000D_ñÔr_x0019_IA.%_x000B__x001B_ÜæAÝúËÝâA_x0011_ÿ»úùA/ýÜ¹¢ZAU|¿ÑV~AG6RÁèAnwBv:pAU_x001C_µ_x0007__x0015__x0006_A×ô÷NkÑAÏ&amp;llA_x0012_hø_x001F_ç´A_x0001__x0001__x001A__x001A__x0002__x0001__x001A__x001A__x0003__x0001__x001A__x001A__x0004__x0001__x001A__x001A__x0005__x0001__x001A__x001A__x0006__x0001__x001A__x001A__x0007__x0001__x001A__x001A__x0008__x0001__x001A__x001A_	_x0001__x001A__x001A__x001C__x0001__x001A__x001A__x000B__x0001__x001A__x001A__x000C__x0001__x001A__x001A__x000D__x0001__x001A__x001A__x000E__x0001__x001A__x001A__x000F__x0001__x001A__x001A__x0010__x0001__x001A__x001A__x0011__x0001__x001A__x001A__x0012__x0001__x001A__x001A__x0013__x0001__x001A__x001A__x0014__x0001__x001A__x001A__x0015__x0001__x001A__x001A__x0016__x0001__x001A__x001A__x0017__x0001__x001A__x001A__x0018__x0001__x001A__x001A__x0002__x0003__x0019__x0001__x0002__x0002__x001A__x0001__x0002__x0002__x001B__x0001__x0002__x0002__x001C__x0001__x0002__x0002__x001D__x0001__x0002__x0002__x001E__x0001__x0002__x0002__x001F__x0001__x0002__x0002_ _x0001__x0002__x0002_!_x0001__x0002__x0002_"_x0001__x0002__x0002_#_x0001__x0002__x0002_$_x0001__x0002__x0002_%_x0001__x0002__x0002_&amp;_x0001__x0002__x0002_'_x0001__x0002__x0002_(_x0001__x0002__x0002_)_x0001__x0002__x0002_*_x0001__x0002__x0002_+_x0001__x0002__x0002_,_x0001__x0002__x0002_-_x0001__x0002__x0002_._x0001__x0002__x0002_/_x0001__x0002__x0002_0_x0001__x0002__x0002_1_x0001__x0002__x0002_2_x0001__x0002__x0002_3_x0001__x0002__x0002_4_x0001__x0002__x0002_5_x0001__x0002__x0002_6_x0001__x0002__x0002_7_x0001__x0002__x0002_8_x0001__x0002__x0002_9_x0001__x0002__x0002_:_x0001__x0002__x0002_;_x0001__x0002__x0002_&lt;_x0001__x0002__x0002_=_x0001__x0002__x0002_?_x0001__x0002__x0002_ýÿÿÿ@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_x0002__x0003_X_x0001__x0002__x0002_Y_x0001__x0002__x0002_Z_x0001__x0002__x0002_[_x0001__x0002__x0002_\_x0001__x0002__x0002_]_x0001__x0002__x0002_^_x0001__x0002__x0002___x0001__x0002__x0002_`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_x0001__x0002__x0002_|_x0001__x0002__x0002_}_x0001__x0002__x0002_~_x0001__x0002__x0002__x0001__x0002__x0002__x0001__x0002__x0002__x0017_ð+ÂAâñ¿Ã_x001C_£A@2zâ&amp;nA{ß_x0015_ÏgwAî»	òÒA_x0002_¶âÏ_x001F_A_x0011__x0017_ _x0006_ú®Aì÷¾I=©AoâDM_x001D_=AWû+@_x0019_äABµkþºA_x0002__x0003_3A_x001B_FàêôÞAýaRÃAç'{B&amp;5A8_x001B_oø³A'êC|_x0008_A&gt;Ü¡Üy(A'D\ù»A_x000D_H [JAGR_x0008_]	ATg¬LñDA"ÇbóëA|Î4±ÈHAej&lt;_x001B_kA&amp;Ö°Aîk£SAhSÚÉA9}_x001A_°]A1ÓFÃÅ¶A6T_x0014_ÌÇvA×!oÆ_x0018_¢A½8	_x0008_Ï_x0001_AKït.s®Atùýñ=3AcÏ¥BAå¶[_x0008_KAAx b»eEAS_x000B_æp(_AÈdÇilAHÆïF_x000B_mAgÅH&lt;!ùA`W~ç_x0001__x0003__x0016__x0006_A!ÅwõùAAø_x0017_cx!A%_x0003_uØ»_x000D_A_x0006_oêùOAýÞ]_x000B_&amp;A3à±ÞA0ÀBG_x0012_AÍÝ''ø:AÙÅ\%ÆA»å`ÿAK¢IøqA± ,A4Üú+j¬Aí·]ïA[öºÛUAOa­'`AÜ _x0002_ÓA_x000C_Î]ºb_x001A_Awã­_x0012_A&lt;áè#öAçÖ0eDAÒgëé_x0003_A÷¸aÃAY_x001E_íÓ¿AÅ-Ëï_x0006__x000C_A_x0016_~âA?_x000C_b@At5°Üx9A½^]&gt;:AÍl_x001A_M3êA	ñ_x0006_J_x0010_A_x0004__x0006_	_x0001_«¬ö_x0005_AO¢Ô	¾AÁxôNtA_x001B__x0013_¢¼RA¥_x0017_WVA@55_{ëA||_x001A_ÌAïxàx)tAs$$À§&gt;AãÑÙ¼A]¦	_x0016_Al8A³ç6A×´:´êÏA$_x0002_¶ÕADAl=¨ßÊÆA_x0018_ÖüA3CA_x0006_²FLA_x001E_Ý×°üfAôþÛ&gt;Ay1¢¤,A_x0017_ª°_x0019_ÃXA_x001C_Ó_x0006_ AõH`6A_x0014_	_x0002_±A.|	_x0005_ß_x001A_A#ð6_x000D_@üA=Y_x0002_1_x0001_JAH 0|"£AÆ¨_x001A_À{ÎA_x0015_Y_x0003__x0007_1rAÒ_x0005_¹`eAÎ_x0005_±G_x0005__x0008_MUAV_x0001_z_x0019_÷VAö_x001E_Ã_x0019__x0015_jAËt]Ê.A_x001D_Ãª_x001D_¢xAjloôs,A`¬å¢G_x0008_A-ú¡dÉAîÙV0 A_x0011_h°u2oA¹ÃÃ¢6_x0014_A_x0018_"p¯¬Aås£s,A¬{_x0002_y_x001E_Aì_x001E_)_x000C_ûµAü_x0003_eéAÌ¼b^z;A"×º_x0018_yÊAw_x0008_z_x000E_?Aö_x000F_Ht9_x001C_AUV_x000F_ótAEâ²nA!õÆäd_x0007_A4qð_x0006__x0010_`A_x000B_Êäî_x0004_Aêu#ùWAcð¤é¾AlyhÅÊAóóë'àAã5½£KAÃ_x001F_'ÿ¤kAÜÈ_x0004_*A_x0001__x0005__x001D_=_x0010_IýATw_x001C_x2jA_x0019__x0002_ºi_x0012_AõG#¢A¸Põ¼$A7¼Ï(L¦A._x0011_)¶YA'_x0012_²JAªYb¤Ý_x0002_A±_x000D__x0003_ÒAkc_x001A_ÍáAñÏ_x0008__x0007_cA_x0007_pLN'*Añ½D_x0017_ÉAÃn{ã½_x0019_AeFµüúþAýwMÁAìçê¤#_x001D_AnÂ#aoAE¢|¾Ê*A¿8øöh^A_x0007_È¶AùP_x000C_`×÷A_x0004_Öý¾_x0012_HA_x0008_¢ïpYA&amp;*µÓ¹AçãCôAA%"91A|ÞI"yãAÒ¯½²ýêAÙ¹i¤_x0005_£AËôj_x0011__x0002__x0005_b/A_x0014_sé'ÌA·lÈ]_x001D_A&amp;(R NA_x001E_aÍ(_x001A_A`_x0011_ÛAbÊÇ.e*AuEô©}Að&lt;j¢]ñA_ÚªC _x0017_Aõ1#n_x0004_AtGà_x001B_ óAì §mUA$Í&amp;_x0012_Q_x0013_A¢EÍ¢_AÊöþ}ªAãÕ _x0004_ýA_x0001__x0003_";AÍj¨°_x0004_A_x0017_èßbyAq_x0006_ùúÚHAòÿJÉAÁ²´_x0002__x0019_{Ag_x001D_«òKA_x001F__x000C_ù´oAF&amp;Ý_x001B_|,AÎMdõ_x0004__x0011_A.¹A¶ýVAz©X¸!·Að°8$«Aµ_x0018_½^,A_x0015_c&gt;¥¹üA_x0001__x0002_Õß?¬æAqr}¾_x000D_°APý_x001E_CnóA£bÆéÔA&gt;_x0001_=ÿÆA	/f._x0014_A'	KD¶,At_x0011_*ò_x0002__x0010_A§è5Y_x0014_At§à²IAY_x001E__x000D_:y8A_x0008_þÝHaA_x0019_¦âÛ_x001B_A_x0019_HD²:_x001E_Aty_x0010_æA¹ôôS(óAv;ÁlAQt=0_x0014_AøPkN_x0019_ÕAy¨å:zAâÜzÅ^_x000D_A¸*u3ñfAûxDÄÅAÝ"1ã_x0019_A_x0018_X±ú©AhcfaéÞAee&lt;ÓA1á/óXAÀD_x0003_º«ÂA_x0006_¶n°fÉA$ÈéAhøj±_x0002__x0005__x0007__x000C_A{_x000D_m¤_x0018_AÜ?F4­A_x0010_ÖtA_x0011_AßuìæA/îÛ(_x001F_æAfås´_x0012_A_x001D_±Õ_x001D_AùoCÈNAµ±y_x0003_A)_x000B_"ç,AAÊÇ)òA_x0008_.ÝÊpÒAYNBjç_x0004_Axú/k;%AS_x0003_&gt;º_x0005_AVû^_x0004_ýNA_x0001_ãH#AÂ_x0005_Aëè_x000E_XñAØzÙ[ÖAîªÂtWA×d&lt;_x0018_3A_x001E_h_x001F_oA»NlÞ{¦A_x000C_¼Q\¸AP¹/:­AqxT_x000E__x001C_Aó_x000C_C_x000D__x0004_A¸_x0004_¨_x0013_ÓA,Ô¼_x000E_ÚA¿@©_x001E_­DA_x0002__x0006_PÓ~Ö~Aø_x0001_­Á_x000E_AÎÑ_x0001_Ê_x0001__x000E_Aåã_x0004_£TAÞ&lt;_x0017_ó_x0015_çA¨96_x001F_AÔñÁW¸ÓA®,¯8üCA_x001D_Y_x001A_v0BAþ_x0005_Uâ7yA¯÷ÝíAjì­Ù¡ AÇ.v((A}IÅ_x0013_hAÙ¼£/w½A|¦ñSAElHFÍQAG%¬	AL¼ç_x0013_ýA1l_x000E__x0017_§ÝA¶ÄXåwA8St÷å$AuÄt¹_x0016_ÃAN&amp;Ã_x000D_qaA*ÅjÊÕA£¼ï_x0013_x Ark=_x000D_þA°fúFËÃA:_x001E_ÒÔ±A_x001E_¦bµA×ÞnÁ_x0011_Ad­_x0003__x0005__x0006_WsAd_x0012_c_x0003_:A_x001A_ª_x000E_Åê(A_x000C_Kôk+¿A`fÌ×Ad¦/Õ_x001E_A²¨c&lt;Aì°_x0010_&gt;xA¨_x0004_ ëg_x000B_Am &gt;ÉñAê¨ýùSA_x001B__x0016_Sø|A(¿ùwA$½`=_x0019_A2­xéÊãAe´¹_x0011_ÑA/_x0011_no½3A/\Ö!@bAò_x0012_«_x0002_­CAM°_x001B_p÷ÜA*ÀªÄÄAÝ_x0001_ÒñÏAô_x000B_UÅnAE_x001A_R_x001C__x0006_=A_x000F_Øó¦AèK,c\Aª_x0007_!´¡#AJIÜô$A[ÛdiÞAúS_x0004_ÂÌìApðÚ¿½£A}Ý"*_x0002_¬A_x0002__x0003_gdáwG\A*á¾Â_x000F_AÑ_x000B_$º_x0001_A)_x0008_Á}÷²A¡î¹*3AÚ_x0007_RAÚ¬_x0014__x0019_Á_x001A_A%tªH»A¡µ_x0016_ÆWA_x0006_&gt;8½_x0003_§A_x001F__x0016_±ÿÝÓAÔÅ 	VÁAPl*4y³A¼à8fìAã+ã%CAþØqâ#*AégÑlqbA_x0014_ï4èNLA _x0008_,d_x000C_AV´_x0003_J¥	A_x0016_ÕP_x001D_ÌOA_x0010_©ÒKAîð5ÓaA$­éË_x001D_»A\SÁÑtAÝtÛA_x0005_µÝµÜqA	£_x0013_'/_A·_x001E_k=A«%½Ì_x0002__x000C_A&gt;Í_x0011_«ØA-baî_x0002__x0004__x000E_QAÜÙt6&gt;~AÒè_x001E_áù²A_x000D__x000E_ÂëD¾A()_x0003_N£âAuáÜ_x0005__x0001_AuUÛ_x000B_HAª«¢ú_x000D_AÎ#W*­_x001E_Aï]AÅ_x000B_RfAOGW	poAåq#"_x0012_Ax»¶³A;GÛ_x0010_ÏAÑ£4ãAá¯Ý~A¨å ÎAÄB³©Aäî	_x0008_Ap¶ÜC_x0016_AWh¦ßpÞAR:W@JA2¾Ù_x0014_üAD­äüáÀAO_x0004_Ü'pA^f)¾m]A_x0007__x000D_ÊYAâq;A_x0008_°¥ñgCAÿ±3!CA¸ÖØðA_x0001__x0002_¦¼FVAÆá1^AômáIÚAB_x0003_1O_x0002_IAürË]A§P'_x000B_g#Aüáµ%ÇAB ,ØÖA_x0014_=Ù¸A+/÷êA¨_x001D__x000D_u÷A9ÀÚ*wAÕ}WRêA*¹ºÆAÛ\JS^{A­,Ö¹aAÐzçp~îAàÌªÅÊA-ã_x0006_V-AÔq¾_x0018_#_x001C_Aï·__x0012_oA_x001E_°R°ä(AÜ¡ÎêAî=]ZY9A_x0006__x001A_m_x000E_ÛtApÅ@,¯¿AÕ_x0004_6jÚA0³+ø¼ôA=ë¿Ð$ÍA	ù}-ïAn3(ÌK¾AKs¾í_x0002__x0003_QÄA1%*]ÞAÃ8_x0019__x0010_&amp;ÙA¼Ù	cAPO.`A_x001D_7Y¤A_x000E_u±ÔXAÓNkÄÝA¡¥/ùs+A_x0012_42t_x001D_Aóå_x0001_ªïÄAÉ\¿þAfÑàõ_x0015__x000B_AÃ`¿í_x001D_XA±,ÌvfÄAøIã_PARñîä_x0014_qAhs%ó_x0010_AÛ9_x0019__x0011_ÞaAM|._x000C_^üAõ_x0005_^"k¬A@Í:PAá´Íe_x001C__x000D_Aå_x0019_©ø°yAkZfÊÂÚAÞ__x0004__x0004_A_øH ÐAèÐÆ_x001F_fFA¼ÛjÔÚ_x0019_ANt\õ×UA²©{±ó¡AéHþ_x000C_w_x001E_A_x0002__x0006_Zbï*ÖA_x0001_.ÊØEA_x0006_¼ÇÃ_x001F_AMTHóA	$_÷_x0017_õA·ìTk§2A½K0??EA9£_x0003_øvAH¥ßAÀú_x0001__x000B_öüAñ=Ï6A³áÇÅAQé6wTA©tù	öAý_x0015__x0011_åvnAw½E_x0012_ÃÝA=ûbFKA_x000B__x001F__x0002_äAsmÝBÀ²Aw_x0004_fîAÁúY*U_x001F_A&amp;_rá_x0016_A_x001B__x0005_(tîAï\_x001C_{à¶AÆ7=6°ÌA¦Ng¹&gt;cA_x0008_£ÙoçAáRM!.AàÎÁ_x0012_¶Aîa¤¬ù&gt;A_¼·ý_x001F_AµÄôÍ_x0003__x0004_öZA$~+KµAc)².Ah_x000E__x0010__x0014_6xA_x000E_e]ï©4AÅ_x000D_]íXAm®69A_x001F_6KÿBGA_x0014_aÿÑA½·á	¶»Aä©Âë¼nAM¨ÔèëUAïÿñ_x0007_.]Aµ¯Ík_x0017_A_x0013_~^áîsAö_x001E_­Sm	A{^µ_x001C_&lt;A{iK±×ùA)Ä@¿¼Ay_x000C_µ_x000C_ÿÊA;$¸^_x000B_A_x0001_D_x0004_ÿ¢øA¶)uÿ_x000D_×A­H® øAY©ü_x0004_º6Aù)Õ_x000F__x0014_Aî/_x0002_ç{A*Ã2_x0002_A¦Q¥¹&gt;èAË}_x0002_&lt;At¹A.t_x0007_R*äA_x0001__x0002_y×éü_x0015_AúÚíD AgÃ'NßÃAÒ- éd©AÙvz8A§dð{tÁAÀu_x0010__x0016_ KA_x0019_©H_x000B_1'A³C §dAÞ¶©H5_x0011_AÖIsgíkATNë/AFøÖuäAç¸_x001F_ðLAcM¶ãÿ«Axûx&amp;_x0008__x0007_AÔÖ`_x0017_SfA½ì_x0012_%¸A_x0005_WÙM4A	îË_x0008_;AóÕ¹cL_x0003_AÜÉWA±¨ë×¦ÇAQÓ¿|A_x0003__x000B_³ðsA¿ê_x0014_éâA×Â	À«A_x0002__x0006_ï?O(AÇª.hïÉAUÏsäAd£¦_x0015_ÖAnlñR_x0001__x0002_Û&gt;A&amp;Y­Óî¥A0 â§6AMZ&amp;COAK0Zy_x0005_A_x001D_óñ9¿ôABÔ5:õOA¥À|zAÅÔk2±yA®_x0006__x001A_ç'A_x0006__x0002_É%0@AÅ¨DReAùsã2ðA	&lt;Aÿ_x0015__x001E_×A_x001E__x001C_ÁA¶.º%¿_x000C_AÜ¤&amp;jA7]Õe_x0017_A_x0004_¡&amp;_x0018_GA6;îsóèA®?uA²Ux(C|Ab_x0018__x0006_~(©Ap(´"*&lt;Aÿv=rhA_x0016_@7{²åA_x0017_c/LA@_x000C_i U¡A(º_x0019_AØi_x0018_;\Aæûì'£¦A_x0003__x0004_=O Ú_x0002_AYtFäË_x001C_AV¬_x000D_æ]AòHv_x0018_gA®_x0011_T/A_x0017__x000F_ÇJ³A_x000F_;Á5K3AHwewÓA_x0008__x0019_X´èAYtÆ*A&amp;°%_x001A_[A²[3uMA_x0001_û_x001A_hk{AvÕc®A_x001E_ÔÐøAEc_x0007__x0007__x0006_ÙAÿÂ{Þ8A½â«TA%oìM`»A[gï_x0008_ìAÐPÀÑ_x0012_A*ÛÎG@ÍA¦ÄÇ(¾A&gt;(¼±ç_x000C_A¶_x0012_G _x0018_äAo%g'©YAGg4U°A¹Ù_x0006_¶_x0013_A´Ò_x001E_C$%A¦B_x001A_õeïAJ_x0012_g3üAó_x0016_ b_x0002__x0004_?EAþþákW1AÓ_x0015_ý8ãÓAÃ_x0002_Hß¯Aaé½°B-A·\n¼_x000E_AÛ£ûâ±&lt;AZðï¢Á*AéöM}_x0017_LA­²q_x0003__x0010_AAðÏ3Þ¾ATÚNA_x0004_\0^hA=h7§ñ	A`Q¶û-þA&lt;Ò£íIºA^ï?A|A¸ó«Ää_x000C_Ap}í_x001C_¶óAÿ¹NJ?jAß§¡ä¢äAì#Ç_x001A_ýØAËuÈÂÞ¡A?£bê/A_x001F_\x)7AUt§ò;Aæ)_x001E_H=Awå49|AÁ¢¸_x0012__x001A_sA_x0004_C'T_x0001_AË{Æ¥AAÉ!_SÂ¤A_x0004__x0005__x0014__x0015_CëA'Ôa[üìA£ ðÑ_x000C__x0001_AÆ_x0012_jZA¨cÓ&lt;_x0003_MAæH_x001B_ë_x0012_A¬ª'8öAÖµD_x001A_HøA_x000B_Û_x0001_Â-A§_x001C_mAÕ2LÍ§¾A _x0016_ò¦NA_x000D_¡~/AÃÎ=_x0002_hA(IL(_x000D_ZAb(8åBAÉê_x000B__x0013_êAÉ¾ÐtASH_x0017_ò¤¼Al%BÅ  A:²ÙìAð_x001F_	_x000D_:AD)_x0019_þÓA_x000D_$ 4ßAô_x000D_ûh_x000B_.Ac_x001D_Bu_x001A_¥AO:fí_x0005_Aò_x0014__x0011__x0019_óðA_x0014_ôÌ´½A_x0016_ÖXÒrAÇ9 ·_x0018_A¿èe_x0001__x0002_á´A¿nãõi®A$ ëÊA_x0001__x0017__x000F_r_x0014_³Ay~ªæAAàlGêÐ	AGÂVz_x0006_A÷½µÉMA_x000E_$)ærAëà£tLÚAÒ_x001B_Ø×`A¥B4¬Ò#Aí´dAó¥vgREAâç1³p¦A½¶þfÌA£Ý¨r=AZT@¶ïgA»ðÓ,·A}QR;`A_x0017__x001D_½®ëAñÒ\vAÝ0ý©_x0010_AÀ¤©«.DA¶sf)aQA¸b_x0004_$mAÊÌgÓf¯AE|_x001E_¤_x001A_A_x0016_Ó)®A\¹_x001D_÷3A_x0007_×·A8|Òõ7A</t>
  </si>
  <si>
    <t>e4e8c5ed4ff7a1d5e4d34cb19378a1e5_x0002__x0003_ªö_x0011_8Añ_x0008_VDDA²®Lk4;AO_x0001__x0007_&amp;K­A¬¶p1kAKÝ#´_x001E_AÌúL}M_x0004_A¼S:_x001B_vcA	I]éø}ABkb¢ÓAø°ïÓÉ AâMv¹ûAKy¨qpAÀ0_x001C__x001E_$A%æ&gt;½Ai_x000D_ì'-'Añ]Ä_x0006_tA0éóD_x000C_AF._x001C__x001B_»³A_x0019__x001E_æ.!Aòja:A_x0007_C[2_x000C_ÊAÏï,çóÞAøË+M_x0003_YA~_x0018__x0018_yNAÚÚJµAî¿û_x0013_·Aâ_x000C_áD_x000B_A_x001D_Ü-Ç#Alæ_x0008_ÇYPA{_x0008_dAõ_x0018__x0013_¥_x0001__x0002_ûA_x0005_xWi7A(ilLA_x001B_Ã»_x001B_ÎiAÚÇÅbºçAD­¿EfçA=$k]ª×Aü¸zË¹¡A_x001F__x0007__x001B_O~A_x001A_ÑÖÝØAøY;_x000E_A9ÊüA°_x0005_ï_x000F_DAa_x0004__x001D_A{o¼E_x0013_AD_x001B__x0001_2À5AÄ ÞE_x0010_ëA_x001F_G°á,A¹_x0017_)¥²_x001A_A_x0003_Y.E_x0019_°AeB+OÊÎAZÿJéf_x000D_Aöî¶qLIA¡ÈVÆ#ÃAì·`ËXA_x0003_!7`ÇAKsm;µAÝÉý°õAÙlëJAcA¾é%¡AÿU§G)ÓAh«áHi_x001E_A_x0001__x0002_ºr¬ê;A9ñd$qAR_x0002_`³ú2AÅa*9AL} ¢iATì°IM¯Aò_x0001_Ü"eÛAÇ çýAøð_x001A_èAoyµÀ:Ao©VAÀ^×ã÷AU/5tFºA¦°_x0001_!]@AhB;s_x000D_#AÎoetSõA=5C^Ð~A)Z¶=ÝGAQ·-T-A%_x0017_ä¬ð	A_x000C_-æ¡gõA2_x001A__x0006_Õ7A3WiôA{_x001C_¿~7NAåS3ÞOA._x001D_Òé¼_x0004_A÷_x0011_¨&gt;ÛAmÄgF¬A_x0005_2Wä½A_x0002_ Q¦A_M_x0018_¯ë4A	i{_x0018__x0001__x0004_²¾AòKù_x0016_&lt;]A²¬ôG_x001B_AuÕ×Ð6_x0012_A_x000B_ý9Ö¦"AZä³ÈA_x0018_¿R®A	ðÞ]1ÅAp6²Ô`ÀA_x0006_SÛ¸A(_x0019_@¤Aèé_x000B_MæAì¿Z²¬AlÛ+ä¸AÛá_x0019__x000D_Az_x000D_Ü¦A_x0008_Þë_x0002_2Aø¼ÉiUáA]_x0019_._x0014_A_x0017__x0005_à&amp;jAÉÐÏÎAèë¯+÷AÉ8¤Pl8A_x0005_ÂAgÐí9AüAµ_x000B_ NAÒ÷*,ÆA^HûÁ­A_x0014_¡_x0003_Õ|A2EúAr_x001F__x0008_RAû_x0001_xMA_x0005__x0007_9_x001B_3_x000D_È{Az"3y3ÜAÿMé½KÛAàÌÛÓ²ÕA¾{_x0006__x0013__x0010_A¤T*4AüÆi^(A'ÛILÎA_x0018_s¿biAsL&lt;â×ëA_aB_x000C_ß6AÌ_x0003_æ¤Aë.­u1_x0001_A6ÝfÆwjAöñôCµýA _x0018_Á©æ-A*!_x001D_çA_x0004_3³ØA(}!ðJ^AÜT_x0017_1_x0002_´A_x0007_ÂFsþ ALèpA_x0015_e3ÓA'¶÷¡A4OÛ~('AgVk3_x000D_vA_x0002_#E_x0008_³ A0_x0016__x0010__x001C_QLAîêªþÚbA_x0019_ìøA¦FÞúA:,~_x0014__x0001__x0008_,ÝAvª_x0006_iQ_x0010_AAÚÆÍ_x000F_äAþ¡íÒ9A_x0010_=¢_x0002_|_x001D_AÂ_x0011__x0007__x0004_p^Aòî2Ajò¸Ò'A_x001E_ñÀ!6-AÃFàépA_x0012_a-\:A(Ý¬_x0004_ô¨A"$1}¡A¨÷â¹¬2A}Ó6ï_x001E_xA-{_x0019_D_x0006_Aì4&lt;_x0001_@A$aÎíg_x0010_A]av_x0019__x001B__x001E_AÉ_x0005__x0003_qAù9_x0008_ÌoAÌZ-0)Aµ_x0012_XA_x001E__x0007__x000C_z]A¼1/¯ÀëA6wÄNAySZÙÉ_x0014_A_x0011_¸vo_x0019_A_x000B_1ìê¯Aä}®XLRA~@_x0008_âUQAÇö6E	A_x0001__x0004_Áã÷ÜpÍA_x0012_ÞqU_x0016_âA±_x0007_ÃA1DþYAZìvAL v_x0010_ãAÌÌë}_x0017_ÿA9ð,áAÒÑ_x001C__x0018_:BA9VzA_x0012_qF_x001F_(_x0001_A&gt;MÕ7èAÞ_x0002_ý}_x000B_8A#ªÀ±_x001C_A-°÷ÍYIADkÎ}_x0004_AO^|6AS_x000B_.¦ï_x000F_AÏÈ87¿ÝAài3|òA_x0007__x000C_¦K_A_x0011_µlçèA¼OïÚ+_x001D_AäQ3_x0019__x000E_A´c,P@A#_x001F_W2ÓíA|_x0018_øîýöA­_x0018_:é!A5å_x0003_æk_x0019_AM9&amp;L±0A_x0007_§Ö*ñA5_x000B_ñ_x0001_	_x0004_AS_x0006_	CAô{Ô_x001D_·lA&amp;õ_x001F_µeAU¨ó½&amp;ArªÖmÆ_x0002_A_x0010_Ç_x0001__x0019_W_x0019_A¸usIAÓÅ_x0017_£A_x0011_¸¿&amp;ôAüL:èZAÝqwAâ-ôúAHsL¸DeA6ú"Q_x0003_$A_x0008_;	cA}üL±Aë¶ÎN_x0010_öAÞýÒÀ°A_x0019_¢Õù¦®A%âþ¼¯âAb_x000E_úàDòA¼2_x0016__x001A_Î¸A»2-èÊ+A]3ç)j5AÉ^³pK¡AÒ_x0005_Æ_x001C_Awaª_x0007__x0014_A}RUßtAâlë_x0016_o_x001F_AAÞ_é%hA.ðXí±A_x0005__x0007__x001F_Vt_x0012_NiAÊm_x0008_É\)A³ _x0005__x0011_³A_x000E_Î_x001A_nê6A_x0013_h!d÷IA!÷Z_x001F_Ô²A^_x0003_eî8ÝAHâ¤Êv.A¡Õ_x000C_¥FqA_x000D_|_x0017_µWAh3_x0011_AX_x001C_ý/AÔ*A_x0001_~AÐÜ_x0004_¹A¨A _x0005_À©mAR|WªAnÐ«HéA®_x001C_;UeA_x0017_sXÒ_x001B_àA8Ã_x0005_³zA½pl¢eCAqÜ_x0006_âZÓA+%wenyA´º¯C«A·ôOê\A¨~G6»_x0002_AdxóüÑA_x000E_d¶f_x0003__x0006_A­&amp;sER]Ab_x0007_!^zAøb@ÃNAkR_x0002__x0003_ÅêAqaMFA¼ÄG­÷AsuÕ¢Ý3A±}_x0002_mAóEßfR?Aç¶Ç¦xÖAÊ@¡A¼ÿ£çA1ñMAøSU_x0016_LÙAÇY ÎÃºA_x0012_û"£r¹Aæsj8QAÖÝ_x0018_Þ'A_x0005_»ù@¾ÂAóÁ¡»{8AP¿_x0001_9ïA8Á_x0004_²AÎT_x0004_G£A_x000D_»9×âPAFøò4ìAW{W_x0006_A5róyAì_x0016_{=|ãA¦¸_x0008_ÏÎÜASî\¦|Ajþé·6Ax_x0019_]EÔ[A"*¦6YØAß'¼±ÍXA"!Âl _x0005_A_x0002__x0008_PçáWAl_x000F_vß!SAÓ¬_x0010__x0008__x0007_)AcËzpnA?_x0004__x0007_&amp;_x001A_AR_x0016_V¶ÑõAô&gt;Ê_x0002_íÛA_x0005_®î,e_x001B_Au¢ýÑeAÆ_x001B__x0011__x000B_õAqP$Ó_x000C_A_x000C_ûÞÜwîA?}_x0008_EB&lt;Az¢ø÷_x000B_A#Gøg§_x0007_AøbÊ,IAm£*EæLAAWA°ÙsÄù_x000D_Añá¤¿3AoHKLÂACaQ¹³wAô­:+Ó}A&lt;Ð'ð_x0002_ÿA_x0001_-Ô|_x0003_oAJ]f_x0017_Ae«EUôAÆ`ãèo_x0006_A_x0004_{(Ö_x0018_¹Aú,Å6þA(ò_x001F_-ºAw»Ç_x0001__x0003__x000C_A£0_x000C_A_x0017_åÙh_x001D_dA_x0002_È~|oA_x001D_^_x0017__x0008_ûAºÚ_x0007_yÅA'½aD_x000F_AörB_x001B_zÏAæ]º¾éA{_x000D_.ã9Aè_x001A_TºýA~#&lt;¢gÿAc}ÅÜAFp;_x001F_MÅA³óS¬LAùÇ{J$zAu{"ñßFAÆñ*èA_x0010_¹&gt;Ð &lt;AËIu¿A_x000D__x0005_=d¦ÎAöõ£~_x0007_fA&lt;Éê_Þ@AÐÐ}ygA²æ_x000B_L¨A×y6Z§Al_x000F_Ò_x0010_|A&gt;ºî¥_x0001_ÉA³5ã_x001B_AÿHRl®AÝC_x0017__x001D_@/Aåã}¼wA_x0002__x0004_¥r6bXAu/eÓ_x0018__x001C_Aå_x0001_w©GAHÌk¢ÇAM:õm­0A¤½t_x0008_éuA_x0019__x000C_hûAå_x0012__x0002_ø_x000C_IA­}Ê¯4ÎA«óÅ%&amp;nA×Þ!ªA'*_x001F_|%tA_x0001_¿Gk{¦Aó{b»²A.Êê+A	_x000E__x0005__x0003_^hA¬q7ÖAF_x0004_ê_x0018_ _x0010_A"ù_x0019_êÿA®`0A ElRÊáAQ_x001A_êJrAÕ_x000B__x0005__x0004__x000E_hA§´0RÏ×Aµ½D×bAØ_x0010__x0016_-$AÍÆdp5_x0015_A`; ¯A»ÑrÏÑAâ,tÙAÍÐÒB¯ðAá+Éñ_x0001__x0002_tA	W_x0019_ÂCAÙ+"_x0007_!A¼ënò1Af³±_OÕA1¹bª_x0012_A_x0017_Lf-_x0003_=A~Ïb±0_x0002_A_x0015_¢Çï¤A=vÀã_x0018_kA\_x001C_y|ç§AuF_'úAWS_x000F_§ »AóÞ÷áö?A"8õ´Ai_x001C_³/Î_x0003_A0à°A_x0008_»ÇLiðAÒ_x0003_8_x0011_j[Aü_x000C_BYA_x0017_¼xäFAêÍ0ÝíA_x0018_4öïÕAùVlè×gAg×_x0008_9+A_x001A__x000E_²NAÝËr³WAjÆ}w_x000B_A°|d2Ó½A_x0015_¹_x001C_*õ¹AEýÛ/_x000C_+AÊ?ÝA_x0003__x0006__x0007_v¦_x0019_×AçÚU }ðA`©/_x001C_*³A[_x0014_pq_x001A_[Ac·qÝ_x001B_½A&gt;µaç¨AA_x001D_¾_x001E_ú_x0013_yAÀ{ßA¼Ë_x000E_ÉÑA_x001C_a®Ã_x0018_}Aå¤Â!/@A'Äè_x0008_qA_x000C_¹_x0017_Ê_x001B_AJ!ªtØA(p5Má+AH{]E«FAPÔ¸]AçêËyÐAJ@²üb²A¡óÖ&lt;ÌA_x0005__x0008__x0017_0ÔA_x001E__x0004_åFqAÄï´Ad;Ã åA¢ØJ_x001E_|OA³_x001C_¬ø)A\íT	JÝA_x0002_M&lt;¹¹A_x0004_d[Ïk4A|`[±EA¢_x0001_Å_x0012_¯(Aý_x0017_4Y_x0001__x0003_ØìAË)ì)#A_x0015__x0017_mª$HAcÊBÃ_x0015_¥AirøÏ_x0007_AÁ5VyW£AØÌzÃ3A2ð_x0002_ÙÝ¢Aßø°µAðçúyâpATÀ½ÅÞFA_x0014_YLûs6A,&lt;Ý$éAoð_x0005_ÚÐA=nAB¢ðA_x0010_±÷µÓ{AQw-zðA`äO(ÇA6ÕãÅ_x0012_GA_x001D_FÔX¾VA_x000D__x0005_¤YÂ7A ÈPT&amp;A_x0001_r_x0003_ï_x0012_BA)_x0015_`ßêA©Lôéw_AÚÖå£9A;vÈs_x0007_A1l,¥§ A._x0004_ÓÊ+AB_x000E_-/mAåÚÊ/g_x000F_ASãa&gt;^8A_x0001__x0002_	¬c ©Aq^;ùëïAÕ_x0002__x0004_¨Í&lt;A¼Ñ_x0016_¸AÞÊcÀàðArJ_x001C_Õ_x000D_ÌA&amp;Ð_x000B__x0015_A_x0014_X}_x0004_¬ÍA'D*Aþ´ÒFªAjZº_x0017_ßAp KßäAHèÈTûéA®÷T_x0005_ápAÍoÙ¼~_x000C_A73î¦IA¶Ä¸·ÛA_x001C_|_x0003_=ñ_x0001_AJ93ÿ=´A©;FÍ_x000B_A~kïÍA_x001A_0_x0017_wÈA_x0018_{íGAAA+YvûAí?DywA]´[ádAuAíó_x0018_AD©BvUíAy)eÕ.:Aàu-_x0001__AD_x000B_g"Aðú$G_x0002__x0003_~«Aïâ¦ÿJ±AY_x0002_¥_x000C_Aï _x0001_ÌyA©_x0008_½A8â ï½öA?NmjA®ìÍü_ÜA\Õ§DÇA_x0018_$oh_x0006_ðA¬o_x001D__x0005_Á·AEsàr_x0003_­A)¾ÔÛAx_x000C_ÚðA"Õ^Ê^ôA_x001C__x0018_x.Aç_x000D_¼?]_x0015_A¤SÜÑªÙAH41sØAEX_ÕAñ_x001B_Ù¾ÿAøòèé»A_x001E_| _x001D_¤xA_x0019_lÓ8ÌAgÍ¹ü/ÌAòCÖ+êjAË/§ÿºA_x0012__x0003_ÑÈ_x0002_AQ@&amp;§&amp;?AØ|_x0014_}\A_x0007_MP©{'AeÍCßÿA_x0001__x0002_ä&lt;U#1_x0014_ANË&gt;Á$ÀA'&amp;±"AyÖ$RäAWÉ_x001D__x001D_ïAð æÿ¡`Añ]rÓÀAÆå¼ÑsïA+:s_x000C__x001D_¨A|üè&gt;wAúî_x001A_ñ_x001D_CAÍ+ëßíAXåè±®A&amp;Ü9Þ_x001C_A,?_x001E_öoA44Ï³Ó_x0016_Aã÷B=]ÈAPo&amp;¶4Aq³2AÃZ_x0019_&lt;;ÑA_x0008_·äA!ïc¶_x001F_ASWúsj¸A,KH©_x0017__x001E_AZÂv@_*A^¡­©Ð8AÕD_x001B_­ëAËN_x000F__x000E_ÚuAiAÖÂ_x0017_êA&amp;äÒkA«_x000C_:À¢¼AkxGw_x0003__x0005_ÒA]Gõ_x0002__x0007_Aexþ_x0008_ÞA§wÁïúARi´,x$A_x0010_×TfA_x001D_MthiÒAÞ£ü ¡AÝß~_x000B_|ÔAÙT(Ü~Aw)EhçÀAà!P_x000C__x0019_FA_x0004_y&lt;ÓÁ¢AÛïzú_x000B_\A6¢F½ArûãDAíÕkANæñG£A_x0011_¬w4#NAÑ_x0002_ÐH fA$,ú¸íAÔW*ª§A_x000C_r­ìA_x000B_²õÎýcAa}ÑïP_x0016_A«_x0010_½ÍAC_x001C__x0008_N:0Aï¬ùXú,A^@í_x0001_A_x0005_]]Å_x001F_AYôþå"ÐA¸pÊAÿA_x0002__x0003_Ym?»oA­»Ð]GAò_x0019__x000C_¬]A_x0004_~éº&amp;A=o_x000F__x0005_óA|_x0018_X[¦ÁAQyn¡F_x0019_ATëh_ßAÿUú_ª,A¾ª1AÚ@×Á"AïnºS_x001C_Aà_x0018_#nr±Aøíyp©Am_x0018_Êþ	AÉößå_x0001_µAõÕ$"_x0001_OA9ë¢2_x0007_AìáÛ_x0010_eôA_x000B_ ¼æ®AØ.qg_x0017_AÛ_1ìOA!G_x0008_TcA~¶_x001E_ûDA_x0013_À-_x0012_ìAã_x000D_ù¸1½A»L+°ÖAó|-_x0010_AQ_x000E__tKAÎUëÃÚOAÙØà_x0016_A_x0011__Î_x0004__x0005_¡¹AdE.5_Aâã6u_x0001_ÜAî0ÐrA¨Øá_x0019_AWSN³ÁSAôd_x0003__x0014_T"A.f_x000D_¥A_x000B__x0011_PõÌAàê(_x0004_M5AaF$_x000C_Aí¶û/Å1A7M_x001F_ï¢bAdL_x0006_éj_A±Á@_x001A__x0002_¼A½ãSëAZ_x0017_}oAAÎü­_âAì_x001E_¯ô_x001E__x0003_A¡p?Y&amp;Ao«ä­_x000E_AÕCÛr«¥A×ê&lt;É%èA²½@Ïc_x001A_Avv_x001A_.(ÒA_x0004_÷)J^A\_x0002_.se}A/n£_x0018_ÕAa×?ýjAI_x0010_É¨A`yÁW_x0003_A4\´_x001E_+A_x0004__x0007_ëË&lt;A¿_x0013_KSKA"¶¾é²ÿA_x001F_ÈàNÑGA¥!ÍîA°6*òäµA0 +×_x0014_NAEª _v"Aâ C)m:Aó*_x0005_0»aAA_x0018_é_x0007_ A_x001D_æ»§bºA_ð-»A`_x0008__x0013_ùü?AÈôV_x0008_?×AÙT+ÓA~|U"H·Aì_x0006_¦Òè_x0017_A¢ùÑ_x0003_A²Õª7A9Ï´,_x0017_AV_x0014_Î÷ªAñIßjBAø|'¢UA:;ÄBA½¯SñTxA_x0014__x0007__x0012_B_x0016_A_x0001_@_x0015__x0002_Á_x0014_AnÀÊ²{Azn_x0007_ëAÛys_x0016_A_x001C_¯ÜÛ_x0002__x0003_ê¯A»å(çÖÉAv´qÅ;_x0018_Ab_x0016_7´$A_x001C__x0004_ú¸þôAÎv_x0001_ÇõAòZÞÇÈ_x0011_A$©4n÷Aaq=L&amp;A_x0005_Õ¾·AH«y¾A{×)¾«úA­$.=ýAÖa_x000B_®_x000C_æACÍ_x001E_x_x0018_A3yÀÔ ²A V×u_x0012_1AB(ëÐñiAó7x@ñ/Ax_x0013__x0007_\mAm_x0016_á£Y_x001E_AÉøJIp_x0012_A&gt;7K~`A@_x0017_Þ·_x0001_·AË´HúbôA¹ÙÑÌØA¾,þXA³Úû_x0002_.Aäd0_x0014_2AðSé±XçAÌ­_x001B_ÎsAâ_x000C_{Q¼IA_x0001__x0003_b	_x0017_}0A|²%dÚ=AÊ9Ü_x0005__x000C_qA_x001A_ú×*ÒA¤ý%¡:A»·âÜAù^_x0018_ÅÇAT³®G_x0014_FAhvYÑ_x0002_A~_x0014_y_x000E__x000F_ìAÏ¦ðúapAÄi3¯_éAÀx¯¦LA4¾eAóßHïJ+AZz2(ÑAÇ¬ ³V_x0012_AUhõ_x0010_ÍAz_x0011_BÙ_x001B__x0001_A?2ÐjxA×·&lt;#õA8K¤õ¤AMu®_x0007_Þ.Aë_x0007_ij1[Aô_x000E_N7AÙ¥´¤Aÿ­"sLADÎ_x001C_-_x0019_AÛK!P_x0003_ôAFj+¸A'ò%þ_x0003_Ac¿_x0001__x0002_QùAÌ¿_x0019_àÍ_x0003_A_x000F_¡Ë{sfAA_x0017_,zA)¾¥ÊôäA5]ÀAþ-¬þVA|Zdí4NAÓ_x0004_W¥VÝA»òUÖ#AÄ@¹1 ©Ac£ß_x0014__x0007_*AËb×yÚ¡ABÄXm3Asë*ÃAQüÔrÊAå_øÓA_` õ_x0014_AYü_x0002_ÙRÊAi _x0007_àa_x0002_AðØ¶aA_x0016_3~_x0006__x001B_A_x0012_c¸ZXAAuzAºnòfe A¬_x0007_!ì8A¬À^9ö"AfúD)42AnÖ)öÁTA_x001F_%tT þAøcÝÂAd_x0017_¡¹ÅA_x0001__x0003_¸{³_x0016_IàAèx4ÿõAèí½vi`A=£_x000D_A)½Ó_x0004_A_x001B_n_x000E_øAá,ubwèAÔF2Þ´AD«d~~÷A^gpæG_x0016_AÁ¨ÜÇÃqAÖæ_x0013__x0002_èiAóà¶Z#AÉY«x_x0013_A]Jù¾kýAtfã_x0003_²A±0_x0008_Ab/ìäYôAE_x0010__x0019__x000F_«kA _x0012_Ú!A_t_x0008_mó!AÀD[×îÂA!y_x0019_¥0ÍA÷°±¥A_x001C_T²i]_Añ_x0016_£JÐöA.ß·_x0001_ÔAãñ&lt;¡_x001D_App_x0004_òH°AöLdtÆA§'Ò-ÑAT_x000C__x0006__x001B__x0008__x000B_\ÑAn­Õõ_x0017_A«_x0003_P_x0007_A@_x0001_õ_x001C_ÃÙAy_x0002_0hA_x000E_#_x0002_®úA¿î_x0018__x0008_	An½~ÕºAOÈËLm¦A¬ösAA.QNr_x0017_A[,6^cAÛ_x001D_sc½A_x000B__x001A_!¢×A¥N_x0011_ÒAT'lô	+AÏ¼¸¼h-Av=#7»A{G8Aê_x0005__x0012_~_x0006_A;­-TÇòA&amp;:¬²;Aø:ÿ¤:_x000D_AÉ_x001C_Ô1c`AqKn5MÏAg_x0010_ÝpûAßÙ×eÙA_x0010_¥Ì÷ØÝAÖw¸_x0003_.ÖA_x0019_úPB_x0007_Aè²_x0012_´¯AÛÄ°Ý_x0004_©A_x0001__x0008__x0013_u_x000E_ëÛDA­àç_x0003_AP_x0007_Gî_x0003_KA³~ä_x001B_Ah:_x000D__x000F_Aw¦ùA_x0002_Ç.=_x001F_?A.Y[9¡­A&gt;Â_x0016__x0015_AÝë_x001E_±A_x000D_ÄÓpüAö ÿ"eVA_x001E_¸%nþ1A'B~èNBA_x0011_®é¡í¢A´ÞæÚá²A¹UÁÊAî9_x0004__x0013_ÖåA_x001C_d"_x0005_TAX_x000E_¶AÂu_x0006_ùi5Ai_x0013_û_x001C_ïA|ÚëºA#²_x001C_EA-¾¾_x0016_RA_x001B_Ùé_x000C_/AlÒÚtAWÊÄ³ÎëAÂóÅÄAòÉb_x001C_ñAsH_x0012_g_x0013_A)"_x000C__x0002__x0003_Ô·AHEÛÙg¨A/»_x0013__x001F_Añ 29lAè_x0005_W9UA;_x001A_oâ-wA &amp;zOWAK_x0012_×A¤A_x0002_§öAPw¤UµDA_x000D_îrWAÏËÀ(BAÍæ_x001A_ëeA3/TÑ·A=z'ÏcAn_x0007_j§©A¡!Xh#ÊAD+Ñ½ZvAó:P2êAl):zÏAÖ_x0010__A±+At´_|nèAf°`aùHA¨_x0001_A_x0010__x0019_A\Q;U|åAù&amp;Z&lt;ËîACaÒÚQsA#Ã_x000B_ëªA~_x0002_Õ_x001E_p_x0013_A(êªöÍA_x0002_º7'Aq³ggÅA_x0001__x0004_Û8TÄA,¯_x0019_¢ÉA,_x000E_Ðë~A¼iù~õ3AêÇÖ[|A!lo­äxAÁT÷ÅWAÒ­ök3fAIR'Â¸vAGîJî`A_x0016_ö±äà_x0007_AUÇwê_x0013_îA_x0005_þ)ÑA_x0002_1ôáAµyo°_x0007__x0008_AÀY&gt;äAj_x0003_ýn3QA±Y:ç©A#óßyz&gt;A3Û	è/AíÛ_x0003_óJAQNÛ%P_x0002_AÌ¹ÈÊ½2Aå® ÖüAßâ§Ûm¥A­y_x0014_%AÒ|~_x0007_N_x0005_A'â_x0010_±ü_x0012_AkÛ!ôAt_x001F_ëTÑ=A_x0007__x0013_Ü¦£1A_x000C_2¶_x0003__x0004_Y_x0001_AN¹Íy_x0011_AÝ\Ùóm_x000C_AW¼_x001E__x0017_AcAÌYÍ_x0006_Aÿr	óm¯AIU_x0004_z¼ÌA_x001E_h_x0012_YÁ¦A±êÞA_x0017_º°_x000B_Aô»ç½Ë³A#îÔáòA½ãSýåAù,«åAÙVÑûAÒïØüÚ_x001D_Aw_x0015_ÞÈZæA_x0003_úô¥A`ÅmÑ;A#\A_x000C_¿Aû®:¬ARÝúøþAËzk ¯òA|qgÁUÈAÖ©lð¸7AÖ_x0016_UóêÛA£Ó_x0017_áþAFäÜzöA_x0015_r¿AÎ9_x001C_"ªìAs&lt;Ûä»A(_x000C_È_x0002__x001C_A_x0001__x0002__x0013_b|qýA~_x001C_w¦ÕA+ýyrZAAB_x0019__x0017_¦AÏ"jÅ(FA¿!²/AÂE{fy?AJ_x001E_AAdÂ$NÔAç6_x0001_¦_x0012_AôëÅÂÂAöÛÏà\AsðÁ$_x001C_+AÜâL_x0012_ÆÿA_x001D__x001B_TçGÍAW³©75Aÿ	òÕ_x000F_AÊ½¨_x0015_Aä/niÈAa_x0001_t_x0019_v1A¿­Õ×AØTFgÞAIò_x000B_`vÐAc6É7A_x0005_w=&gt;¨A¨V_x001F_JA_Ö!ð]A¾yT	ßA}_x001B_%fÐÂA¬B4'ÞA/Õ`_x0004_AZ_x0012_­_x0001__x0002_®ÑA4_x0005__x0002_àvA_x0014_Ó[è+õAC²DAkZóúÖ2A_x0010__x001B_9bbVAGFÄ®ÊA[¥D·A_x0004_öZ5_x000C_Aû õ¾âAú_x000D_I%¶fAcn[$s_x001B_A¯«Czü[A_x0013_ -ÙBA¡c÷_x001C_ê{A_x000E_÷gAÎAäÎXi×xA¬êk9¥ÞA_x0010_Ê_x0017_ øAîréº×_x000F_A.%&amp;_x0003_Ð_x0015_AD&amp;¬xVA¥00[¬½A¨ÎAÕ%äà?uA_x0004_é_x0007_s_x000E_A¿ìîÔA¿Ûô±·³A,¡ÆØ_x0007_¿Aul¤éùBAò¸ÿøSpAÖ#=TáÏA_x0003__x0006_²;wâ_x001F__x000B_A¦_x001D_hÁüAq2ï_x001A__x0011_A=ðGIAOAúý»Ñ´FAfºFu¾ÝAc_x0002_u&amp;Aõýu_x0012__x000C_aA_x0005_×_x0011_*ÃAä@éÁ@ùA¸¸_x0011_ä/AA_x0015_I.ýAÞï_x001D_×SA»d_x0011_½_x000D_AÉ[ø0}ÀATE_x000E_ËßA_x0019_I_x0015_ù_x0004_AAÍ_x0002_.%bA_x0001_¬ì³vÍAH_x000B_òbA_x0012_«û~â_x001D_AaJ¨=ÁAVã_x0013_ÚAp&lt;/ÕaA_x0006_#E¯A&lt;m)]»_x0017_A`}ÄLAþe%Ü_x001F_AI9ÀAFÎÅA`ê_x0002__x0015_¦¯Au)Ý_x0002__x0005__x0019_A_x000E_z&gt;A_x000E_¬VD_x001D_ûA|Z¢Ô,A¤T¯_x001A_zRAÒà_x001E_G_x0013_Aü2ý^Ð¼Ac]_x0004_ë_x0006_;AOC7_x0001_ÑAVïêÕ¤AhFÕs_x001F_Aò¸sH*`AûS_x001B_QïA{ÂãZÏùAÁD¢ë_x0002_°AP¤¥âRA@!-A¥é±Á_x001D_¾A¾¿è_x0002_øA2_x0011_Û;2AháË_x001C_áAõ¿ÿ_x000C_¡jA:|ÇjAÌç_x001B_=*AÅ_x0013_6a#ZAÔþñoAØÉ_x001F_@fA¶vb'ÖçA¢0^7ü)A4}³_x001E_ÇúAcãäIAÇ_x0003_Ö§A_x0004__x0007_Âáº'ó¾A_x0012__x000C_³:¸_x0005_A³TT¢â²A6_x0006__x0017_£_x000B_Ad_x0012_ªïá_x000E_A_x0017_·ªÀ'AºÝ/_x001E_lAñ8EuUoAî­¢	_x0002_A&amp;8_x0012_½õAlTÖËGA¾ñDTÊAs÷Ý_x0014_ÉAjä?VpA7ËÉfA+=_x0001_â1BAº_x001E_$"±RA_x0011_\_x0012_t|Abø[4§_x000C_Aêûs_x001F_ÊAJªzÑ^A#ú_x0005_­AA­¢Ä2AôóX¯úA.Z~¥8ÀATEçÈÜRAÇä½0A{â_x0010_ï_x0003_ÔA¸Ý__x0014_|AË ®Ôý±A¼k*¸ÃAb"jU_x0001__x0004_;_x001F_AÀ¢}Á¬Aû±XÇË®Af`6ázAY¿åAÏ$©dA§ÚD:A¤Ád¤_x000F_Aª¶¹_x0015_!A&lt;¾_x0011_3¿½A¨;*iÝ_x0001_A6ÿªäGA_x0014__x0005_)À-AJt;ÀAZ¤ë×*_x0001_AL_x001F_ésX®As[_x000B_«SAß±j{o*AÙ_x0003_Þ{_x001D_AÂçòªA_x0002_÷Ï)ýYA _X¬_x001D_A$QßmöAòóÍLA_x0002__x001A_ÊY¹A¹×sAà+k¤Ì%AQ4AäA_x0015_nDô'Aèçi_x0015_A	s_x0004_ÛAv_x001C_|@¯A_x0002__x0006__x0010_8á_x001E_á±AÐ|­;ÝjA$¤4!¡A_x0019__x001F_«_x000B_áÌAÇ_x0007_Ö±PA¬_x000D__x0001_«îA{?ÖZà_x0019_A_x001A__x0004_ÿ§pA+@_x0008_ÝÄAÆA_x0004_fAë¶	sEíAºP+Í'A_x0001_«ÓÖRAA_x000E_îM½¿AH9_x0016_åöAjõi}=A_x0005_p_x0005_8¡OA_x000F_èS°Ý_x0017_A5#JïA,§_x0006_?ë_x0003_Az_x0014_·Ë¡èAK_x0006_¦Õ©A_x0012_û:~òEA_x000C_ùíAÓA¯õ_x000C_ËëýAó _x001D__x000C_ØçAù_x001D__x000F__x0014_É©Að_x001E__x000E_´E[A+]_x001E_FqÈA~Víhc_x000D_A_x001F_p2F(ØAðîP_x000B__x0001__x0002__x001F_qA+&gt;gAÒ:ÀjËA&amp;t_x0001_½_x0002_AOI_x0006__x0008_~AÓÔ5#È!A¦*ÇÜáAÎÙ2sA_x000C_ÍïmwIAÙ'&gt;HAO:p¡±A_x001B_|ÙCAÐ_x0016_+_x0015_Ä_x0019_A5õ.H6aA_x001A_Ë»æBA,_x0006_YïqêAnØ)áýAäÙþLyAè©åÌ»AÏG_x001D_WjAÈü¡_x0012_¸ZA?à')øAÔ_x001A_mÕAB_x0007_¥'ÃAD¿Ä¨hàA!ócÆâÿAéád_x0010_TFAßï_x0010_ï_x000F_A±¯hMHAj'2üU·A`ûn»_x0013_Aa¦¤rH_x001E_A_x0002__x0006_4lÁ_ëAiz÷PAßQ&lt;ä_x0004_ÂAôJâ$1_x0011_A¾Ø_x0014_&gt;A£ýù¬ÓA«/Dîc_x0003_AûÎû4ÅÔA_x0001_	J_x0016_@CA»vÒ_x0003_4AË·Á}9AgiiZAD°üüÃ_x0002_A_x0004_b_x001B_w¢_x001A_AØõå_x001F_âAJ_x0003_ÀÞAÔ_x001E_'WIÞA/Z³^OA)Ê¤aWASóT7GêA{Ç+à_x0007_A¨f@ÔÄA FCÁt"AÆc4:AìÂ)°-YAtµÅÝöA_x000C_÷gAn¤Û_x0004_zsAâxÐ_x0010_Æ¬A_x001A_E&amp;JeA½¥¥B÷ûAYG_x0005_í_x0003__x0004_^fAQTø(_x0016_(Ab&lt;©SâAÃ-f-oAê_x0016_ø_x0012_õA~/¶70Aê_Ð¦:Aµ_x001E_y;)A­º*{ãAL5_x001C_«"6A¬ð¡kA_x0005_« ¯AMêbð_x001E_A¶b_x0017_moAò`Þ©ÙA~ÇÊ·:AS\,}t¶A_x0005_tðbA_x001B_ÿ_x0002_Ç_x000C_(A!jÊ@N¿A)_x0013_"Få_x0007_Ap_x0011_?_x0008_A_x001B_0áÁ ÒAhLJÖÍA^_x0001_WR=AÁVþ:_x001D_A&gt;ÎqA8z¡_x0005_ËA_x0012_Ï_x0018_äüA·e_x0001__x0005_£A?i¹ëÚAï_x0011_,¾dA_x0002__x0004_ûá_x0004_û_x0006_ºA4ÉA_x0003_vAêz^4hA+_x0001_Àµ_x000C_Aòtu»=A_x0006_Jw$SA+_x0013__x001C_ItòAYrMPÍ_x0005_AËái:0ªA_x001A_Äà,C=A$ë¾®_x000C_ÅA4&lt;,aAS_x001E_êòâA´X_x0011_ñ¦A_x000D__x000D_b$=®A¸iÉlAe_x001E_äÙù×Aëõaga_x0004_A_x001E_2)h_x0016_A(B#4@A[RvtéA»èjðñYAï__x000D_ÈÛA¢_x0003_ØlÙ_x0005_A©IT,­ÈA,G}¿rAo!Ú]'AaiQÚAõÿ"/ö%AXÖÙÙP~A'W«Á·µA_x0013_úSL_x0001__x0006_PÎAD±l¼ßAÞkö/MAÓVÂ¨ÚA_x001F__x0019_¹6y_x000B_Aó_x0004_T_x0012_SAþ_x000E_/¥A»þÓ°:A¥sF_}UA{_x0017__x0004_F_¢AÁ_x0014__x0005_ÃéõA_x0010_ßsÈ`Aù§ Ð!AÄ÷sðøAs/þ7²·AF(¬¿ò0Aêàs¬ÈèAÎ_x0019_³Ü2A_x000B_«æ_x0002_^gA°ÏaÁ_x0008_A_x0008_ÄÛîÄvA_x001C_âßðyAi§º¸VAHÌ-t6A#_x0011_ÊÇöÐA_x000F_Í,3Ë¬AÆ%¢PÛÞA²ßaÄ9A=£_x0005_¯	6A=?ø_x001D_AÑí_x000F_ÊÙ_x0006_AO;æ&gt;_x0003_£A_x0008__x000B_­³3L÷Aþq_x000D__x000C_Ê_x0008_AÊj_x0013_¨ÂA®¹+!ï¼Aýjn_x001F_AêöìÑZ³A³0	 (rA'¤m«_x0007_A_x0017_éîàï&amp;AGògäýhAm]_x0013_×CA­&lt;þ_x0012__x0008_A_x0019__x0006_[AÅ_x0015_ºNnArÄHà_x0001__x001B_AÁóBYÚ&amp;A_x0011_²W¦ÁA_x0019__x000F__x001D_1"îA¥l3±ÞYAµ=E1F_x0012_A'n_x0004_nöA:&gt;ì_x0018_Al¬_x0014_ß]Aò_x0014_¼°_x0002_øAa ÑÏ^%AÜT´CÂEA_x000E_ÅÜ«A"M_x0005_À;óA8¿_x0012_÷CgAå{AsAã_x0019_"lPáA_x0003_½S_x0001__x0003_oóA­MN_x0017_A×¡Wz_x0010_FAÈäïÈ_x001E__x001B_APn_x001C_;%A _x0016_ùõñA±&amp;ñM¶_x000E_A*an)_x001F_Ap*_x000E_:¯_x0003_AÖé³ÑVAÖu"¥_x0001_ÆAXê¦_x0002_°An_x0019_ú_x0014_­_A_x0014_Ùb(°LA._x000B_ÁßvA¯º¨:bA¤_x001F_E´äA_x0002__x0013__x0008_*~AlÎ_x0001_'=xA9_x0016__x001C_è A_x000E_þRïUAdRó±ëADÛt|)A]sÚNKAYNhÓ_x001F__x0005_AD_x0006_RD_x001B_AëÀIY_x0010__x000D_AlÞYnÌ_x000F_A_x0010_QAÝ~Í_mA$f_x0013_à_x0002_eA5r_x000C_±MÅA_x0002__x0003_mU+ A ÿ£»âA"{Ú¬)Aç»&lt;Õ_x001E_AÐ²$_x001A_kAVé_x0015_1_x0019_²Aüê»hytAïÄo_x0014_¢A_x0004_&lt;kMpA_x000C__x001C_vÄAìUG@AGáJ_x0004_AÕp[h=¬A½Ì_x0001_I@ªAî÷ÝÿßA´q¹;_x000E_Aÿ=W¿	A^·ÆuAmÙÎ_x0005_GA_rç_x001A_)Aì¹Ø®_x0001_¯Aj$ïvAÓ3ÌÓ²AÀi{¾õAëª_x000D_È_x001B_AF¯fÐKA2â¤¿AÊ_x0008_Ó¯a·A_x001F_Ìo5nA]@Ê)TÂA!_x001D_ZDAìAtkp¿_x0002__x0004_ùÏA_x0013_J+çÂlAÄ8,çÁA_x0004_ú³E`_x0002_Aº¤y_x0010_}PA´kÁÙºZAå¢_x0010_kµAz_x000D_ã7"AltBrÃ_x001E_A_x0014_R8_x0004_SA_x001F__x0017_8°¥­ADDxãªA_x001F_ÂÝ¡qA²_x0011_0·_x0012_A_x0006_g·m1A6_x0003_w!FBA¥êåÇA¡&lt;Ãa_x001D_AëÞ¹_x0014_~Al_x001A_`ä_x0011_YAÿÊ_x0006_A\AÚ_x001E_¥&gt;_x001A_\Aâì!l'A¹-â1_x0003_rAUÔ¾Ü«òA¹~õóÚ0A_x0001__x0005_JÆúAÚ±7A%A«x°å¤ÚA:Ñö:A:þ¦_x001D_kA¬¶+8þA_x0003__x0004_ÙÞY¬_x0018_ÒA_x001E__x001A_Æ,.oAB&lt;Bãð%A¾_x0012_ _x000F_¥©AY¸_,y´AAY¶\Ac,à_x001F_A¤ØÚ«ÆADÈZlHA_x0018_|_x001D__x001F_A_x0018_ÂÄ_x0002_øåA_x001B_[jÀç_x0007_AI_x001C_uáÍAÄFìÂ~)A/rKRé-AôjÃÞA?A@Y_x0008_¿_x0010_A{7?._x0004_Aõ¿¤=U_x000E_Adß¾­ÖAMÜçvcÄAÞzE¬º_x0015_A)qÁè_x0004_A_x0018_$|ÿ_A	Å77Aì LÙj_x0001_A&amp;Á´`	_x0011_Aáoÿ_x000C_SçA_x0007_SJp÷?AàÕÁ_x001C_ÕTAØ_x0005_éK=lA0JÀ_x0005__x0006_[A)È_RGA°íl±oA&amp;\,û©8Aø`lÿ¸zA_x000F_/'Þ£òAÙsl@AÆÎp_x0001_FôA5_x0019__x000D_xiAè_x0003_\**AÙC´_åAs_x0019_ìñMõAùl«{åApAü¢AöÃ\Aoñ_x0008_µ_x0003__x0019_AeFøXA8£ø_x0016_þAµºæqiTA¼¾J£ÜA_x0006_}Y_x000F_NãA¬\_x0017_EÂ_x0017_A_x0002_Ó_x0010_i,¼Aëdý)mAÀ0]­Aµè³d½Aýûs_x0011_5_x0004_AV}+æ_x0003_A¾W_x0015__x000F_AAÍ¢+þD_x0016_A_x0017_l·AMö4I¬&gt;A_x0001__x0003_É*w¶CAÜÈÏà_AÅ8ªÉÕAÌ¦ýÌL³AÙ_x0005__x0001_@19ANú_x0011_(VA_x0008_Ë3_x0004_üFACÄå|A¡{í1A~»ÏãA¡PÝ®a+Ar¢_x001F__x0006_ïA/x ´CA»ÐÞjA·_x001E_â;HTAê ò»AÊÚ!ñ8eAyV7_x0005_ý&lt;AM/RîôÏA:½8gúAÔI¿ñ7A_x0001_b´XAfWà_x0017_·AYêØ_x0007_WA7X`}#AÌÜÎtgA04$²µA2Z_åÔAÿ¯+Ð´A_x0002__x001A_ÿSÚAÇßA3_x0002_áAWë{ø_x0002__x0005_ ìA×_x001B_Ò6:_x0003_AÄ%2_x0012_ÞÅA²û_x000E_nDA_x000C_«_x0004_K»Aa¿-IAQdã·ÓAÊÊUTÑ»A_x0019_£ÆÿÕA2Ý1m_x000B_nApÓM9A_x0001__x0003_VÖ¯AÇni»ÏA¹Å_x000F_A_x0002_$ù_x0015_Ì_x000B_Aöû0&gt;CA¼,(ÂAqlk]_x0012_ÌA_x0001_&amp;CÖà­AØi=¤_x0008__x0011_A_x001C_Srx2ÖA5ÖZ_x0004_ÀìA®Úä_x000F_ðÁA[û1ìDAé)´_x001F_'ïA×3·¼A	2_x000C_ÛsQAQÖaY_x0015__x0018_A_x001C_éVSANúrÄZA_x0002_zq*_x0014__x0017_AQJ;æùA_x0002__x0006_¥tVp	A! ûA_x0006_û_x000D_.A±¡J{¯Aû«§AÚP_x000E_!_x0015_A+ªÌæAÐöÙèÈ&amp;Aal3L4AFÏËdAäêP5J®AHSS.BþA8_x0016_'/^¤AÍÛYµ§DAø·Í»!AP(ªµ[A_x0005_¡_x0003_7_x0003_Ai'½®¦ØA«èp_x0004_BÀABÕZL_x0012_üAÑG_x000F_ûbAÐ_x0011_òäAèVÊ ]A_x0001_b_x001C_êÖA1_x000B_=&gt;A¶_x001D__x0002_ÀT}Aúi?¶APR`bAiîoo¯Ab_x0005_C÷A_x001E_gíA_x0006__x0019_´è_x0006__x0008_o Aá¶QSOAP_x0008__x0012_TA¥Aý+ÝÊÌAÉ_x001B_üä._x0001_Aa_x0002_Äç§A_x0007_êA_x000C_&amp;pDÙA_x0005_¥?MÈAÀ?K[_x001C__x0004_Aå_x001F__x0014_Âí)A·ôM_x0003_`A_x0010_=j'³AlSôÑAd¤À0¤AS±y_x0007_üAô¢ìWïOAçÉ^&gt;acA*iÿf_x0011_oAå6kË_x0010_Ak¥( A­`Ù¦BYA*½_¼þÛA½±_x001F_þ_x0016_&gt;Aå_|®ÄA çÆ½A_x0017_m*#5±Aá.Ëds5A7_x0007_?vz£Aø_x0006__x000B_µKAr6­úÍMA_x0002_h|A_x0001__x0003_+Èm6ðA¿_x0001_­¿_x0012_A^.§_x000D_ÃA]e^Ak±­4_x000B_åA¦_x000E_	Ø_x000F__x001D_AÉz"²íAÑÄÊ_x0019_8uAUïräÆATÐº_x000F_·AA|èáF_x0008_A_x0004_¼!õÐAÑA§6éËAÚü_x0005__x0015__x001F_A_x0004_g_x0003_¶¸Aê¨¬_x000B_rA=H|,ZA#/_x0010_Ï&gt;1A±HÜßË¥AQÓÔD½äAì,_x0018_Ê£mA¢CÑý±xA}Ãõ{ÐA	{¨TïeA(_x0018_@ñàA_x0012_,¸²½&lt;AsÑ°¥_x0008_èAÑJØIöA_x0006_(¸D UA_x001D_zov	Aé·_x0002_½øA'¹_x0003__x0005_ã½A_x000F_G_x0011_ËËAñ¦%3[QA´@ý^fA­oÀØ4_x0017_A[(A_ÁôÚSA¹7y_x000C_ç4AO Aôì_x000E__x0004_nA_x0001_ç´±®_x0008_A_x0011_Ù_x0003_r!!A½;9®VyA$DÖ|AéÑ_x0002_*åàA_x0016_¢7hÃ±Aþ_x0003_6_ÞAw´_x0007_àèA¿µÌ±LòA³]©ù_x001A_AzMÇ3.A_x0011_(¥_x0012__x0013_A±uÊ0ÊÉA¯þaA3ËÃ_x0017_éAºpy_x001A_íYA¶¼Ù±5A®_x0017_â¦ønAGßh_x001C_ÛAÔä_x0017_aAÍ8 !"OA6_x0015_Â_x001A_÷A_x0002__x0003_ÀÊÝÖéA\:|#K,AÙü¹¦_x0010_A_x000F_n2ÖÈ[AµmÖ9uAäJÀ_x0010_AÅªÑc+¹A4å_x0014_2_x001D_ûA_x0010_ÉòdQpAÞ²_x0001__x000F_ñAx_x001D_òt_x001B_AUö_x001B_`ÙAÞ,9} Aa"_x000C_ý_x0007_A=þ´Ù}A«^]ª·AOîñÔm«Aæ_x0015_M9FÐA´^_x0011__x001F_O$AÅ_x0014_Æ;%A,o¹Á_x0004_A_x001F__x001C_H~°A,8_x0012_rdGA8#+.ÜA*-_x000D_'½Aî»_x0012_®Ar¶íãÚAü©_x0013_Bú´Aû=ñAWjú¥ÐúA½²ÐÉ2§A­ c_x0001__x0003_A²ÔäJD;AyA xgAË_x0013_8cA	ª	O]úAõl'\ªA_x0011_BKûàAó®^ªL£AåÆÿ+@ÇA~æom_x0003_wA¬§~á_x000F_{A_x0002_¡¶¹&gt;_x001D_AjKÛkñ_x001D_A&amp;~&amp;L[A0G	#_x0001_Aè7a¹úAg¢	ñAíÐCdAÀEÆy©_x001B_At_x001F_è}Aó_x0011_·Ò|_x0005_A©Õÿ÷xA_x000B_îazAsû·Ý`A_x0012_ _x0017_zAª6¤v×AQfR!_x0016_A¿5_x0005__x0003_cA¦ÝÏº¹A_x0015_ê±K«AzÇÿä*A&lt;÷n$_x0007_A_x0001__x0002_{ÓæÊ·­ABÿ¥_x0007_A9ðÍ¹ÕîA_x0002_\Å`ÃåA_x0002_.¡_x0016_[0A_x0002_sÒçj_x0013_A¤ÐN#AYKùTÜwA¤H¦XþóA_x0015_t/AÍ_x0011_AI\ÏápjA´cQ¤ALS²_x000C_AòÅ¨âSA3°Âf¦A»¥T*ácAR;iõXRA_x0016_?*&lt;A;K_x0017_bDúA_x0007__x0008_á3×AýgüûB7A½@25APËì _x0017_$A½_x001B_§ßAeªªÂ4_x001D_AR9ëÁ«Apí_x0018_A_x0018_A_x0004_J_x0002__x001B_J%Awp¢_x001A__x0017_ÇAM_x0003_Ýáå¿A_x0014_OÆê@EA]_x0007_{¥_x0003__x0005__x0013_4AÑ¾à±A[Ï*pu_x001C_A_x001B_:_x0001_P»#A_x0007_ÏÔìLAQ9_x0011__x001A_ÇsA¨¾ÁÑüÒA¨å×_x0011_xA2_x000C_:Ük	AH_x001A_¤ZìA_x0018_@Ì­LAu¿Ý´3dAy*_x0006_¸bA¶ÄB_x0006_Aj¹_x000D_vA?{#SæAÝ2_x001A_ÞçbA$Å2_x000C_ÿ}AÌ{_x000D__x0002_AßÌÐ _x000C_`Aº*ê¹XÄA	Gä¸BALsw_x0001_õSAÌÀ_x0007_+Aµ_x0010__x000D_^nA__x001B_Õ_x0018_òjA_x0006_=KTA_x001B_j_x0004_	AÄÑ_x0007__x0012__x0012_A_x001E_Ó%]$A1õH_x0016_A³_x001F_FÕË&lt;A_x0001__x0002_¨½_x0016__x0010_ßAß3Ê¹±PAS_x0005_Æ[] A5&amp;_x0006_|iAqNt_x000F__x0001_³A5;­J)íAo_x0016_]ÿã#A;¸&gt;w27AçI$&lt;ôóAGÁNA$AKãLdÈA9_x0006_ÉqMA´ýÕîAº²M§ÍA_x000D_Áïö*SAt_x000D__x000C_OgdA_x0002_z¶núA¿ó_x0010_[_x0015_5Aç_x0001_x¶Aµà¾¿mðA_x000B_u^ÏAâYX_x0010_7Acû¿ JJA8àéÑ_x0013_AÃßXW|FAv_x001A_é&amp;AµRálÚ¦A_x0017_ò_x0008_·TA]&gt;2o8Aéu|S`AùÝîU¾÷A_x001C_Ü¼Ú_x0003__x0004__x0019_ÊAí©V_x0010_´A_x001F_&lt;_x0004_Ì"A_x0001_î1_x0001__x001F_A²7_x001D__x0005__x000F_ÝA+¤å5)_x0013_Aè¿üLÊA_x0018__x0013_(I_x000F_AÒO_x0017_s]&lt;AP ðâAh6©ÑiAÑ&lt;wxô£A8=fÉ\A¾ô_x000F_¥VAëzôè² AÎ(ù6UAu\p©0A¬"\ÞAÞQ_x001C__x0001_fAgyHæJÿA3NÜóAÇê#z5Aû"KUAVµv+½êA²À_x0005_IAç_x000C_VlA_x0002_ ¼ñ0A_x0018_áÖç}A¸V"íAPÔ.«;,AÕ_x001C_~_x001E_A9*ða?éA_x0002__x0003_Sæ©Ky³A&lt;ÅÎxAÉ_x001C_4S¼Ap¶¾q©A_x0008_`f±/¢A_x001F_éBøa¶A¯åõ5±QAç÷¯´_x0001_ÀAÎ?_x0012_:Ã0A$.ð{AE_x0012_dEJ´A7_x0004_á÷ºçA°6æwyA9ny÷_x001C_A_x000F_µâ_x000C_D_x0015_Aï_x001F_¬óÓ}AQô©ËA&amp;V&gt;¬_x0015_"A&amp;_x0008_TÙAë_x0006_Ëq~¯A¹Ýÿ_x0011__x000E_A­çLÚÿA_x0014_L;|_x0005_uAu7;{AïX('A¼¶³_x0019_A$D7ÿdA|ÅUCÒøAÐ2-_x001D_JÐAè;.+AkË_x0001_ï¼AtÚ&amp;_x0003__x0004_¸6A¤óÁÄ_x001F_ËAÐH_x0015_~ÏAùS É+sAãpÌõA_x0015_|V¯uaA7]x&gt;ÄcAc~¡e=A8¼¢'â_x001C_Aÿ7ÁÛ.²AP_x0019_w¥°A_x0010_Âz©&amp;AÕÝ_x000F_ÑåAÉã¢ñðAuÉÿGÀAª_x0002_ûÏÿ.A41{IßAÓwÀA	"óªîÎA¢÷#Ý_x0019_áA_x0013__x0013_ñ½ê_x0011_AK'¢õFÐA£S_x0014_FïÊAé¹_x0010__x0017_A~$NàÃAm$=?ºA_x0012_(!JARAýd_x0015_;ÃA/Ù(0	_x000C_A&lt;Í_x0002_ _x0001_A§S;#`A&amp;!?É&amp;A_x0001__x0005_ é8beAØQ°¦3Au¢¥&amp;#ÚA&amp;@BßemA`ÃýWTA&amp;_x001C__x0003_ùa¿AôÜAÜfãAÄf¡_x000B_»A¿'~_x0002_AðÌ_x001C_w AkXÎcÁVA¹Å®êR6A`ä´ÚBA@Ïy&lt;½ÏAnT²~RA4þ*ø_x0011_KA_x0002_ê_x000C_¤ÅAdL_x000C_*_x0016_ÄA7_x0004_¥`§A`Ùd_x001B_|A"tD_x0002_"A_x0015_EÑÊ_x0017_A°¿£AV_x0010_§î_x0004_=Aë_}fúÇA´®eF_x0003__x0001_AÿD\;A_x0011_BòÞÂAzì_x0005_G@A!Ì­ZÕAÆ¦©þLÆAÝ½É_x0002__x0003_ehAïè:ç-éA7_x0014_zÐÆÏAÔ§.Æc/Aoæ§#9°A&amp;VPu¹eA_x0011_µmV}¹AoZ_x001A_UAB'~¥/Ac_x000C_OAïæ¨ItéAnü_x0015_w_x0018_æAM*_x0003__x000E_AíÂóËA&amp;fo|&amp;A+êæ_x001B_=Ay³Ó?hA?#þò¿hAgxüÖA/ÀOð»!A _x0001__x0008_¡&amp;Aä&gt;Gôz_x000E_A¬&amp;_x0005__x000D__x0010__x0005_A'{.AÉAå_x0018_hùAA_x0004_rûAöºÈ²«¥A_x0004_ë¥MÌAA_ìò¡öSA²Q©hÛöA§aõýöAiváA_x0002__x0003_h4=S²AÊ_x001B__x0017_½5®A_x0006__x0014_g!_x0003_áAy±%ßF_x000F_ANä%ý(_x000F_A@+ås¼AeK@¹'«Aí.ºøâ$A_x001F_úý_x000D__x0005_AÙ¤4M_x0001_A¤GE_x0014_¹ªA_x0006_vEtAîJ_x0016_T¬EAÌåö_x0018_,çA²_x001E__x0011_AAÓ+X,Aó_x001D_·A¢K_x000F_)AÄ_x0010_L)zÛA0ÈòÆÒA~_x0017_Q£®çA»*õMªA¹!&lt;w&gt;KA¾Çó_x001C_IAv¯¬ü*eA,%{Ù_x0010__x0013_A_x0002_X_x0017_ôT¬An N»Að_x0014_v¤ÖA_x000E_[UA&gt;`¡=ÏAÊlf_x0018__x0003__x0004_þÃA¸Æ_ïëgA[ø_x0015_èiA¬`¯âxºA_x000E_³~PAóK¨ùR!AÌ·½Ó£Aì¯ð)fAýn¿-ù´A_x0002_Ë`G!A']YGAÛ¿übf§AÚd¢A_x0002_Ò_x0001_Z_x001B_ØAe,V_x0016_gA_x000E_ì]ïîAéyýsn¶A\jN_x001D_bAe-Î3kÆAè_:I¬_x000F_A_x0019_Âxq_x0002_AeL|&gt;YA_x001A_ÿ¦|A:ÅÓ¡qAV¸í=GâA=_x001B__x0015__x0017_ó A_x001D_Ï_x0005_1AyÄ;_x0012_µéAÝuw«dA)_x0006__|G«A =í_x001B_`3AT_x001D_tÕË_A_x0001__x0003_PAmRA4 .:UAáu#ç½ AVY¼ãAÎ¨ÂwõA T÷]ð;A_x0002_U*/,eAøµÉY[nAmcT¥ìAåÖ_x0011__x0017_!_x0008_AE,M_x000C_A_x0019__x0013_Ô_x000C_qÜA¾©	¯ö°A_x000C_S¸¥I«AÔÐ_x0008_F&gt;iA_x0004_4°O¼@A½	ÂÙÉuAéøç©tA³ª¼_øAP)özuÇA¢ÛðêÁÉA5F(Ü.A÷þ&gt;Jª-ApÅ©öÀäA§Eõ-A°§&amp;yæAÄëmEÁA£¤³Ñä!AÉ3Ì¥×A_x000C_mP5AÀdþ8óøAàäá»_x0003__x0004_ÀªAQv_x0013_¢-Ag%ÆOöAþDçPæ%AÚ8_x000C__x000F__x001B_Aø_x000C_`êªùA£«ô}fA_x0002_K7Å¹_x0002_AK_x0001_e_x001C_ÙAÞæ_x0003_@oAi¹A_x0013_ú¥?_x000B_-AÿàXé/A_x001E_Î*pýAñnQ&gt;Õ\A%ÂDÞ£AKDjÊ_x0014_%A_x001F_ß_x001F_È¢áAê¦_x0001_q9gAR"G_x001A_ð_x001F_As;E0nbAló©ÖT_x0004_AdS.ÅIAYÍ'¦ÔéA«E_x001E_iAà7î_x000C_þ_x001E_AôF+0køA±Ö_x0019__x0010_ä:Ak_x001A_#÷A:gAâýA¤Züé&gt;AùºI/A_x0001__x0002_	g(pTAÐ94çA2]m-ôRA_x0004_ _x001E_z¾jA2ÀÅcïâAÛfnof}Au-òhþA)3Öõ÷A_x001C__x001F_³QþA_x0010_í|zTÁAâufV_x000F_mA_x0017__x0019__x001E__x0001_¢%Aês_x0001_O_x0012_AwÁKoObAE&lt;_x000D_Z}?Awq1_x0006_AÔ_x000D__x000F_çÕAîÆÁ|æmA.@_x001B_ÃúA®t_x0012_Â_x0017_A_0u¯ª.A"ñ_x0006_â_x001A_0AßF1¦;áA_x000F_²Ø_x0014_¯ÇAó_x000B_jaÜÏA#ã	nAh°±¤_x0012_5A+O_x0007_ÙµÄA"µ¶¨_x000B_A8_x0016_ÚÂA¦ÅÀÂÍA_x0013_ðe_x0002__x0003_a«A:D_x0007_@Í±Aiw¦sÜAòÐÔ_x0014_"AT/òs§ïA¢iÏ³0A¨¤ÛG(âAÍ_x0007_ßìÌAûvp#ÁîArd_x0001_;ÈAÉjÄ±ÿ8A½_fA­L%DY*A P÷s:çAÉòy½SVA_x000C_O9\ÏA	_x000D_ã¹,A|çÆÄÅAwcÍ_x0008__x0015_¨ANzç_x0006_©A/âÃ¨¡A²dwW_x000E_AóÖ_x001C_QõìA®ÒÿXuAôÅ¡Ê__x0002_Aå¤_x0017_©kAâv_x0001_Û/A_x0003_rïESAZ7_x0005__x0008_-_x0001_AtuÂáÈAòe¥´_x0011_A­_x0014_Fi·¯A_x0001__x0002_Õ°_x001C_/£NAÇÿBE¯&gt;AOú¡A}#©AIÑ:ùuA;Ï{IÕAY_x001F_v÷.5Aµr§iÇ_x0006_A9K_x001D__x0007_À½AK e²ñAÀ_x000E_Ú³+ÁA.ÞúºA5])ñA]?¸_x0002_4_x0004_AÜ_x0001_¾wï^A_x000C__x000F_OB_x0005_ÍAÌ¿yÁAB	DïL_x001A_A²Êy_x0014_&lt;	A_x0011_ñ_x0004_îlAlLÑøA8m@_x001F_£A	ñª}´:Aiñ¢¸ÚãAª1Aýè_x000E_üÄAJÇ[_x0011_RAÑé¢_x001E_ªAD[û#A:&amp;¡ü»rA_x000C_OªëfæAØö_x0010__x0003__x0005_5ÒA_x0001_Ò¬îÌ¹A%V×KAÙ&lt;W_x0018_A_x001E__x001F_á6\ÍAæü-²AÇ+oâHAlF³;ªAÆØ_x000B_¹énA,¯ÌDûÁA$m_x0006_lÙéA6C}&amp;4ARNìÁµAÒËã:ZXAoßµ}ª'Añ/âOkA§ïÁÊfÑA_x0007_/¨ÒÊÊA;ã¼¾AþKÛ_x0002_Ac8sßA_x0004_Á_x0003_ÓEA4*LO÷kAØº  _x0012_uAß"_x001B__x0004_ÚAêMÀ`²A³³a(Ï,AÅ&lt;hÆ[´A®P¿àU/A;,_x0014_ªÞZA_x0002_kü_x000F_ìAÔ-;rA_x0001__x0008_Â¢V\_x0002__x0014_AtÕbQtAÐ¯2_x0001_AëÞHy_x0008_=A¤{_x0006__x001A__x000B_½A_x001D_°±þÄ&amp;A@#_x000E_¸fAR¬²ËRAuq¯*¦A¿_x000C_)_x000B_FQA¥éM;æAà¢LïhAÌS4ÅõAØ½·v{ÒAnÀ1¦_x001E__x0003_AØìØ_x0005_\_x0015_A'æàbÜAj_x0004_`_x0006_ªA!CÕ_x000E_ÔA±Uä1\AÄ_x001A_;iAvØ%_x0011__x000D_§A!@x§A§¡Y_x0015_ÞA­[ÔÃA±_x0003_[&amp;WsA_x0012__x0007_U_x001A_03Afßï_x000E_iA¸iÏ)A_x0019_éN¹UwAè-»äÑA«ù_x0010__x0002__x0003_KÆA_x000E_ºê` _x0007_A¼5_x0007_w_x0006_A:UÊ»_x0005_ÞAO '_x0003_AÜQ¤_x0013_^Aù\_x0003_jOàA÷Ø|x_x0008_}AÈ_x000C_u_x001E_ÚAÀ)Ñá)æA`u#_x001B_E®Ay _x0001_&gt;_x0014_ºAG*.çÓ@AN|ñ/oÉA_x0016_mMjMqA1ÉÿYkúAÛ&gt;R85AÈQ+&lt;Ï÷AñS_x0015_ÝÆ£Av9^¡òAJ3Ä@£ôAÅ¾¦Ý_x0013_­Ad­_x0015_D×[A_x0001__x0006_æö¹_x001E_A;5µ_x0006_±mA=½¥ÝÌjA_x0007_ù_x000B_}·øAs0¢ó@AG_x001A_p]ÂPAb«-KhAÝL_x0019_LiAå%&lt;}ÆA_x0004__x0005_¹ë¾¼AÂ÷;Þ`_x001D_A×[lÅAñÉ^0	A6_x001D_ù7ÔA'3MòËóA&amp;Å²ó¸¡A_x0018__x0003_!"9_x0013_AF¨W3ÕÔA_x0007_~ï!Aó_x0011_ðdH,A_x001B__x0007_RÞñØAVd;Àß"AV"ý_x0010_÷A3ïbn:#A³bÉ~?A_x0005_âP'A´}»_x000B__x001C_øA¸Â A_x0003_Ap¬Ê_x001D_{A+ö6Ò_x0005__x000F_AÆV°·»àA¼!w8_x0012_¤AD_x0012_ióºñA_x0001_6á_x0013_8ÚA¸îßxAÈL_x0015__x000D__x0019_AÒ_x0002_y£ÂAÛ_x0003__x0015_£dAÕ8w@x!A¡©G_x000B__x0006_A+ ¥&lt;_x0003__x0007_ùA«q_x001A_ñ_x0017_AÄëý_x001D_ZøAL{"û _x000B_A_x0008_D2(M+AZØÙÍAÉôWU_x0005_AóÒ¯!*A9êÇ&amp;nA©¬éÙó_x0001_A¾µY»áùA½Òë_x0013_¢Au×KÝ_x0004_A!L9_x001C__x0006_¸A¬lî_x000E_wAF`A#ªÿAdî 5SAÊÉ"oL%A9_x0018_ñ¥_x0002_A_x001A_o;C?AØ²ê¦ÿòA¹$_x0018__x001D_üA¸YdPdA¿þltn~A/[ªäAKòIªöA_x001D_dZ._x0010_ÜA:¢¢úMAÊËJ&gt;£A{úùEJNAWÀ_x0018_êAÈ{â×62A_x0001__x0002_ü~ÝøAÀLÛ±­þAq8:94AÒé9TA_x000C_}@zùA_x0013_©÷ácAÞè*¸ÔANnXû_x0005_!ARÔ4A_x001D_}¿ÖxOAK,uA[È_x000C__x0014_ýA_x0007_Õ_x001C_*¶eAé-ý_x001F_Ax¾+fzAãc_x0015_.óAciÙÔNAJõ¹ý_x0016_PA6_x0002__x001A_±ê¢AÞY7[)AöW=Ø_x0013_Aß_x0006_¹_x000B_ÜAÓ_x0010_ç_x000B_ç_x001B_A¸å¾6AôÎÚù¥êAïíhÄAPP·§zA¹/_x000B_ÏA4å²ß_x0007_Aã þ«Ü_x0001_A´o_x000E__x0013_&amp;AÓ_x001B_8³_x0002__x0003_øJAón×,Ä_x0013_AÅDø}7AÙ_x001C__x0011_|=A¢SVeâAýó_x0017_q_x0005_åA·!¸eµûAÖå`áúA*÷dAÓZ88OA(ÎQVA_x0002_W6À_x0017_¹A©l_x001E_oÿA3#zòãvA½ÁZ:rAÒÂWQA¼X_x0003_!òAùO"EË_x0019_Aþåú¨±ªA_x0018_#ø_x0019_uGA_x0001_,z_x001B_A_x0011_Î_x000E__x0003_5AG_x0004_§y_x0008_AMåbñQA14ÀVÞ-A¼Çñì½A)+ÁÀÀA#Oø\#°A%ÞoõÇ1AYxxäC½Aslæq_x0016_A#lA_x001F_N.A_x0001__x0003_/X_x0004_«ü§A­T_x000F_øA¬½q_x001C_ÏAø&gt;ò_x000C_X×A_x001A_Ý¢@ÁÊAÍþbí46A_x001E__x000B__x0010_·xâAèæô¯¨A_x001D_/b)CÜA_x001E_È*óAL¯À_x0008__ÒAE¤5_x0008_7AÚíÑ_x0011_#_x0002_Aß|=AäAÄ_x0008_;A_x0002_ÉÓh)JA)(	_x000F_è AÿÀÒ~JpA«ñ_x0007_îÞAÎ1V_x001B_XAW¶5³;AmWèóXA_x001C_NÛ9/	AêñFfNÌAQ*îe_x0001_ZA_x0003_­ÇrMA6ß|fÜ_x0006_A_¨ûúgA¤Ôü_x0014_xA¬_x0011__x0006__x000C_ÚA0XlxX_x001B_A¡kð-_x0006__x0007_~^Aïýý.µ£A@FþBúAVÞRÓ,äAÿê_x0016__x0019_¿Aû_x0019_ß!{%Aq³·LDCAø¿IÌA¦m_x0017_KA_x0003_¼Ë._x001F__x0001_A_x000C__x0001_¤_x0004_åØAMT_x0017_â,#A»aÃÛAÿbÜVA8aì&gt;¾A_x0016__x0004_Ss_x0015_A@Ï!WÅA(­NÎ¯ÚA38bõïQAGiâCíA«_x0002_Zì°_x0001_Ad«©ãD_x001D_Ad*y_x0018_AJ_x001B_°,.AaPÅC.AQ&lt;ËÛ×}Aæò*R¶ßAÅe9;è_x0016_AïØµd³A4(5ÆÂA_x0017_Ïè½ïA®º´Ä_x0005_A_x0003__x0007_r?ûú~Aq_x000B_ô¬ÌGA¸}®\q_x001A_A4ÿæý"AuQRÈ_x000B_ Avù|gºA~Û_x0005__x001F_M?AI)YX_x0010_ÂA`2zg­AAÓÛ#=~A¶Iö_x0018_ßPAãè_x001B_stKATHCT_x0001_AÈn]á{&amp;A_x0001_áÞÔ´ÏAt¬ÈõA_x0016_#Î©&amp;2Aô_x0005_GÃ¨A_x0006__x0015_¤¦]AQÍÚÍ÷Aòø0µ±A_x000F_¤Ì/¨AB_x0006__x0010__x0013_v_x0018_AMkæ®%AW`é°A ª­¬_x0016_AP¬_x0004_äA=²r^A=6BûzAaÍ¢tAza_x0007_U¸AeË_x0004__x0002__x0001__x0005_û5A?_x0014_µ·_x0003_A×»»_x0019_ÊAa_x0011__x001B__x001C_ü«A_x001C_Y0ÓÃáAC_x0012_nFAø=M¾ÐA#f,_x001C__x0004_]A¹&gt;¡7A ç¦Ñ]KA¼Z_x0003__x0008_1HAF_x000F_-D_x0010_1AþÄzËMñAo2ñó'wA³môüA_x0007__x001A_ç_x0002_6OA¹u(V:ËA_x0008_M§nA_x000B_e´_x0017__x0016_ùAù­@_x0001_HAÞ_x0007_=½_x0015_îAËÀ¬ÇÜrAÃ_x000D_ªX AqG±÷~Aìp5p@AøF¹æAÎwþR×A_x0018_÷¯ÁAl+íÒXAÄ|_x001B_A^wóÇ_x0006_vA#äA¼hA_x0005__x0006_4-KcAòú¼Ä¬ÌA_x0002_?q_x0001_AO_x000E_pi£IAið±ã^A®ÙD_x0002__x0001_âAG¼Ë{_x001D_EA_x0004__x0011_Æ½ÆAá_x0011_1ÄqyA_x0006_/cr¬Aæx8¼.Au_x000D_ 5RA_x0012__x0003_F.ùóAÌÆÍ:pSA_x000E_cì»2qA\æ_x0001__x0012_ÖJAp;¯í_x0011_AS;!_x001A__x000F_AäDÖ\£YA_x0005_ç_x0005_­_x001B_lAH%VæARv_x000B_!ªAàJ_x0008_[R&gt;A&gt;_x0002_¿^3AjµÜ7¬A_x0019_Y:=ÕpAò}åè®_x0016_A\ÙlkkA	I6_x0007__x0001_òAËpèÁeÓAGêS&gt;_x0011_¦A5_x0005_¦ç_x0001__x0002_ºèA!Ô7JA²»=X_x001C_AO_x000D_òA_x0013_`-Â²´Aüz±`±A_x000F_Ü¢§HA9ÖÀµ§IAÑ´a_x001A_¸àAæñ¯ÂöA_x000C_UZßA_x000F_K_x0001_Z1Aû×ÍB{Aûê3Í¼A_x0017_Â¯ßA_x001C_^èúA£_x0001_º,ÂAO©$_x0010_¶AnnÞl4A_x0005__#ØºÖAX¬2^_x001B_ÏA\ZEAÞ5(a	A{_x0017_3x~{A8ÔsòûA±w§zWAÍ_x0016_xôgAÊ¦_x000F_ÔÈÒAUn_x0011_£yA(&gt;«ÂÙAahüÕAÐÀIq¤^A_x0001__x0004__x0014_ã_x0011__x0011__x0011_$A&lt;ÜØD_x001F_HAÅjfà2LA³&lt;NI9Aðø5E]A&lt;^ê¯AA5_x001A_{AÅDÿîü¬ABF(!AörÄ_x0007_±A_x0002_ÀL£Ë_x001A_Aèï!_¡A§`_x0016__x0017_XA%çùAT_x0001_Áe¹yA`a_x001C_ã¼_x0001_AEuO¡_x0018_AÓÑ¤A{¤ë2Á¸A_x0001_Ú7äw¤A}_x0004_ó¹ÌA8ä4nÿZAUP¹ÝyRA_x0011_D:a1ýA$YL0^A$pR½-KA_x0014_äügï_x0002_A_x0013_º/ÑxA¨ H/µA¨E_x0001_-_x0005_A_x0003__x0012_Ê@×9Að_x001B_zÎ_x0002__x0003_*A_x0008_ïß@^A_x0012_§.I&amp;A_x0019_fmWWeASÌsrA¡mSÖ&amp;AÇËN-Aã_x0008_6OäATÒo'þèAuwz|_x0007_ýAÔ4Àâ»UAwìgÃpAÖÍ§bVAK®_x0018_ÔÑAZÑ_x0001_0VA*:_x0008_}Q÷AM_x0002_üOrêAÀË´dWAJñ_x001D__x001F_BrA¹LéôA)?ã¥»A_x001D_#2KñA*_x000D_àÌdA±_x0006_3i AìØÆ_x0004_o÷AÕ©=°AÂ}_x001A_Ó_x0003_AåQ·Æ\AZ&lt;_&amp;_x000D_A~eÏ¿©áA¬_x0001_vàAAF»díA_x0003__x0007_pw¶1kCAt¬Í=ùËA6±ùAþ°xrA_x000B_P;ÏáÈAeM5^@tAÝLÙKw­AArkïáýA_x0006_À_x000F_³KAÉ)×_x0004_#ÈAZm:_x001C_(AVÎµ_x0012_÷=A¾=%wA®Ì^AÊ|A5á_x0005_EÇ_x0002_Aõ¨üÿHAÑÿN_x0006_ØAõBE_x0015_AÉW8¨Ù@A6ÂØ46¯A_x0010_½ujDÙAz%ì£hfA¹_x000D_58ù1Ayú_x0001__x000B_AáU_x0016_CAQ4Ì¥A_x000F_«Ò½'ßA¨´²¨ÜA¼ýb|ÊAÂÇÿÃå®A÷0_x0013_Ü4AL7_x001A_ÿ_x0002__x0003_0®A¹_x0018_,£¹Aæ_x001D_£vå¶A±_x0001_/5÷A¦,´ßHÁAN_x000B_ÿ_x0010_ÈA¬:â¸Y"AÆ¨Ú_x0014_ÇTAµêâ(AÎôåìpHA_x0010__x000B_r_x0003_`þAÞå.Ð6þA_x0013_wqÄ*{A­êôl³NA\W_x0015_ÎMALcK_x0018__x000D_Aq_x000E__x0013_Ã'9A_x0007_qL_x0011_úAA¼(DV_x0010_hA(ßÜnAªP-yüÇAMÿ¨½³SA·sYÕ×²A¦_x0013_í½±¨AÚÝ¹ïA08òÛ^êAÿD-¾HA"a÷¢uA_x001F_¥êØ"óAw'qu+_x000B_ABa3Pþ3A«j_x000F__x001D_¤A_x0002__x0004_P±sÞ_x0012_Al {Â,A_x0019___x0014_çíA_x0001_£èó(êAÂI_x0016_­8A)Iü¶8ÇA0__x000F_4MAJ_x0001_o_x0004__x0004_AL¦&amp;_x000B_9ÿA¦Â;@¼üA®G¬pAMù{¼yüA&lt;_x001E_ÝbOAÓy:ö,UAnÛ/¡4 AyòãËmA÷¹BFG_x0005_A-ÔãiõANÏ_x0011_Û¿ÿAìt·_x0003_ñ|A÷ª_x0017_OÚA@?â8ªªAD	KNÇAipÂ_x0012_A_x0011_êË$;ãAK_x0015_GëAÓeíP_x0018_AuÃ¡D_x001D_¦AÙÝzp^ÐA_x000E_´/ØëA_x0017_!¤IÈ%A}¹_x0013__x0004__x0006_ôzA®_x0018_ïBn0A_x0013__x0005_)õ¬AÔ_x001D_BöAþú1ÞäA_x000F_U p3_x001B_A­_x0017__x000C_~&amp;TAE#ÝùYAÇ&amp;-1$A_x0006_´K_x001C__x0018_A3ä_x0012_+ÜA_x0014_y¦¿TAzñÎkAS_x0017_T_x001E_6AB¶÷Øp_x0008_A¬	´_x0014__x001D_ÝAs%pó_x0002_A p¬½_x0006_ÎA%Âf_x001E_«A_x001B_é@%A_3&amp;"EÕA/ÃfQßüAÝ#ÏïcAk@*_x0002__x001D_OA|ù%B_x0019_TA¡Ü³ñAdk_x0002_$91A¦_x0001_ëÐ?AQ\IöñA&gt;XÏ_x001C_t_x0003_Atl_x0005_.K_x0018_AóÀi ÛA_x0001__x0004_Uh¦_x0018_"_x0011_A:;Y#ÇàAV$AÐ÷!®ÈA_x001F_°B_x0003__x0006_&lt;Aú	ñ_x000C_ ëAøï×\AAm	&amp;Þ_x0013_ARÛô):_x0010_A``ãýKÑA|ð_x001E_ùA7¾jÖ-_x000D_Ae|D-ØAèý	ºÁA5$Ù¢M%AåÆ¤_x0011_&gt;ºA\_x000C_|K_x0016_AÒ[¯_x001E_ïA,R©®0¬AOÙ°¤àºAdeÚ-4AO	ÌAKÔY_x000C__x000C_Ak_x0010_A¹Â]AV_x001B_B_x0008_`AÒ§gÈ*_x0006_Añ[QLV@A²*&lt;A7	aC±AÔ_x0015_:ÏUAí¤gJ_x0002__x000D_A_x0011_»§ì_x0002__x0003_ø=AÞ(¸i©At®¸þ1_x0010_AÕ_x000C_Sn3Amã7¹AHñ;ØAPôF¨5A ÍJ!Az48ÒÎßA&amp;_x0006_Y½_x0011_AÑc¸ÎAè¨_x0005_x4vA¨¥ÝNþ¸A_x000F_ïmL­AY &lt;1_x0007__x0013_AôLlÀVA _ùs7A'~¥_x001D_À¤Aüh_x000B_èÈAhØñéûAr­éM=AvD²è¸A(´EÚ_x000D_A ýxt_x0013_.Af¨ÂVÄA_x001F_½_x000C_&amp;&lt;A¾¼*_x0001_Ø^Av¾k¶_x0014_(A_x0006_·®Ü]A_x001A__x001D_&gt;/A®_x0019__x0013_Tñ_x000B_AFGJÏcÔA_x0002__x0004_Zfú+õAT}8§oAÄë§ÆcAlQ_x0007__x0012_Aßx8cxëA%þD{ûA]?útAÂ²÷_x0005_!ÎAEÿ_x0003_Pw_x0007_AÕ©ìÐ+A»m+_x0001_VAÊx_x0008_a@ûA¾òE_x0008_A_x0003_Ý²àÖA¸Øª_x001C_¢A_x001E_Z¨ÞÑ±AÌª§	´iAÕ{¶ÿvßA_x0017_83PAEµ[&gt;¥Aõu°ï_x0018_A°É£¨ëßAVJË^¢AZSN¸ÀáA}]B_x0003__x0001_Ax=²5¦AÒx[ÄA&gt;ð=áº!A¬§_x0019_¾ëA4ìh 3_x0007_AJ2_x0005_ðÃ_x0015_A_x0007__x0010_{]_x0002__x0004_ð_x000E_AgÈ¶»AJ_x0011_´_ª_x000C_A~² ÐLAq:ò_x000D_TÃA÷Ìk¢A_c.ÑåA_x0016_j¯0·At|}§5AÅù"T_x0005_¬A¥DdÚÐ³A£½ª_x0014_u_A0&lt;¢±_x0004_sA÷n]ë_x0013_ÑA$4h	ÐAãËÞ¥%¶Afî¬aÃAøÂÐâ7_x001E_Aì°V_x0014_Þ_x0008_A&gt;a~oA_x0001_Áø®ÅAÙ_x0003_ºCZ!Ae_x0001_ðC_x0019_A&gt;e_x001D_-_Aqq¸&lt;Ý¹AR&lt;_x0010_(A¶ðx_x001D_YAý_x0015_Ú_x001E_A_x0019__x0013_sÑ¨«A&lt;%ágAnÓ%ÎÍûA¬À_x0012__x0004_A_x0001__x0004_B°ñG_x0007_A°åöxÆ´AÅ_x0017__x001B_c_A_x0002_Z_x001F_{ËA2FNA,_x0003_:v_x0007_AßNÇ_x0011_{ÚAÔlË_x0014__x000C__x0015_A;Âc_x001D__x001A_AT~e"§AÖÏXJïA_x0008_ö_x0010_IxA_x0014__x0013_Î&lt;yeA`êF/ÚAM_x0005__x0011_¥ÔAÉ_x0003_Y¿åAUÀÒÌîøAW_x000D_XûA»Q¦:A_x0001_^_x000E__x001A_ÒhA£F¾È)AZÈ_x0007_zA75_x0008_±AÚýï½ÅsA¡#µF'_x0018_AàëV_x0005_sAG"&lt;-L}AFJðJ[AÊä£WBËA"O_x000D_Qs¬AçAjãÚA§2_x0012_Ä_x0003__x000B__x001D_ÛAÉ-ÂeM×AAþfA}a_x0003_ùÒæA_x0004_½®"1ÅAYMÄþ(A_x0002_ê0·@AàÚôRAV&gt;a¶}AÒøB®¤AÏìÄX_x000F_¦Aý_x000F_¥Ü_x0001__x0012_AY_x0005__x0017_	 A é&amp;Î MA_x001E_oáÒ_x0017_A_x000C_E_x0007_÷¡&gt;AØÕ&gt;m_AYBLc	§AÚ_x0012_8P»hA_x0006__x0002_â¥A*6s_x0002_ÍkA_x0004_!WËåqA5kWu_x0008_6A¸7ËL_x001F_Aþ_x001E_ÄdQAe_x0006_Ò³¨A­1È$õ$A_x001B__x0010__x0008__x0014_Aj¯òjA_x0014_'îYgæAØõÓ¯_x0017_8A¢Xt-_x0016_ÒA_x0001__x0003_X_x001F_¹S¿ÁAl_x0015__x0004__x0013_ÛApdì£­$AÐH te&gt;A4my|öA¹°.×«_x0008_Ai_x001B_kï;åA¢¢_x0011__x0002_ûÉAÎè*®êìAþïëçI_x0011_AýöRÂn9A&amp;&amp;Å&gt;¦A_x0008_Ôo¹As¤UQrA­_x0012_qtqAð÷Ò`AÖèX{wHAMjBb¨¢AÕ_x0017_ ¢mAÈÜ"°DA]¡ê_x0005_ÎA#Ä¶áA²ÿÁ#ÑA!_x000E_¡W¿qAK-Æ|_x000B_A_x0017_÷RÜàAÐÿMÜ_x001C_¼Ak¹ÚvI_x000C_A?GCp=Ac$_x0003_8}A/(Ýn¶RA(8AM_x0001__x0002_·_x0018_AöA$Z]&gt;A`¥\_x0014_Af_x000F_°»PA2éo¤A³êO@ï¼A/÷9.ÝADáî]¾A_x000F_;Ù_x0015__x0004_A&lt;_x000C_ ÑsAÈdû[å_x0019_AoÒ_x0003_û·lA+êç$ùAÍåP._x000B_àA=z¤ÿøxAô$~¼AIHnÍ28Ae_x0016__x0001_°ÑwAaJªíjAM_x0016_EAî]_x0017_?L_x0001_A1¿3auA1_x001E_¿3KÈAÿð}ø8AiÊøÒANS5§aáA`d_x0010_-(QAe_x0008_2ÑªJAóÝA2ÜI _x0007_eAõoÊ.ÝA_x0014_¥~YA_x0004__x0005_C!!_x0005_jAZ}&lt;AÙ_x0001_bôðAÞÅâc¨}AÕæ9	A_x0007_|	·ÊxAÃ­çó¨AÖÀJ]´(A¬_x000D_÷R_x0002_AZ_x0007__x000D__x001B_¦jAòK&amp;_x000B_ÙÇA"¾¶§AÞ_x001C__x0007_+&lt;ÃA8_x0011_F®îAß_x0011_Ó)Ú|A+&amp;¹)½ýA¡aºAAx@U_x0016_¦þA@4ÌJARÂ_x0013_`ÁA®_x0007__x0008_zéAûa/vÂAÐs_x0006_õ~A_x0018_P¤Ô?GAÌ!Ð_x0008_A_x0011_ì }´þAü¿_x0001_X/ðAÑ(@¥$A_x0001_DRr_x001D_AüzµgõA__x0003_¦OA_x001C_ÉRâ_x0002__x0007_ç AÿÒ#h_x0003_Aì=_x0008_A0AR%8úGA_x0005_á~ÂµAQá_Ï]_x0004_A¦ËÝAÑAJ_x001F_¾A®Âuó«AÕ Nuu&gt;A_x0012_îb_x000D_J Ao××Z¥A¤_x0002_}w¤AróÑ3z»A#_x0006_øy¼CAýÚÍð8ÅAºr.®°AC¨*?_x000E_;A&amp;ÎÄº*A(¢f\ÉAâ¥«_x0001_é"A2ÿ ?_x0006_AJÔìA3&lt;/5¶AÚ¹?_x0001_åãA?_x0014_E¸+A7´o_x000E_zAC·_x000B_ë$^A1(_x0005_´BXAxw¤uµAø_x001D_­Y_x0018_yA­¬Q&amp;«QA_x0001__x0003_æTîüA{¢îÁ#¯A&gt;Æiø_x0011_Ad.uÙ¶uA$°¼_x0014_A¥ÚQ.AuµCçaAi¡]Áw·A_x0004_m²@»A(Bãþß*Aøö±PcdAï«öy|/A]Ê;d_x0014_AæiKáÈöAþm³/KAÝ_x000C_öã×A!q_x0004_XAJ´ÝhÄðAHuÖ_x0001_Ö A|[ï±öAJ	3»]AíÂÿ2i¨A_x0003_9^yqAÂ8 EìKAõ?2_x0007_ã\AËj&lt;NãsAø*½"Ï/Aî¹	_x0014_%yAg_x0002_)ÕWA_x001D__x001D_©/ÎYAEÎÄK´A&lt;F_x001E_A_x0001__x0004_Æ½AÖ%âSÌAnÕõ½(­A¡8+_x0007_¥A¹_x000E_Õ~éA©5_x0001_j_x000D_ñAf_x0007_F_x000F_]Ax3µkéA2ùÎ,dARÑ{¾AS"ÈáA CèuA{#{Å}A¿_x000F_Q¸A]_x0003_¹_x0004_eÃA_x000D_Ê.Õ_x0008_A1_x0008_¥¸_x0008_AqÍ1_x0002_-aA*ÐM_x001C_b¿AG]¤[´9Aëx_x0015_ÒùWA+_x000E_	QµA\³"FêAÙ+1_x0006_³Ad(ñ_x001C_&amp;¼Amë$"8îA_x0014_="51A_x000C_!­A_x001A_à¹%ruA #Ig#A¤_x0005_ÖïÍËA}D._x0017_©A_x0002__x0004_ÓÆòA{¹0D­ÛA¹øfqy÷AP/%®_x0016_lAèVô_x000D_ÕAHÇLÄôtA(Â('¿ÊA{Øü¥É5A+~ë:_x000B_ëA=«Ú_²ÑArÍvx_x0010_èAão_x0001_AaüVÐ¥A¤å_x0013_CùAå½o_x0003__x0018_ÇA¹²ÈÎÖ_x000D_AºTw¤wZAÏèQÚlÖAW_x000C_6_x000B_×XAÀ_x000E_77â&amp;A&gt;Ö*_x0011_ËA¸þò»_x001D_Aa3_x0013_´_x0019_Aì"_x0008_ÀJUA_x0002__x001F_oEUXALWRêÇhAð2Fm1A\ÿJAa_x001E__éÄÌA!üà¬=)A×¢î(:?AðÖù_x0001__x0002_PmAù²__x0011_ñA_x000E_ÝºÛA:É:§ò=A1;Í_x0006_®AüÕk_x001E_ü1A5`n|JAÎ-cëADÅô³FA3k½AGTNf±ßAõßÕ_x000C_¶AÆ3_x0012_N¼A&amp;÷jÃµuAA_x0015_&gt;´A±Þ`qnAgý}EÞZA}_x0019_EÿçAº_x0007_Ã»OAi-_x0017_ya?Ahll3Aã¢ÏÚFÄA#:_x0019__x0010_¥AØ0ªAË¾°xÍAÏ¿u²A*/S_x0010_n?A³â`_x0016_EAç&amp;Æ²A_x0006__;8&gt;tAõWûæ¸$AÚz¥ú-aA_x0001__x0002_ð*¼_x0001__x0019_]AJ$W_x001C_ÔAöªYÍhAàN_x0012_ñ§AÅ*Ê³2%Aù³=?3Aæì_x0016_WÐA 8Ü:ÊAÛ_x001A__x001B_ßhPA³æóú_x0007_A¾Y]j;ÞA_x0008_QÕx×Aøà_x001D_þ*-AR_x0013__x001D_ù«?A "+Î|ÖA;WÚ04èA-_x0004_Þ_x0012_IAo*°k[AMwx_x0003_ÖA²¿*_x0013_ãAc·_x001F__x000E_±A÷ÁU_x0011_ÑFAÍ&gt;É_x0014_AÇ/÷o¬rA©"ÐÜ_x001D__x0002_A#ýàºWÚA":Yß.WAévÚÀÏ¾AD_x0016_ûAé¨Àõ_x0008_A_x0005_'_x0004_}®IA ³4_x0001__x0002_rqAñ?ñ]ÈgAÉ\úWÍA`f&amp;ÛAQ_x0006_¹@AÎyX_x001E_¸©A_x001D_O_x0003_Ö@ÏA_x000D_!£PÀAKh¬(cèA_x001F_Éa_x000E_A,¢o_x0018_Î?AÆ_x000C_JæÜûA³¨ÙX£AµG°_x001F_ã_x000E_AíJZu­ûA_x001C_:oVØA¡z)_x0012__x001D_ðA_x0012_fä_x001A_AYgØitAã_x0012_§p-Aæ!z;A_x001A_m=C\A ¿_x000C_t'AV¢_x001C_ô5_x0016_AÙè_x0018_ _x0008_ÀA	rugJAWÚ"ÂAÈ¶D&lt;åA_x0016_îÃú_x0011_Aiz®_x0011_A_x0006_§_x0013_Þ¬AG±dª¢sA_x0001__x0002_¦EæÅA³_x0015__x0013_¸p_x0008_AjíÃT Aà`_x001F_ËVA_x000E_nÂ8¼A_x0005_qÍæûfAJ8{]nêArÀî¢cA°XI¿ðA£ð±T!ºA_x001D__x000B_.+A¿ýTïýAè4ÎÎôAú÷øðA_x0014_kOð¤Aº¿««A_x0019_ÏdJn_x0003_AZ÷&lt;ÔÑèA}û_x001A_í_x001D_ðAÖå_x0011_zÎ.Aàé6{_x000D_A&gt;×ó_x001E_Ai;îYNA¿Ï_x0003_{_x0007_NAk&amp;µ7baA_x001E_{èd¼A¹ØS_x0005_ù­AJd_x000B_	eABYá6#AzßtÐA_x0001__x001C_[A)AßÎ×_x0002__x0007_âAé_x000C_é¿{ºAºß_x001F__x000B_¾ÜA5È.Ñv AKñ_x001D__¯A¯ð£¼4AöÔK_x0012__x0002_LAG_x0015_^ãAAäF_x0005_ØAøí_x0015_Ú´ËA ½D`Aÿxæ#_x0005_\AÑ¥¤£TÀA,_x0018_uÏ`A_x0014_.ÂæýµAÅ&gt;ÕÂ(Aú»ëåøóA_x0001_êÅ_x0014_bàA¦lQÄZZA|°Í÷A_x0006_:!t_x0006_ÈA*^åL¼Axýà	LkAw~ðl¶A_x000B_Um|Ó«Aûð#_x001C_«PA£òð¨l'ABp_x0016_ý_x0003_AlÂu_x000F_¾Aªÿ_x0012__x0019_àA½_x0004_+Õß:Aâ!n_x0014_LA_x0008__x000B_ðpi]¹CAð§s_x0010__x0014_AÏ+af_x0008_iAÈ?_x001B_Çð÷A´Ø_x0003_à_x0010_öAúC_x0005_³S$Ann&amp;éAÄ_x0008_@ü°"AöJ\´æAÌöeªpA¯o_x000E__x001F_j©A=	÷h!A£__x0008_Ï|AééD_x0004_®ÿAb+_x0019__x000F__x0002_¢A7h_x0008_ àA8¡*&amp;GAáô_x0005_èÃ}AHµT-]A/a§A~&lt;0FAÚ_x0007_pVqgA Ó_x0010_êñCA£½i9³GA_x0011_¼8¾vNA%ÓóXLvA`Hæ»übA{æ»©9 AÊ&gt;ÝAÿ÷_x0008_ä§Aê\_x0003_7ö+A_x0019__x0001__x001B__x0006__x0002__x0004_èAûí¢?ä_x0013_AË¢¯§_x0019_A'Oß_x001C_A¼_x0019_Ì¨^A9ø{Í"LA6¿d¿8A´Ø2Æx¸A¼_x0006_}»_x0019_	Aª_x0019_ÉÞ_x0001_RA@tüû(¾AõÎ§aiAÕ¢ú­äADà©n¨ýAJ~'BXAÙsSç_x0012_éAK¤&amp;dAõÚ×¾A~%¯ÍKkA¼È£sBAÇò_x0006_¥¬AÛôúÕ-XA¿EööúABÐE_x000D_*öAÐÌ¥$A81àÓ%_x0018_AÀÃ_x0010_õ`_x000F_AäzY°TZA£×_x0003_fÜA¥ Õ#AÀÍ×Í)ÕA_x0010_O;ÈsA_x0001__x0004_qï:ÂA)å¹IM¥AeMä YAT_x000B_Ì¡_x0016_A£&amp;T¿AMAÞi^}¡AÀËçíQA&amp;Q1Ný_x001E_Abo_x001A_w_x000E_VAn_x001B_lÞÍ¨AÓ1ãZ+wAL_x000F_+"!ÁA_x0008_+Dø_x0014__x0016_A´_x0002_Ê6æ]AtÊrn2A¡_x0008_@µ/Ai]_x0004_AõäÖHâA®P&gt;wîA=Fë_x001A_íA¸ë¯!AÓnA{A_x001A__x0003_Ý»_APKAåARËt9Ä_x000D_A @Èr+_x0015_A§XË:çA?jÄýéA?Ê_x001B__x0004_&gt;µAÚ_x001C_w#_x0018_mAhS»:¾A0³$¦_x0006__x000C_ì_x0005_A_x0017_ï_x000B_þ$vAÜi¹àíAôá¹:Aö_x0003__x000B_~ôA¼¸þfA`{8Ã{Aá_x000C_P_x001F_A7ÚÔ_x0008_îAð_x0017__x0001_ª_x0018__x0007_A¾f(Å¿Aøÿû_x0016_ÇA3W«è!DAd%V®A¹&amp;_x0007_}A_x000D_h!_x001F_ èA}õ!Ea|AìýZÐKAQRçþ_x001F_A,qµ­µA_x0001_*µdI_x0002_A«ïPðÔäA	A_x000D_àº7A_x0004_[J3 lAvyí_#(Au_x0001_'@V©A:_x0016__x0016_°V_x001A_A_x000C__x0013_ÅärpAOb_x000B_ûÒ°AàélÆ_x000C_xAQÉ{_x000D_pA_x0013_h¾BÃ°A_x0001__x0002_BþOS+ìA_´VÊL8AÜÒ_x0002_Å£SAÁØS@mzA_x001D_£ØaæA`lÃÌïAïÖÍ²¾AÖ_x001F_ãQMA«1¢Aë?mdA÷a©X;A*çK_x001D_}Aü_x001B_MÞñAuî_x001E_úA5D¤d¥_x0008_Aö_x001B_"¸6òA­Øpâ¬¢Aý_x0007_¹O=AÂ·_x0007_¾*Am_x0018_U)ÿAaH&amp;ke«A_x001F_í;Ø£òALæEpÌAÌdÌÉ&lt;ÙA_x0017_ÍS]ØQAÎ¤ß×AÌ9çdéTADBvtAÿÐtë³Aàïã´A3âÝX _x0005_A&lt;h¿`_x0002__x0005_.Aã_x0013_¤!Ò$Ao_x0017_.0A¡£~Q¢AåÓÓ[Aï;á[ ÄA¶['Å-AÐPÍZAuÅ(«ïA5Á°3_x0017_A3F¨âmçAÃK_x000E_ôþA£º}ïÝAËf_x0003__x0017_A_x0001__x0004_"j_x0015_A_x0018_¢NÇÓ_x0010_AÊXÑÞNÞA	ÌËå·AÛmúrzA'àRù(A:_x001B_¯ð3LAj'Ûy+Aß£¦2AC½þDA_x0008_Agk_x001E_Aé_x0010_ºe_x001A_ÞAÆÃ_x0010_ª;¨A_x001A_ÚIjAZ¢8òÍ;A-À_x0008_ÆÎeA _x0005_ö_x0012_hwAr_x0003__x001F_/´A_x0002__x0003__x0008_C·ºA³"_x0001_WuïA¥:öä~A.5àA¤»5DôAÉÑÚwAûº_x001B__x0010_A?!N_x0007_CFA%î¹jÝAi3yÆA¾b¼\µsADÛ?èRIA?ÍK«6AC_x0016_ê A_x0013_&gt; _x001A_à{A@¦N	(íA3y¼#A_x001A_n&amp;ö_x0011_ÖA_x0006_µaR¨Aæ×ë\_x000F__x0003_A'íþt£\AJ[TdËEAÖèÚkA:H&lt;@óA_x0003_Ñ,ìvAªý_x0004_¶Aç¦]?{AvÁ¿Wb¢AÔkÃQTAâ¶´¾=_x0002_A!2¯w9Au=0_x0002__x0003_!AAkÎÿ_x0007_AÇ`û³¾A¥	(oyAæèFév_x000C_Añ_x000E_$ñè_x000D_AøW«¬CWAkç_x0017_Ã"A]hJí/AÚ_x0001_µl_x0019__x0015_A_x0010__x001D_)qÇ"A[h/_x0014_¿A·\ÍaåmAo=SfAS3¿öwBARMy{ÿÃAÍ_x000F_jJÆA©_x0005__x001D_A¶h¼b´«Aè²#_x0017_&gt;A2'Ö£#A¿vÈfÇAU#OîAébÂ©µA,Ð÷ãPáA7_x001B__x0008_kËAé&lt;lÉ_x000C_îA»^XÍE¿Aj$­ê¦hA¶ä_x0002_Aõxâ_x0016__x0015_AAH_x0002__x000F_`ÈÇA_x0001__x0005_r_x0003__x0011_ö8ÄApÍ¦¬3ÉA÷Q!¼~A&lt;_x0012_;¶A»Ð²ù_x000D_¡Apó|+iAà\dHA_x0015_Üe_x0019_NA_x0019_©¨^ïrA¡¨ÆgÖAå]èYå°AO~¨þMFAÂû1/Aø_x0016_ÖquAéÚG÷æAÜðÅé¶ñAÀxÃþ,Aií&lt;É_x0013_&amp;AçÏuæó±A_x001D_'j¼AM_x0010_µ~$_x0006_Aá_dTÉA&lt;×¬:d6Aá8FÈa#A ÛÃ¸H@AÅ+¤,_x0004_AkÆ~v³_x0001_AX³UD2»AJ¹Ø®oAë!jìÍA~s_x0002_ªè8A_x001A__x0007_mÐ_x0002__x0004_/½AøYY`]AqÉ4}_x0001__x001E_A/¬Îÿõ_x000E_AÛÞB_x001A_jAØí#gA¹A@_x0019_a÷_x000E_SA_x0003_}ÓçÎÒAÞó©ç_x0016_¦A­êAã1Jx)Al¿J½½A_x0010_7_x0018_³AëÛ(Åó¬A_x0015_Ô!_x000D_|Aø&gt;_x0007_f4RA,Ü9ÈÇÃAC â_x000D_ÝAå_x0001_ïÚA_x001B_r)V¢Ag÷G2þ9Aä.Ì»}Aj¥DH_x001C_A­&gt;ï:|HAi´©ÞÙüA#ÑX=rAõâ_x0005_&lt;GáA¿,Á_x0006_»AÞGvú9&amp;APË7çA"Ýö3YcA_x000E_P2r_x001E__x0010_A_x0003__x0006_©Ûf§_x0005_sA»vÆú_x0015_A-ò|_x001C_'uAî!_x0019_eîcA.Å_x0011_±A¥ª_x0012_¨ócA_x0001_{å°m AÔ+	æ- AêÙé_x0008_xAu_x0018_·_x001D_A" e_x000D_-A#p ,\ðA0ªÌlÍA ðä, ¥Aù(ñ0ÞÑA¬#_x0004_®	_x0002_AVl¢A8º_x0005_S¼_x0016_A_x0008_ Ã÷µA;+wD²_x0002_AUwÿ§AÒ	êë;mA$Uê&lt;-ATñÏDÑ_x0010_A¸,¡0À´Aº¶QS_x0014_ËA_x000F__x000D_»A|pz¦4Aátî«iAÁH_x0002_=_x0006_óAUù_x001E__x0019_A¥Tæ_x000C__x0002__x0003_PA_x0015_Åo"øA *ÖX&lt;*A_x0019_{tÃÎA_x001A_:³sÁ_x001D_A5öëò_x000B_PAWh­_x0001_¿=AO5¡_x0014_«éA_x0005_í×oA¬oÄbdZA÷Ì2A;&gt;µòAÅ®X_x0003__x0005__x001A_A_x000B_G×¬)AIÉXqAxcahAòvü]A_x001E_ÄO´ËA	él_x0019_üAÿI_x0013_î|A°¨¸í_x0010_A_x0015_i¢_x000D_2¶At¿¯=ÔÎA(Ö_x001B_iù¡A*Z_x001A_ÕÍvAS­»¿ÐêA£aÇd4AZ_x0006_±Á_x000E_AÅ_x001C_@_x0019_Atÿmìy­Aj"Â_x0014_ÙzA=_x0016__x0018_g# A_x0001__x0002_IIj_x000F_ÎA_x0012_²ÁE(GA÷à¿%ê£A6¯úÔÎAMZ_x0008_¶ÇAêÃ1__x001A_ÆA7´_x0005_O_x001A_IA=Bàè/§A[õ1÷H_x0008_A_x0014_F¯jKAQe¤_x0019_A÷Ûq_x000D_2äAF½_x0007_K]MAÜw_x0008_0PA¬_x0002_þgòÆAºT­KNÎAÁci0ÔAJ*.GþAë×eùAD¤Ñ,ÓòA¸Cí_x0017_ï_x0006_Aßü+áA_x0019_Y4_x001E_Y_x0011_Ah_x0012_Ð·B_x001A_AòÇ_x0011_ÚAnédTfA_x0005_zL_x001D_¤A_x0011_bü{Ý(AhAB«þ@A_x000C_-x_x000E_»ÕA)_x0018_7ÃÕ®ARX«_x0001__x0005_2¸AÕ_x0008_û'WA_x0016_ÐÒßAÓ0ìÉæAJZh2íA_x0018_M_x0018__x0015_F¸AÛma&lt;¹mA¶_x000D_yJ¸_x0002_AìÅbJA·øÓ_x0017_ýAlÓ3NËA¤ï&lt;_x0014_AJ¹t_x0010_Ð_x0012_AºÕêþ­°Al_x0002_}£_x0004_A÷D~å¨jA_x0002_xÌ)AiÚ-qEATKxO_x0015_§A._x0008__x000F_ÌaAÚ5ÇyòA-eô_x000C_ÁA­:;¿ _x0019_AMônïãA1_x0008_áü_x0003_ÛA_x000F_8·Ü_x0004_Aû_x000C_sÁºA¹ 9X&amp;VA²î*Â5èA&amp;\:öÀAZà_x0018_V_x001C_A;à3_x000E_ÃA_x0003__x0004_À*_x0012_©%A22M~P¸AÐ"£kÔA NÃÁ_x0001_4AyÇ_x0013_ÖT(A»u¿^HtAcéËßMAlzA9¨ÑO[íAüÔ[0ËAôF¬R!TA¸_x0003_u§ÁA©v¥"¥ëAÈÓj82Auþ_x0008_ª_x0006_A©¶2ò´rA_x0003_Åþ¬5Aº_x0015__x0003_¦ÆAÚ¡µ_x0012_B&gt;A_x0014__x001C_ÿ¦AÅ(r._x0002_AM¯vù·API_x001A_F3¤A&amp;¡®;kA%\&amp;f1[A´5_x001B_i×'AÄ_x001B_í|1yAa,\éo½A.ªõ_x0004_AÑ½%XºAoNà_x0012_a¶Am_x0015_Ù__x0001_	1Af¤_x0006_¡÷A_x0008_a¦pA_x0006_ÀvÖAø­&amp;åÐA½z[ÙIËA_x001A_-ªÀtA?'îéùAAFÄ£AýqÛîAF©°Ï2|A65+&gt;AÑ%Ð_x001F_pÖAª«s°ÃA:O&amp;¡þAö)o_x000F_A_x0005_â_x0016_¬÷AíÕe_x001C_å_x0018_A_x0012__x000F_}_x0012_´AÑg'ÂAR4½_x001F__x0017_wAn_x0002__x0016_´Ï_AA_x0008__x000C_þA·!Îm_x0014_AÝïú_x000F_ÈA¥'KÆÑæA{M_x0007_Ù_x0016_Aa_x0003_å[üAt_x001B_ái_x0004_LAR×Ó_x001F_ÃAí9oÄBAhU_x0002__x0018_D(A_x0001__x0004__x001C__x0013_¾Î%¥AêI#v$AXp~ÂA/Gû¤0A×t®ø¬ÒAåiJdAß_å*_x000B_·A'Æ^áQ'Aß_x0007__x0010_nEAÆÏ¬AëDAUìÝË;Aû£À_x0007_ÇkAy{°´,A,tõ£wAWôã)ACôïÕ«AEX_x000C_x_x0018_ARè6¨ÈAÓZðê~_x0011_A!_x0003_à_x0015_0aA÷Ù_x0002_e£AÀ_x0017_E¯íAÅeX_x0003_^A¸Z&amp;Í1AÍç4ì¤ÑAáÜ4Zì_x000E_AN|Mç_x0005_uAÞr%A«ò4ñÿáA¯ö^._x0003_AàèBß¸úAæ_x001C_*_x000E__x0003__x0004_T0A`2ØàVA}´g,]AWpÙ\A"c¾O­AÆÓÒ_x000B_Y±AþO]\ùA©x¸[iìAJoæñâA¦SL(6ËA	ò/Ú[AJGö|ÆA_x0002_¦³g+Aíþ|ý2Aµ´_x000F_58A&lt;_x0014_j ÌaAP©ÍÐ_x0001_A£ÏÝîA!èiZU2AX_x000B_â_x0005_UA¥Ã¹X¼A `Jõ AX:À´¾ÆAlf_x001B_Î_x0016_nAjÅªlAúb[sûôAï÷LùºØAmÛNJ"A7ô\ùteA1²õ.AI_x0010_uÚÜA/ø_x0014_fÞ_x0015_A</t>
  </si>
  <si>
    <t>63cb7e93e44b02726ce1cc9a3afbe8b6_x0001__x0003_(³à_x0002_ZAyv8_x000F_ÆA¬nwë_x0014_ÏA¶ÌÈ³]A,àæ_x0016_A°¿K_x0016_¾A®²8µAA,&lt;_x0004_º¿Aø5TY_x001B__x001B_Aû¸].0AJK_x000D_)±6A w:Mä.Aï1Äüá	AêÂÆ¯A~£	!AÇÐÏª°»A3¿¸ªñ°AÛP»9Ñ0A÷òÍoÈ?Av¹_x001F_¼.ÛAÙ¬ÐAV'¡_x0011_û?A®S"MA_x001B_v_x0004_óAùbJJA³sø"1ÉA}_x0003_ä¥M§Aò~xYAÆ0â_x0019_~&lt;AÉ_x0011_"ØìA,©ÐëAÅ¯y_x0003__x0006_·A!bQ*Aª-´ÝyAÌVÞðs[A_x001A_C½¸LóA&amp;ÑI É&gt;A­DËw9AâGãÿ^òAeßYM2_x001F_ADüF1_x0006_AjøÞ.&gt;A_x0005_¦_x000B_1_x0010_AË% _x001A_WzAGÁÚsbA_x000C_Ad«A¬lË7ôA¶UÇ¬A£ÞDåA_x0013_Ó°ªAþ_x0007_KÿoAÿ¯°½y_x0001_Aüv#_x0004_%_x001C_A4à.ÉA[&lt;_x0012_§¥AIK£&lt;¤A.çÒ_x001E_øAúô5ìøA%ú(.5lA_x001C_ö×ÈA_x0002__x0002_Ò·AÎ6K_x0008_AC_x0017__x0013_ç_x0003_A_x0002__x0005_ã( ¨_x0005_ãA_x0002_Ö&amp;"A¾±æ A¦_x0013_èA&lt;\½4Ú©A_x0013_ÓóÁ¤A\_x0001_È9ñAkkdÓ_x0015__x0019_AI¦¸'üArX6+jÕA_x0011_îÐcW_x000D_AÜ_x000F_Ì¨A&amp;vçïíA½_x0004_'_x000E_.¨Ai8Ë­jbA¹ïè_x0003_A]È'ññÜAÝ£übvAçæ÷¿kAf\T©]2A1SörA_x0012_!ðÌ_x000D_°A!äÐ¦pAOB_x001B__A°i:Aª_x0006_:ïZîA:ù#³e¡AºM¢W=A³üÖ¡ÀAèYi&amp;¶@Aé¡¥´õÅAsú_x0001__x0004_ðÙA|cðÅAO£|\ØAx_x0010_ÿ,ZAü¡9FÉAÁ&lt;8F_x0015_AõÛ^ú²ãA_x000F_è«Í5Ac"Ó7A?fü_x0002_sÝAÚ_x0012_À]1A¨jH_x0014_Añ¿üRAA8[¶®AóÜÁmAçd4¾.A­_x0004_'ì×A{_x0008_¸ë«/A_x001D_.n7ÁAöTnúA²sÛ&lt;_x000B_Aâ~(H«AÒé1¯á+A±d³R;A¯ûO÷ù_x0007_A&amp;quÏÕAú8õ¦MA0#Àm8°A_ã_x0013__x0012_-ÂA±V»ã+A_x000C__x0003__x001E_uRA_x001A_ô×jåôA_x0001__x0002__x0004_+_x0006_áÁ9A_x000E__x000B_W&gt;¬Aü*¼.	ÈA¬Jà/øA¿Å&gt;_x0019_¬A_x0010_Âû|FßAoØ»_x0008_ A_x0015_øOßA=__x001C_:ÝA_x000E_î¸.¸Aï`å^A. `A&gt;¸6^²dAòí_x0006_]ÛgA%jÜAK'A_x000D_ô_03A"ÎÞ¤AA*­_x001E_pAÔÕ_x0012_,_x001B_ºAÚ}ØAsz¹/¨A_x0003_î¿À`\AÌç_x0018_·_x0013_JAíûPÜEÑAsKLÑnA»¿HÜMA@_x0012_7ÀÙAgwÌ|ùA+¨³_x001B_A±áóðéAàÃ_x0013_¿4AcP_x001F_[_x0002__x0004_¨ýA©h_x000C_òÃÓAøÌ_x001E__x0005_ÅAÛ:L_x001B_ÛóAj_x001F_¾ VA.ç_x0001_&gt;0iAc]¨úTAoÍ[Ö,îAgÕ]ëK8A!íÉ}ËAøgÿc1_x0017_AA,_x001B_ÎfA4x» _x0016_Aå_x001A_e¼_x001C_Aß®%Ãx6A"F G2Aè_x0003_Ê#$¨AP+TËæAî·&lt; ÆdA¡_x000F_V:2×AÁ´eQ¨nA4&gt;ìL\AäÅGS¸ÛAÁð)|aÊAõð_x0011_Â²`A:_x0016__x0013_iÔAè¿K_x0014_RØA_x000F_ÞfÞ.tAhæ/tªAWU_x0014_f¨_x0019_AúSÇ¿çAÅ^/.GA_x0001__x0004_QBu;ªJAy£LA¢òöúA ä«¬ÔAvè "ÀAß_x0003_A_x0005_AÚ~¼_x0014_AOh:4òýA-6×3¯öALð+¶§_x001A_A_x000F_ÑÒ9òoA@9	¤ïÒAN0VÑÌyAYc°\AÖøIx¡_x001C_A]|Q;xXAÿÂû25DA_x0014__x0018_^íÎ¶A_x0012_jqû~lAhc_x001B_=øÀAªÍ_x0017_ºÆæAêÚ_x0015_Ú_x0013_hA\üÂ,|A_x0012__x0011_$»õAÅ6ä¬%ãAª:20·xAô¦[_x000E_¥A·ø_x0007_dÁAy·9;¡mA_x0010_¡âúm¶A4_x0002_z;A¿_x0006_Ç_x0004__x0005_Ð­A_x001C_ÍD'×¦A~¬_x0019_»ÿçA_x0010_ÜÅÅ_x001A_AÌ«Ð_x0001_®A6ì_x0013__x0003__x001D_AßxßaFbA:ûÅ87AÎÈô«ôA&gt;k·&amp;­ñALXõç_mAâ¦rÇEaA6@¬LAå»Ä¤gÃAØ=$í¯_x0015_ÅAc\¾a¿[ÄAZ_x000E_Í«÷ÃA¾¹õÂï©ÂA_x0018_ùr} ïÂAþ­WúÀA¿,_x000E_Óg_x0007_ÁA*«CÂÃA0ÒÈ_x0007_JóÂA_x0004_öi×°ÁAág5ýhûÂA¼X`hÞgÁA#j_x0002_V¦ÜÂAÌ÷¡rC&lt;ÁAí_x0012__x0010__x0019__x0016_|ÃA_x0015_CÓ°½ÂAÜw7;_x001D_ÄA_x0001__x0015__x0016_ÝmÃA_x0002__x0003_;º_x0001_etÁA;ýíÄ»ÂANFéó$8ÂA_x0016_E*_x0011_=ÃA_x0001__x0002__x0002__x0001__x0002__x0002__x0001__x0002__x0002__x0001__x0002__x0002_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 _x0001__x0002__x0002_¡_x0001__x0002__x0002_¢_x0001__x0002__x0002_£_x0001__x0002__x0002_¤_x0001__x0002__x0002_¥_x0001__x0002__x0002_¦_x0001__x0002__x0002_§_x0001__x0002__x0002_¨_x0001__x0002__x0002_©_x0001__x0002__x0002_ª_x0001__x0002__x0002_«_x0001__x0002__x0002_¬_x0001__x0002__x0002_­_x0001__x0002__x0002_®_x0001__x0002__x0002_¯_x0001__x0002__x0002_°_x0001__x0002__x0002_±_x0001__x0002__x0002_²_x0001__x0002__x0002_³_x0001__x0002__x0002_´_x0001__x0002__x0002_µ_x0001__x0002__x0002_¶_x0001__x0002__x0002_·_x0001__x0002__x0002__x0002__x0003_¸_x0001__x0002__x0002_¹_x0001__x0002__x0002_º_x0001__x0002__x0002_»_x0001__x0002__x0002_¼_x0001__x0002__x0002_½_x0001__x0002__x0002_¾_x0001__x0002__x0002_¿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0008_	÷_x0001__x0008__x0008_ø_x0001__x0008__x0008_ù_x0001__x0008__x0008_ú_x0001__x0008__x0008_û_x0001__x0008__x0008_ü_x0001__x0008__x0008_ý_x0001__x0008__x0008_þ_x0001__x0008__x0008_ÿ_x0001__x0008__x0008__x0008__x0002__x0008__x0008_ÕLÒv_x0005_ãÁA}§	ßÞÁAI_x0012_Ï£/£ÃAJ 'QÿÂAÝtg.í_x0003_ÂAý¼HÀ_x001E_eÂA)²7MÁAú_x000C__x000C_ÂAì0«&gt;þéÂA25sÖhÓÁA'} £c_x0006_ÁA*áÒnAÂAÛ/"_x0007_çÃAåläQLdÃA×HÈÒÑ4ÃAZz}°_x0019_®ÂA»Ãb_x0007_ÖÀAI|K UÂA8¥EP_x0004_ÃA=2PÜÂAè_x0006__x001F_¬_x0014_ìÁA_x001E_ñ°ÂAöBj¹òÂA,Éá~qÃA_x0011_".Ð_x0005_xÂAí_x0004_z_x0016_C.ÄAºµ±ã_x0007__x0008_çwÁAç+qïÃAØ_x001F__x0011_j_x0002__x0010_ÄA_x000D_ÅÄ°£ÕÂAT5)oÁA@AäÀÁA_x0001_Á_x0005_ø¬ÃAÇ"%_x001F_ÄAUV÷©ª_x000E_ÁAã_x0006_¬y_x0016_ÖÂA»1gû,ÄAµ¾ðwÉ_x000F_ÃAgu_x0006_â_x0003_ÄÃA÷»Å²h2ÁAä_x000B_­ýoÂAÊÅ¤/yÃAgI¶ëÍÁA¥äQ_x000E_¤ÂAj´Â,ÃRÃA¹TCIWÃA-5ÐTÂA_x0008_O²~ÂA_x0004_'Ì¸ÄAYÒ÷¤ÃA]±µ_x0016_r¹ÂAÃ_x001B_l»VÄA°_x000F__x0015_ÄµÂA·e&gt;_rÃÃA mÞÁAôq×ò6kÁAÍÌJ¢öÃABcµ9ÁA_x0001__x0002_ÊÇJaÁAÊÕ_x001D_°,ÃA?çÜ_x0019_æÄA`á_x0007_!ÃA_x0018_KJ×_x0015_(ÃA_x0003_®+_x0017__x0015_ÃA_x0014_]tiÞGÄA_x0016_5:S_x0012_ÂA@¯²ÎôËÃAi+&gt;j5ÄAz_x000D__x0007__x001F_KÕÂAÊ¼ËÇãÂA­DÐm_x0017_ÿÁAo_x0013_æ_x0015_{_x001E_ÂA`É°/ÂA7_x001C_ø²ïÁA_x0012_ nVÔcÂA_x0003__x0008__x000D__x0016_mÃA¼â_x0016_57bÃA7êó[Ë´ÂAÝÚU_x000E_~QÃA_x0002_[uÎðUÃAßÉÙKLËÂAw*Éë_x0015_ÓÃA_x0007_Ón¬P_x001A_ÂA]qò_x0012_ÛÂA«_x001D_ú_x001C_1ÀAÔÔO$_x0013_ÊÂAä(_x001C_¯ÂVÃA_x0005_/ÈqfñÂA¬H_x001F_+fÁAõ§Ý_x0013__x0002__x0004_à¶ÃA _x0014_Æ5²wÂAOó9fÊÑÂAÀ(¦KÇÏÁAò&lt;_x000D_2Y4ÁA_x001A_4§ÕfÏÁA?_x0010_ ¥¿ÃA¢tèõ9SÃAM©_x0017_û&amp;ÃA:_x0012_#hTÃA_x0002_^¼þ&lt;ÁAð¤_x001D_{éÂAò»ï_x0008__x001C_ÑÂA³Ê¢Ø¯ÓÁA5&amp;'H;ªÃAÎ_x0016_Nþ_x0001_ÂA_x0004_þ_x0012_ûZêÂA_x0016_Éq_x0003_RñÁA´8´â¬ÁA_x001E_3úròîÁA*Sâ`ÁAË*$ ³ùÀAB_x0006_[¨SÁA{°sÈÀA6_x0012__x0005__x0003_äMÁA#êÄ+êÂAØjBO`ÃA_x0016_Iî;ÃãÃAXBXÙÂAW_x001E_¥ÅÂAÆhL IxÂAÿÔf¢pçÃA_x0002__x0004_3Ê_x0019__x0018__x0015__x001A_ÃA?¥ ìãÄA&amp;Öu9_x0008_ÉÂAÇ¥âmþÀAû_x0011_`ÀÖÒÂA9%_x000C_u	ÅA_x0010_H^_x0003_ÅÂA_x001F_ÁL ñøÂAÿH_x0003_MÃAÛa_x001D__x0012_ÿÁA_x0007_½_x0016_õqYÂAO@j_x000E_ÂA^_x0015__x0019_ïÂAYÚ¬jÀAþcWeZÁA²þ__x0007_2ÄAS_x0010_ø¹ÃAØË_x0019_ûÂAe¬p¼_x0006_ÃA©	áÚÀAs!_x0007_¼ÃA±_x0003_03®TÁAÍ_x0001_È_x000D_5vÂA»PF¨ÄAW"s$èÃA,ëäÖ¹ÃAvdýtýÃA_x0013_`r®_x0005_cÄASóÞR&amp;_x0011_ÃA_x0008_!¦IYÂA^9ó_x0008_UÃAwªUa_x0003__x0004_U+ÂAtÝË_x000D_A'ÃA_x0012_Õ	+ÅìÂAtÈÃ_x0001_6)ÁAdµ¨.8ÂA_x0018_@úê_x000F_ÁARÔþÊçûÁA9/üð_x0003_¼ÂAQc3ÛVIÃA¼Î¤:_x0003_ÃA;v.QµÕÁAb¾\±ÖÂAéEOá×ÂAn_x0002_üÍJzÁA¢äqÏb|ÀArYw_x000D_EÂAÞÂXÄA5J	_x0010_s²ÃA:ýs-	qÄAì­¿·}!ÂA½`Îæ9_x0003_ÄA_x0016__x0015_6%ëÃAµ½_x0012_ä ÁAs@÷ìCyÄAQ,Ûqù¹ÂAÄ]»cV$ÁAªäý_x000D_k\ÂAé\zÏEÄAø@©B.ÂAé¸ç´_½ÂA_x0002__x0003_qÄA_x001E__x0018_¯\ÉÃA_x0007__x0008_Bm³·sÀA(@ÁGó_x0014_ÃA¡ùC_x0014_'_x0006_ÂA_x0019_2Ã!IÃAæØw¹#ÃA_x0015_(®rÂAÜµeÚÂAßwÙ}_x0005_ÂA_x001C_6_x001C_71ûÂA_x0002_¿A-§3ÃAçgnÿ?^ÃA4Õë_x001F_zÂAÄM&gt;êýÁA_x0019_!_x0004__x0014_'ÂAo_x0001_ZÁAu¹GíøÃA9ÏÎ_x001E_ÁA_x0007__x0002_!=`ÂAr$¬ÁA}`¶@¥ÃA ²_x0013_ÃA«'L æ_x0007_ÁA¨V7q _x0019_ÁA&gt;yÐuÃA8­S0~ÁAçÏñíÈÂAÎ3VÉ&amp;ÂAb/à_x0013_TÁAMýù°è_x0016_ÄA5"¢_x001C__x0003_×ÁA_x0008_=7_x000E__x001E_ÃA;äyn_x0003__x0004_ÂAõµ_x0013_bÃA.ðV_x0013_ ÁA_x0010_Ï¤ÒÂAÏ+_x000E_¢&amp;_x001B_ÁAÂ¬'_x0014_t_x001C_ÃAr§ï·¦²ÃA_x001E_ÏHnÏÁAUåa@ÊÃA"|_x000B__x0004__x0005_ÅA÷±_x0008_6ÖèÁA_x001C_×#ä_x0001_ÁATKí6µÃA/áa_x0002__x0002_ÂA¯æ½_x0010__x0002_vÃA_x0013_°õD$ÁAe}&lt;ÆÝsÂAc·±»_x001B_.ÂA_x001C_:æ°{&amp;ÃA1_x0010_ßbOÂA:%µ¾,ÂAj¡¿ÆÎØÄA0`+K}_x0008_ÁA_x0013_n9¼ªÃA¢¶cèyÂAÉü×ÆÉÂAÞMIöqÃAÇz_x0011_^ÂAnyN_x001E_QÂÃAz(l¼}ÌÂAUA0.tÛÂA½5&amp;oÂA_x0001__x0003_%ÉñÄ¡ÂAsò¶T_x0018_ÂASÀ©R_x0005_ÁAr`_x001E_¾èMÄAýÕ©îÇÃAÀØ¹_x0011_BÃA_x0003_	ôÅÓ\ÂAcâ³wóÄAÐÑ¿7_x000B_ÃAîl_x000C_¯ÃAt R]_x0014_+ÄAÚÎ@m3&gt;ÃANÊ4ôrÂA·ÃZÄ¼LÄAdß	,ª9ÄAH-.£_x0004_ÃAÿ×zÍÑÂA?º_x001F_5-_x0011_ÁA¦}Eb_x0019_TÃAøû_x001B_{ÁÃA+í_x0001_?ÄA@ã(½¿_x0003_ÄADðÀg´ÂA_x0008_ª¡?ÁAz#l}ÛÌÃAoW¤B_x0002_ÂAKYª¯Ö_x0001_ÃAÓsÊ=ÐÂA_x000E_]òàÃA|3\GÁA_x0017_uc¦|ÂA_x001E_}_x0012_³_x0001__x0003_à.ÂA_x0002_R£Ï­ÃA~xÝy29ÄAû6káÇÁANÙØýáÂAPJ·y_x0011_ÂAF_x000E_Í_x001E_óÃA^Þ$_x001F_ÎUÃAÒ4ééDÃAÆH7|6uÃAFÂH_x000C_ÞÁAT¾äµ!ðÂAm	6_x0001_3ÂA_x0008_¹ó_x0006_(ÁAù_x0012_"ÝÁAÇ¬_x0011_ÖÐ9ÄAmµ3ÖûÀÄAV_¸°Q0ÂAè.}gÃA_x001F_Ñò_æÃA_x001C_K¶1RÂAö£_½ÁA¶_x0001_ëÁA]Ô¶ôüÃAñXèwÄAË_x001A_NÄAÙôO][_x0005_ÂA/ã£lAWÂAê-+7lÃAq®µUÖ¢ÂA]ÕG$FÁAAqò_x0017__x001C_ÏÁA_x0001__x0002_`9|_x0008_d]ÃAP¦G4_x001E__x0006_ÁAªPª¾ùÃA3_x001F_àè_x001B_ÂAeÜ*\]_x000D_ÂAÇ_x001D_)^_x0003_ÃA_x0011_îÊ{ïàÂAÐaâ_x0012_ÄA8^&gt;ÃÖ¼ÂAþCÍ½6­ÂA¿vGs_x001C_ÁA¬²ê&gt;¿ÂAßÍ­E|¥ÃA_x0010_#FUNÂAÉ=u_x0011_zÁAÌzlÒiÁAd_x000C_M[_@ÃAÏ_x0001_ÈM~ÂA½¥(WHÄA.B_x000E_ûÄAUh³ãÒjÃAlÍaKRÃA_x000E_ÝÀ_x0015_åÁA5döj_x000B__x000C_ÂA*G_x001E_ñ·ÃAOâ²ÀAô_x0007_09ÂAx[¸_x0008_pµÂA_x0017_Y5 _x0016_ÂAÜ¬%îEVÃA øYá_x0011__x001A_ÂA_x001E_dàî_x0001__x0002_PúÁAIX1_x0011_ì_x0011_ÄA_x001B_þµ)nÂA¬øP½üàÂAÝ#_x000F__x001F__x0018__x0004_ÁA.j19nÂARiË!_x0007__x001E_ÃA{É_x0015_9úÁAFüíêÂAá}pjéÕÁA:½_x001D_ÄôÃAD\ôë]pÂA×mB­¬ÅAJ_x000B_\©_x001E_!ÄA%@-æ±ÂAæüÊ[ÂAM9E',ÃAMéoëEÁA;øg_x000F_nÂA'c_x0012__x000E__x0019_pÄAäãá_x0014_òOÂAÐ0y_x0007_@ÃAä_x0016__x000C_(DÄA_x0012_ç_x0008_Ã¬_x000B_ÃAI%ñk-ÂAÏí_x0006_Úx"ÃAq¶äÅ_x000D_òÃA_x001A_Ï@_x0019_NÄA_x0007_À_x001B_!ÚÂAUòk+	îÂAÅaªÓòÁAU4uíGÃA_x0005__x0006_=dÓÀåÃA_x0005_Yþ©µ¦ÂAk_x0019__x0014_Æ¹9ÃAa6&gt;¥¸XÃAºIæPääÃAùëáVÐÃA_x0003_5ÆOdÂA_x001B_ÓíÁA/k5ü0îÁA_x0008_­Ïa\iÁAÍúr_x0008__x0011__x0013_ÂA¹7_x0002__x0013_:kÃA_x0016_õ-ÖØâÂA«¾ýÄw8ÂAèÇ_x001E_cÈÂA_x0017_Ê_x0011_CÆHÃAÓP¨¿ÇÂA/_x0011_duKÄA_x0019_ÉÃ0Ó¶ÂAçn_x001B_*ÃAlÕÈE_x0016_ÄA_x001A_+bþ£ÁAä__x0005_çrQÁA_x0019_j(XÄA'&gt;ð_x0004_w¿ÁAn~Sld_x0003_ÂAyWÄ_x001D_(ÃAcX_x0001_"ÄA±ÖqZ?´ÃA`_£ûÄAx_x001E_ý_x001A_òÁA_x000B_G9Ê_x0003__x0006_^ZÄA9Ü-õWÂA_x0014_ÀÛôZÃA_x0016_ç48-ßÁAp(_x0008_BpYÃAóCmwL§ÂA^ÕÀºÃAaÑ_x000B_/LÓÁA­&amp;¸}ûÃAÀQ)Y7ÂAÐnÊ#Ó¡ÂA_x000B__x000F_©l(wÀAQ_x0004_[RÂA¯Ôæ¹ÁA îj¤_x0010_$ÄA}RJaæÁAº÷ã¦PÃA_x0015_hÎ¥6ÃAé_x0002_?QrÂAàÓD_x0003__x0018__x001D_ÁA"Î_x0010_­8.ÅAû_x0019_c$9ÃAï²_x001A_)ÃA1BÕ*âÁAÍRÚêÂAs3_x0001_EáÂAù|t1#ÄAbm"îªÁAo_x000E_?SuÃA7_x0005_¢!+çÁA_x0015_zlÃA%L_x0016_¿ù_x0015_ÀA_x0003__x0004_-YDY_x000C_ÂA+ÏêÉÂAFåAÄA¥_x0002__x0016_k_x0011_ÂAÅÙV(_x000E_ÂAÊ¬	µ+ÄA_x001B_q_x000F_w#ÃAËH{qâÂAf_x001C_jÞ_x001D_ÂAâAØ_x0014_ÒÂAl¡O&lt;ùÃA¼ûédnbÁAX0J_x0014_ÁA_x001C_Ýí²,ÄAFRÅJAÂAM_x0019__x001D_Ê|ÂA2SENÛ´ÁAÉ y~ÔÂAô%äpRÂAó9@'¡_x000E_ÄA¯_x000C__x0007_oÏÂA_x000F_Ù/tIÖÁAø½_x0010__x0005_8¦ÃAqÂ_x0019_ÎÉºÃAt×¾zçÂA³_x000C__x0015_båÁA¬F_x000E_(,_x0018_ÃA°7iþäÅA0_x0001_°¨ÁAÔ_x0003_ßtºÂAPÖÖ|_2ÂA¹ uV_x0001__x0002_ÒFÂA±±ä~J_x001A_ÄA_x0019_³´ñÁAÈºxÚ0öÃA&lt;_x001A_9;$úÁA^_x0011_½.Ç_x0014_ÃAr-_x000D_¥ú?ÃA+?RÎËzÃAhßDÏÂAûåwy&amp;ÉÂAN_x001B_é®sÄAIÏgh[÷ÁA´us_x001D_ÂA_x000B_a±#ú)ÂAIa¾_x0011_ì£ÄAl¥_x000D_²ÁAÒ_x000C__x000E_!ÚPÂA_x000D_l9ñ|ÈÃAW²_x000B_dÂA&amp;M_x0015_ð9)ÃAõ=ÝÙoÁAÖy2"?)ÂA¼êÌ91ÂAVÄ A_x0018_µÄAÔ Wó/_x0003_ÂA_x0004_)RßÂA±£YpxÂAì\×y[XÃAèÎo8ÄA_x0005_r(»,ÂA¨Ó7¤ÂAçÛá§ÂA_x0003__x0004__x000E_WÏKÜßÂA 4[hÓÍÁA½_x000F_k®ÂA³7C_x0011_+ÃA"¡Ñ£(±ÁA_x0005_B­H_x0006_ÂAào´?ÃAôIÖÞí_x0008_ÃA¢_x0001_×	¾ÂAÉi£°îpÁA_x001D_Á_x0004_´ÀðÂAþë_x0007_®ÂAËÄ_x001F_72ÊÂAÁ_x001C__x0013_­ÃA_x0004_ðu&gt;©ÀAûÃËÃÂAòÆiäXRÂAæ­t³4ÂA5fÐðLÀÂAu=³%ÈgÂA H®(ÄA;lbS= ÄA[m_x000C_ËÂA_x001D_ê?¶(ÌÂAÄ\_x0002_kÂA_x0018_èI9ÂA¿_x0012_úÜ;ÂA&gt;_x001F_d_x0014_üÀAöCý_x0019_iÄAºû_x0013_#¼¢ÁAwKqFÔnÄAùñj÷_x0001__x0002_I4ÃA¼V»ÏÔÃA_x0004_å±5ÅAºÉ´^¯¤ÃAõ_x0011_©uÑµÃA_x001F_R_x001D_´Æ/ÁA¶òBd_x000E_ÃA&lt;="«vÃA_x001F_ÿîÔÛ©ÁA§NéÙÞÂÃA£¸äà"åÂABZÊ ªÄÁA©I_x0018_qÑÃÃAä ?ß²ÂA_x0004_¤®ÄAfÌ_x0002__x001C_5ÄA;T[_x0012_*nÄA  _x000B_0ã_x001D_ÃA+_x0017_§_x0017_N_x0003_ÁA9 #×÷:ÃAu[tñÃA_x001B_g?X?(ÃAçþË6HÂAÎ«ð@øËÁA_x000D_s:í_x0019_ÃA_x001C__x0018_.y8ëÃA^g	 ³ÁA®:/ý9ÄA_x000C_+!ÜNÃAôîì¬ëÀAö_x0019_áK÷ÂAåB[hÔÃA_x0002__x0003_o?wòsÃA#5ö_x000C_ÃA_x0001_¬c­ÃA*ò\ø_x0017__x001F_ÃA_×MwyÂAÌýóhÁA­ûvþÝÂAê_x0016_¾æ#ÂAØÞ7/ÂA`&lt;	«pÀÁA_x0006_r·!ÄAÌgÄ(ÀA"C92p_x0016_ÃA_x0010_l1¨_x000C_¥ÅAÊXu oÂA/(¸ÞË«ÁAÔ_x001B_§æÌÃA ¨	ÍÂA_x0018_óÖVWZÃAÿ$íb¢ÂA_x0001_ü.MÄAwc"rêÁAædA¬ÀA¸Ä¾b¥ÇÃAù_x0019_§_x001B_¥ÃA¨d_x001E_&gt;_x0012_PÃAâV ¡_x000B_LÃAÊn"0VâÂAD!_x0006__x0015_ÂAîèORPpÂA_x0012_GcL¼ÃA_x001C__x000E__x001B__x0001__x0003_WóÂAù¿	ÈàÃAx¬ê_x0012_MSÂAÛà-çekÃAÈ÷±f»½ÃA_x001D_2ýHËÁAXM½­7ÃÂAàJA(_x000C_WÃAB7##g3ÂAÍ)ä_x0018_eeÁA!_x000F_&amp;8ÏÃA£±1ÓóÂAv_x0013_9Þ:æÃADï BÁA/VQÂÁALõó#	ÂAB.ç@_x0007_QÁAôD+ÙEÃA×_x001C_1&lt;4ÁAX\·)2ÂA_x0010_°(_x0003_ÃAX+ò_x000E_sþÂA_x0004_;_x0002_`"NÃAdyÁ93ÂA_x0002_YOBe¡ÂAa)8_x001F_ÓÁA­%¤ÂTÃAç_x001B__x0018_x=ÄA¾CjÉÃA^_x001A_D^ÃAðSJ/_x000C_ÕÃAÿ_x0016__x0011_WÇÄA_x0001__x0002_y_x0013_ó+èwÂAºÛuê7°ÂAGmÎeªÃA_x001E_u_x001F_ÖÁA«5lZ§sÁA_x000C_XílºeÂAp{[éïÂA&lt;_x001C_oÎ×=ÂA±#_x001A__x0002_¶ÁAf¾ù­¡ÂA¡e]SÃA:M_x0005_õ=ÀA;eû=lÂA_x0008_4øPyÁA5äÅ~n:ÃA_x0019_é'ÂA¤½¯Q3_x000E_ÃAÛ_x000C_:)_x001B_ÃA_x0008_¤´^åÃAXÊ0¦¡5ÂA,5ÿTÁAg	&gt;ÓxlÁAaP1#½ÂA®ÖÖ¿$ÃAý/°BG±ÂA_x001E_f¼_x0018_m´ÂAHñvEÇ_x001F_ÃAóG;ÖÊÂAJy_x0002_yL=ÂA£^_x0013_íÂA_x0018_Q_x000F__x0015_ÁA_x0012__x000E__x001B__x0001__x0002__x0014__x0019_ÂA²âU_x001D__x0012_¾ÂAlí[ÂAÑU[¹5äÁAQ±É@	uÂA_x000E_ï@H=ÃA3©÷ÂA¨z6/t½ÀA_x0010_"ÌmBÂAL½ÙÖÃAû._x000F_ÇÁAaar_x001F_TbÃA=p²ÊÍ9ÁAÐ)¯`ª;ÃAÜ_x0011_öQÇÂAö_Ì_x0013_ÂAb2ze=_x0010_ÂAµ¤2ÙÂA_x0007_ÑfJ_x0012_ÂAõ_x001C__x0015_[_x0019_{ÃAt_x001D__x001B__x0003_èÂAö_x001B__x0014_ÏçeÄA.tZ¡_x001F_ÕÀAº_x0004_²F_x001E__x0017_ÄA²_x0013__x0013_]}ÁA£÷4ý¨³ÄA¹pª"4ÄA}Z­_x001A_ÂA³§ÍÐVÂAí:åâ#ÁAô_x001E_:ýdCÁAëØ­µtÂA_x0001__x0002__x001D_k©_x0007_BÒÂAà5deÃA¥_x0008_&lt;ÂAÔf_x001B_µ_x001E_$ÂAÑÌdÆ ÂAE_x0002_ëWþÂA3  T_x0017_oÃAW_x0008_ÊÁ*¥ÄAÓ;MM(ÅAásû²ÄA×__X/ÃA_x0011_Ééö_x0011_ÃA¥õ¼6ÌÃA¿d5ÏQÁAÙe&lt;J½ÃA_x0014_g_x0007_&amp;/ÜÂA¨4S_Ö-ÃA&lt;A{_x0018_©SÃA_x0008_³ÊtbÐÂA]@à(ÃAZ·_x0012_ö@ÂAÙ&gt;µ_x000F_ÃAr_x0007_Ç_x0011_@ýÂAÊ4K¿`bÂA3õ&gt;_x0010_'£ÂAÅÜi6óÃAÚpªÂAG÷ÞÃA·ØÚ³l_x001F_ÃAÁ_x001E_ÎjñÀA«ÃqI_ÂAf¸¨L_x0002__x0007_»ùÂA4~Tì§ÂAEÏa)TÀA¤çvÚÂAùU8ÐéØÂAêWA_x0002_¿_x0006_ÂAë@ÉKÑÃA_x000C_Ï_x0006_¬åÁAÕ_x0019_Y^_x0010_ÃA?ÐnìÁAÐÝ_x0002__x0001_)#ÂAZ°Ì¾qÂA_x001F__x0007_D­_x0012_ÁA~mÊ_x000D_úÄA_T&lt;vþ§ÂAÖ_x0006_îæáÃAÈ_x0018_ixI_x0003_ÃA BM_x0005_éÂAÞÐ{Ï_x000E_ÃA%`8ZdIÁAJ}_x000B_d)ÂAb_x000E_NvÃAÌ±©F«WÁAX£Å_x0004_çrÄA7ÇÅ?_x0007__x000E_ÃAÇ=ÎÞ_x001E_ÃA²7_x0005__x0004_]ÃAÙÖ{PlÃAäeStÏÒÀACFÈÁ]mÄA_x000E_&amp;â&lt;TÁA?Qi_x0015_BTÂA_x0003__x0004_Z&gt;ál1ÇÁAñqy£ÃkÅAð³þ_x0001_ÃAcër¬_x0008__x001F_ÄAÊy)½Ê½ÄAÁµ_x001C__x000F_Ô«ÃAtü_x0005_àxKÂA»_x0015__x0014_gtÅA:XïÍúÃA_x0007_rk×!ÃA_x001C_Ï¹_x001B_1$ÄA_x001C_õhý_x001E_$ÃAg_x001E_ØFÂA_x0013_Òe&amp;áÃA._x0018_¦ÁÁA¦_x0008_ô÷ooÂA_x0018_Zª¯º_x0001_ÃAwÿh9_x000F_°ÁA)¤¿»ÿÁAs_x0016_}4êÂA(GtðÞÁAq¶+_x000C_èzÂA8Î ¯_x0011__x000C_ÃA3_x000B_úÊéÝÂAB_x0013_ëÄ7ÄA_x0004_Þ5»îAÂAÀJñK_x0018_&lt;ÃA_x0002_¬.¢ásÁA_x0018_K_x0001_ ÃA»×_x0004_M_x0014_ÄAUJd¡wGÃAñCH_x0001__x0002_¡æÁAL¢Z_x0015__x0010_ÄÂAà`ò_x0005_ï}ÃAçÔK©ÉLÂAüeMÁÁAÖJ¿Ë 1ÂAqÒÿ©¼ÂA wo6Ó8ÃAA¶	1Ó:ÂA4è÷ræéÃAÒ_x001B_	fÍ9ÂAèVønþÍÁA­ô 5ÃAG_x0015__x0001_QEêÃAã¢s_x001E__x0002_YÃAíjÚ)ËÁAM%h¶ÉÄÀA·¤%A&gt;ÄAüSOZ,ÂA$Ïë¥ºÄA%µ²3«wÂAàíó_HãÃAxÙóÊD_x000D_ÃAr_x0004_þ¨PüÄA WPzÃAHïBØRÃAM^`$yÃAmý?_x0013_ÂA^_x001E__x0013_ë_x001D_ÂA¼_x0014_s¦ÖÁAa ú~»ÂAÖGNNÙ&lt;ÂA_x0002__x0003_kåSSÖÃA_x0012_óQíÅÂAé÷²j¸ÆÁAËöX_x0001_ÖÃÁAÆçFe&amp;ÅÁAWYCJo'ÃA	öD__x0007_ÂAX_x000C__x0012_ºsÂA	t_x001C_41ÃADNj·ºìÁA_x0007_ô`+À_x0013_ÃAÄ&lt;Oº(ßÂAÜ_x0013_÷]uCÄA]H	B_x001C_ÂAi{D&lt;i°ÀAq|­:pÀAæÇqOÂAÆRêýÂA÷%8CÂAñf¾:ÂAúPý(È=ÄAPç«,¥_ÀAfóãIxBÃAÁ_x0014_b(²{ÃA)¦pHôÃA_x0013_;_x000B__x0003_Ë;ÃAQ¡/_x000D_ËÂAÙ,%®á'ÂAUÉ{_x000F__x0019_ÁA_x0010__x0002_@¸qÃAÕRo1­ÄÂA_x0006__x0001_7'_x0003__x0005_?yÂA_x001E__x000E_T¸ÄÆÂA_x001A_o¶RÃAà¶l_x000E_XÃA¢åøJ!ÂA±ÇGä_x0003__x001A_ÁA`9~¤ÄASñov_x001C__x000E_ÄAxd_x0004_8ÂAVå`¿YÞÂAýI/´ÝìÃApK}KäúÀAhC_x0003_¯UÂÂA_x0002__x000B_£_x000C_âÁÂA_x0006_Æ_x0006_1KXÃAnÀ_x0005_g&gt;ÁA_x0010_&amp;TÒÀ_x0001_ÂAÎ_x0002_´èÄAÃM_x001E_§cÅAS¥d_x001C_ÂAýûp±U_x000B_ÂA»_x000C_h×Ê&amp;ÃA94bëçÿÀAÍÂü&amp;øóÁA1E_x0017_NAãÂAØÿÐ_x0006_ÃA¬z[_x0015_ÂAÅI_x0017_ÜÕÃAj2ZÅ¨$ÃAØ(_x0007_ÜÓ_x000D_ÂAA|ÑVßÃA8gÅx_x000C_ÂA_x0005__x0006_ß,êh&gt;ùÃA?_x0012__x0012_V7ËÃA¬dÅ÷xÂAãu#"ÂA_x0008__x0006__x000B_ëÁA$tz'»ÂAô/òU$ÃAlÉ\{{UÁA_x0007_:¯_x0001_ôÃAA_x0008__x000F_îÃA`Ü}/Å_x001E_ÂAªu8ºíÀA_x0008_gØLÂA_x0007_·£n`ÁA·R³r_ÄA,6_ÂA&gt;ç_x0002__x0017_ë¬ÀA_x001D_)_x0003_Ä_x0004_ÂAd_x0018_ÒÁU]ÃA¬bDËL\ÁAxHHÃºCÂAÇ_x000D_6ê.UÂA·BÛ	ÂA _x0001__x001B__x0001_{ÂAB«ýÚ}öÃAÉ»_x0002_~MÀÁAÁK_x0003_øÀAzê×î:ÁAÿWúrÄA{e_x001E_Bb5ÂA_x0005_Ál_x0016_ÓÈÂAÞB¯_x0001__x0002_ÑEÁAåý_x0013__x0014_e=ÂA¨V/oÉÀAþú!FA_x001B_ÃA\à)å¸õÁAl?XX`ÃAúÞ_x0007_f6,ÁA©_x0017_å_x0014_ÝÂAvÉí_x0010_ÏÑÁApû¡oåQÄAû)$_x0008_ÃA¶hë&lt;ÂA_x0003__x0002_gGVSÄAÒÓ¢éÁAß6øÎÁA¾CL¾¡ÁA_x0001_§"ÖêÐÂABÊm_x001F_ÁA	ý.d¿ÂAªF8²fuÃA4Ca§°QÂAEÐÙ~ÂAÞPQâeÂAí_x0007_Ý MwÃAU4_x0016_W_x0010__x0019_ÂAq?_x0004_7_x0012_°ÂAæáp_x000D_k}ÃA_x0008_v2KçÂA¤òpä©ÂAãEvÚtÃAã{QßöþÁAå|Uj¸£ÁA_x0001__x0003_e3Ý&amp;t_x0016_ÂAïÌêBk9ÂAFiüÂA¿¿,DwÂA_x0007_so¶:=ÃAdà4P|^ÃAP_x0002__x0011_»µÃA_x000B_\GñuÓÃA	ëX)ÂA:ÉbÆ6ÃA:_x0006_.3f%ÄA¯Þ,ëèQÀAýL\cÀ ÃA_x001B_#¾Ô¾ÃANXxÐÙâÁAn¹lLÃÁA°_x001C_I+ÃAÃc´xÁA©0	ÑÂAâö_x0002_·_x0001_ÀA3BF_x0017_b1ÃAå§V!ÄA@¸xÁÁAþ¡"%_x0012_ÁAÜ*îx÷]ÃA	©#)ÂÂA	À_x0014_5²NÂAá_x0003_ë_x0005_7ÂAø5d ÂA@7ÜRá)ÄA³f×_x000D_"zÁA(±Â_x0001__x0002_ÜwÃAÈÝM[ÌÂAWIßpGÁAL^oñRÂAô,!»!×ÂAV[¶ï	ÃA&lt;ºôçJÃA°I7lÂA2ÑòüÁA_x0002_3ãÉÈßÃA_x0005_»_x001F_jÃAL_x0018_¼cýÂA_x0012_³î(I÷ÂAÀ÷N³ÙjÂAd4_zy	ÂAµÕÈ)ÕþÃAÎ_x0011_vÌJÄA9íïÍÉÀAv0_x000E_&amp;ÅÂAFÅWdãÀAù£tI]ÂA"²_x0003_»©ÊÃAjòYmØÁA¡K×_x0007_bzÃAn»1$¾BÃAm³æ_x000E_ÂA\µÔ%¸cÃA_x0014_Ú×Ú_x001E__x001E_ÃAÐGïe¢tÃAY_x0005_!ìÃAÛ©Í®¼ÀAMpzz¡}ÁA_x0001__x0002_¾Ì®PE[ÃA×S8¿U_x0013_ÃAÿ½]B_x0017_)ÃA[«ÆFw~ÂA¼¯¿Âõ5ÂA;C|½~ÀA¨ü1ôÂÃAfÿÕ_x0007__x0006_ÂA§/_x000B_y_x000B_ÃA.ÿÎÒÁA1_x001A_`Ò&gt;ÂAØb_x000E_ºLÃA3r_x001F__x0010_öiÃAº7s;&amp;_x000E_ÁAßVÓ`ÃAß@")5×ÁAnE\õÊÁA\ÖïÓ(ÃAÆ».K0ÁAYéqÓ_x0002_tÃA_x001E_bwç»ÄA8ý[[ÁAÉ_x0004_ÉgÄA_x001F_Èr_x0013_ÿÜÁAñÙA0ÃA¢ØYîÂA­Z Aê~ÂA F«_x0017_òaÂA&gt;I_x000D_êJ2ÂAR®©_rÃA_x0005__x0013_XÚúÂAB-_x000E_9_x0002__x000C__x0015_¦ÃAz_x0007_ü_x000D_MÂA+ÇÏ0_x0015_ÂA&gt;éikzþÁA³^ÔbÐÀAå_x0013_Ý{úÞÃA5Èþ÷HÃAèr_x0003_OÄAîEöîÍÂA_x0015_	SÓ¡´ÂAQ_x0005_dÁAß4K_x0004_ôÂA6*?¡1ÁAªÚVÝÃA_x0001_Ï¹~_x0005_þÂA·¨ØFqnÁAæé_x000D_¡¼ÃAþßH¸	ÂA¡^_x0018__x0017_ÁAÐ·GB_x001C_¢ÁA/Ã_x000B_çÔÂA[²¤_ÃA±6@úfÁAûZdåÂAM÷æ{r&lt;ÂA\ÿ_x001E_U½_x0008_ÃAksÈ×5iÂAt@µØªÁA1_x000F_½âÌBÄA»¶ªú_x000E_'ÄAt´_x0001_g_x001B_&gt;ÂA_x0011__x0006_^¯+FÂA_x0002__x0004__x0012_ÅC_x001C_ÃAb»ðè±ÃAù;_x0006_è|ÂA_x000C_¨î_x001A_½JÁA.²|_x0014_1ÂA¸G_x0012__x0003__x0015_	ÂAú&amp;zkôjÀA©¦úC_x0015_ÁA4ëQXPYÃAêEò_x001E_"ÂA?C¬_x001F_À9ÂA'Ï_x0015_Ð@ÁAá_x0012_/³-ÂA_x0004_xÃOèÃAxÅßæqÂA{w_x0008_sË×ÁA_x0001_¡,_x001B_qÂAÝj)`X!ÃA$(_x0014_YÎÂA"SZNìÃAÍí¡_x0008_º³ÀA	Qé_x000C_iÂA7Ý_ mÁAïÈóD~ÁA]Tn2`QÂA_x0011__x001C_iÂAò\S4sìÂA_x0011__x0003_3ÊÁAÂxd{µ_x001D_ÃAz1Ü¬ö_x0013_ÃAM¤ËæêÃA  ³Ñ_x0003__x0004_è¢ÃA¤^"}ÄAÊ_x0010_u\ªÁA#UéJ=ËÂAewÌ¬6ÀARø1&lt;x1ÂAíjö«ÒÂA1;£ÁA	Õ6§ÃAçx(:&lt;\ÃAi_x000F_ÆÂúÃA:Þ	ÊÎÂADøSËÿÂAÿ?é(qóÂAÒµô!ZÃAh_x0010_7bpÅA½_x0016__x000C_^_x001E_ÃAM	g¶ÃuÁA´Ô_x0017_g_x0002_ÆÂAec¢¿ò}ÂAT0Çí}ÁAz½_x001A_÷ÎïÂA%gHBåÃADµÿn¢òÂAû._x0007_5UVÄAð&amp;T¨_x0001_[ÁA_x001D_U&gt;ÃA_x0012_&gt;æìÎÀA[ñvjÓüÁA)³ö£ÁAQÿªöÀÂA_x001B_qDÔ&lt;ÄA_x0002__x0006_&gt;¨"ûzÃARÃqFÂA_x0010__x0017_»_x001F_'ÂA_x0004_¥ÛÒY	ÃAúhìü"ÂAiZe_x000F_mÂA@µZCFÂA$ÆÈÃAwvDDÀüÂAµ¼@ÚDÂA¿©ì$SÃA¹¶¹ésÂA4_%&amp;ò^ÄAïÔýXÂAEæ¦lÉÃA´ý_x0012_4ÎÃAß¼í_x0010_ÔZÁA¼_x0016_VÖ?kÄA+ùPox_x0013_ÃACIý^î÷ÁA15®LÁAØ_x0017__x001A_ÂAo®Ôw ÂAÅskKéÂAõv[ïWÅÃAÏ¨&gt;»%ÁAË^_x0005_9B'ÀA,3p_x0011__x0011_BÂA~M_x0003_ÂAÛÕÑ_x0008__x000D__x0001_ÁA¿&gt;Ý_x0002_YÄA;&amp;íà_x0001__x0002_qIÂA	x'_x001A_²ÂA)_x0013_fq_x000D__x001C_ÃA¬_x0014_¼]8ÃAG^Å_x0006__x0016_#ÃA½7ZßYÂAàö£yíÁAÂúa?¼_x000D_ÄAðºàUÌÂAl©#J|ÂAíÿÜ_x0017_`BÂA®²M¨RÄAÁëMÙÃ¨ÂAVzV_x0003_ø_x0001_ÄAbÄ_x0016_ÑÃA~&lt;ÅYQzÂAýWQ£¦ÃAqóÐQ=ÀÃAÝ×Üx_x0012_JÂAæ«_x000B_§_x0019_ÃAÌ3bZ;¾ÁAÂæ¬li½ÁA_x0012_Å¾OÃAï\^´_x0013_ÄAÆ$Ö_x0011_«ÂAK6:9&gt;7ÄAxå&amp;s_x000F_VÃAhá¿_x001A_%ÁAÃkCÇ·_x0010_ÂA3½_x0019_l¥ÃAÐ_x001E_"ìÅßÁAÁ(Ut»_x0001_ÄA_x0001__x0003_T¾P°~«ÄAøpX&gt;»ËÂA;¯ÔøµîÂA¼\/wÃAyÛ¥NdZÀA"_x000F_µg_x0007_ÃAótÐã_x0016_FÂA_x000C_&lt; ÂÁAÖê_x0002__x0016_wÂA_x0010_~}_x0017_ØdÁAã_x0016_BËíÁA]§ótÂAZªí1_x0003_ÃAlJ5õÂA_x001B_2«hÂAwF±îÔFÃAGÎ°ZxÃA&amp;|^(_x0013_ÃAy­sà¦æÄAë_x0014_XO¦ÂA&amp;®_x000B_×_x0017__x0005_ÃAP7?#aúÂAÈO12«_x001C_ÃA¢k}_x0005_W×ÀA©1ÚlÂA%_x001A__x001D_¯rÃA_x0007__x001C_N_x0002_·ÂA¶9ß+eÄA&gt;ºâB½_x0012_ÅA&amp;_x000E_6"=ÄÂAKº5_x0019_å]ÂA_x000C__x000C__x0012_ç_x0002__x0008_¿¸ÁAÒ{ú_x000C_.WÃA_x001E_)2·jÃA£f1_x000E_.÷ÂA_x0012_;,÷ÁAC,±r_x001F_ÄADX´_x0016_»¾ÃA]¾ÌU÷(ÃA;õôÀ/ÇÁA¬¦BZ7ÃAÛ_x0016_% _x001E_ÂA_x001C_Q|»GÃA_x0013_Ü_x0011_¶_x0013__x000F_ÃAYaÂÕåÂAÀ_x0015_+_x0007_ÃÂA·êDwkÃA!ùD_x0019_^ÃA{`_x0005_tÁA_x0008__x0003_:Ò6:ÂAÛMö#öåÂA²àX´)uÂASï_x000E_e}ÁA£}K¸\ÂA­Ò_x0001_Ä	¸ÃA_x0004__x0013_ã_x0013_qÂAdÙ_x0006__x001E_ÀAxÿ_x0005_rÂA_x0004_bøfÂAÍN_x0007_*§àÀA~_x001C__x000D_'|ÄÄA_x000E_Ï^Ù!ÄAÏë_x000E_*ÁçÁA_x0001__x0002_vô_x0015_ìèÁAÒ_x0015_!_x0005_¨xÂA¨¤×"'ËÄAå)¾_x0010__x001F_ÁA1_x0002_B_x000B_ÂAgÀ4è´WÃA#Ì¬¬ÌÁA=LüEÃAcè¢6^ÄAv_x0010_ý_x001B_.ÃA'p&gt;(QÃA%B!¸ÙjÁAYm_x0015_'å_x001F_ÂAVS_x0008_ùÁA_x0011_Y`´FÁAªø·Ä|©ÁA­%_x0010_._x0011_ºÁAJÆ_x0017_ÂA¬_x0003_a£Æ¤ÂA[t©_x0011_ÄÂAá}4[i_ÃA«YöðåÛÁAé_x001A_O7¥ÂAz,+D2{ÃA_x000B_úÆÐÁA#_x0010_`à	ÃAÅSAneÂA¨"F°çÁA?_x0004__x000C_(kÂAýà7ÞÀAæ0i_x001A_`ÃAç&lt;!í_x0003__x0004_½	ÃA¤*]a©ÁA_x000B_VuQó%ÂA/§¯gö¨ÃAT_x0003_&gt;*ÖÝÃA]["ÒD»ÀAÉEODaÃAý_x0005_ÇF_x0004_ÂAåèA¤.ÂA1v¼_x001A_Uõ¿A· ¤a&lt;ÃAõ0¥V_x001D_ÂAÿ·Lß0_x0002_ÁAl®­%áÂAtXYôÂAm_x0002_½òi_x000C_ÄA)t`ìÉÃA«Q_x0016__x0006_üÂA)Ý¼^Y}ÂAò_x0002_ÐC­ÌÂA(r³yBÃAÊÄÏOKÂA_x0012_×æÆ`~ÁA_x0001_LhÃÁAy÷X_x000C_üÂA¿Bí_x0003_ðÄAzw+ßï%ÃAÂJækûBÂA_x0010_?õË]_x000C_ÂAÏ_x0003_£©ÆÃA_x001F_Mè=«ÁA_x001C_¸jTºÃA_x0003__x0007_¯c_x0010_ã­ÏÂAO{Â(ÂA_x0013_ÁðSA_x0016_ÃAd^téµ¶¿AQ_x0005_òÂAúH§ÙÕÁA£_x0015_D&gt;³ÃAW:Ê7	GÂA_x0004__x000F_T_x001C_¿èÃA×Æ r-»ÃA-pýÉÔÿÁA\Û_x000D_Í_x0002_£ÁAZÏ»_x0001__x0011_ÃAlj%eÂA_x0003_BgÙÁAñï		UÃAu$j¹ªAÃA^jºUmÌÃA¬B_x000C_¥K_x0001_ÂAQ_x0006_¥ÂÃA_x001C_Sqî_x001B_9ÁA%¼'0PÃAxî¹¢f&lt;ÃAÏBPJÆÃACÌá&lt;ÃAFÝ&amp;ÈBÃAî³Ñî1ÂA_x000F_"Ü¤|ÃA®Ô;]ÃAwBûa}ÂA¼²È &lt;åÂAÑydÃ_x0001__x0002_R£ÂA¤Ë\_x001D__x0012_ýÂAä_x000C_Ò8®ÃAVO_x0014_sÅÃAD¾Øb_x000F_ÁAf_x000C_R ÐÂA_x000F_ç_x0001_ó_x0017_ÁA¨.P÷gÅA6i¢å_x000B_ÂAI&lt;D=mlÃAÚ×í×ÁAå_x0001_ïÔ¼:ÄAD{ònÇÂA_x000D_ØævÃúÂAû@XiÂAMu{ï_x000F_QÄAÜ U}(ÁA.Öèí¿kÃAö%aåHÃA´§Ø¥êÃAñ_x000E_ªD_x0018__x0006_ÂA]Û|WÔ_x0014_ÂAN_x0013_áÃA_x0008_CÎ_x000C_¾­ÃAeÄ_x000B_.e3ÅAØë¢Ç¾ÀAÙ.?mÁAÿ®?_x0019_]ÄA&amp;ò&lt;l¦éÃAö_x001C_P6èÁA¢pë1ÃA8¿ÅS{ÂA_x0001__x0003_ì´INÁÔÂAO_x0014_KÃAÖ¶?^°ýÃA´â±&gt;D%ÂA_x000C_+b«T_x0002_ÁA_x0002_zÉÇFëÂAÔõibòÁAüFBÚaÅA®_x001A_`ySÂAé&lt;pLÍ_x000E_ÂA­_x001D__x000E__x0018_i-ÃA_x000B__x001D_&lt;.êÄAWÉÁÂA?2BG×ÂA^¥LwÂAb@Wd¡×ÂA_1&gt;_x0001_gÃAÉ'_x001A_»_x000F_ÂAïOb_x001A_ÃÁAe_x0002_3­kÃAæê_x0014_´âÁA_x0001_ã_x0003__ùÅA¢tfyöÂAH^¶_x001E_ÆÂAå_x0015_ÑehÁA6b_x0004_³Z_x001B_ÆAÕäñ:ÃAC¿Û²!ÂA¹¡Ë_x0004_ÝiÄA/3ÜçIÁAN_x001C__x0015_:íÅA¶_x0012_áª_x0002__x0003_Ì7ÃA8¦ë,ÃAD±J¢ÖÃA_x001C_NÍ²¿ÄA_x000F_¦±ÛÛÂA±b_x0017_OÂA+îç_x000F_\ÃA_x0019_ñ_x001C_üMÒÂAÓlÉwv3ÃAÜ6×0;ÂAº_x0012_Ç³_x0017__ÂAy&lt;UPLÂAÞ4Ðç´ÁAs¯\%_x0011_ÏÄA$»§_x000F__x0012_ÄAFùÌÊ_ÂAØ_x001E_²ai4ÂAÔ	±A±ÅA×$_x0002_(&amp;JÃA_x000E_4Ý_x0012_ÎÂAýÑ,uó0ÂA_TgDÄA'´¼_x0003_LÄA×S''ÃAü!_x0007_íÃAÙï~	aÂAzÌoÅX_x000B_ÄApB_x0001__M¯ÁA`l(èØ1ÂA_x000D_	ÑZÂA_x0010__x000D_ø)Ø!ÁA6ÝÇðYÁA_x0001__x0004_ùç¤ ýÁAF2µs/ÃA ÉLg÷_x0017_ÃAáîC÷ÛÃAYWelGÃA2»ÎDÞ¶ÄA?&lt;ÈÈÇÂA_x000C__fìbÃAíJÏ¦_x0010_ÄAÕÈ?NÉÂA3Ú_x0002_jQ_x0019_ÂAÈ_x001F_L ÂAeù½DÂAmÙiÁáÀA¾Õ¿TnVÃAïd¡_x000E_%ÄALëî_x0018_DAÃAé_äÂAóK_x000C__x0006_ÄA]M®AÂAvh»#ÀÄA_x0004__x0013_ª¦_x0018_2ÃAÂV\Û_x0008_6ÃAaÕ_x0005_®0ÃA9_x0012_½¹ÂA_x001A_ÂÇ,ÁAÇæ_x001D_³k^ÃA}_x000D_Êp_x0006_ÃAûÈÂAÅ_x0008_ßº_x001D_®ÁAJ_x0001_Ý_x001C__{ÃAQ_x0003__x0018__x0001__x0004_æ7ÃAg¢í¬m?ÂA_x0019__x0003_¦(-_x0007_ÂAùå[\àÁAS¥v²ÆÂA¶9kï®ÃA´eúÔ¸_x0008_ÄAû_x001D_ÈòmÂAQ_x0016_TÜõÃA×±ø_x0018_PÂA(Z´@&lt;ÂA¥Ø_x001B_WLÃA_x0002__x001E__x0008__x000D__x0014_AÄAÊýëÉÙ_x0007_ÁA 1_x0014_ÁÂ.ÂA«ÐYw-yÀA&lt;ÿï5:ÄAêâ'õ¾ÊÄAøLÙÚÅÂA[R_x0005_6àÂAk9­5ÕÂAßKcp^ÁA	Ó\0ÃAç_x001D_ú{bÍÁA_x001A_­â¹_x0005_ÄAÕï$_x001A_#aÂA¶ËC_x0013_&amp;ÃAàix_x0008_¹ÁA~»üÿrÁAÌß_x000D_PÃhÃA4j]%Y:ÃA¶__x0007_×3ÁA_x0008__x000C__x0006_ã-»_x0005_ÂAúÍ%Â?ÁA¼òÕÛ»oÁA_x0004_ú_x001B__x000B__x001D_)ÀAË¯=C#ÐÂAA³27ÂA½ ýÂAlÛ·TÂA@N^¼f#ÂA_x001F__x0011_(²htÄA,c$??_x0003_ÄAFl¢D¢qÂAHW_x0014_ºÇiÃAMwö_x000E_fÞÂAý¦UDvÁA_x0002_ðGHÁAääËõDÃAÇc_x0018__x0014__x0012_ÂA©5ï_÷¦ÂAF_x000E__x0007_vN»ÃAý:­æTÃA'?ÀúWÃAÀ¡®ºXÂAÐ2x_ÐÃAø	${§ÃA_x0001__x0006_m=è;ÂAoÆÃ?ÏÃAÆ»ñ·³ÑÂA_x0011_!t¤ÃAPîÆ_x001B_P"ÃA'½H_x0015__x0007_iÃA|,1È_x0001__x0003_hAÀAô»"µíÁAcÝ_x0008_xÁA_x0015__x0017_îÚNÁA_x0007_`Ä¬k¥ÂA/Ì)¢Ú±ÂAZ¨§öûÂA¸_x000D_zTÛÂAk¯Û_x0004_KQÃA±[º#ÄÁA_x0002_Ö4_x0014_ÏÂA»Î*E_x0004__x0007_ÃAnúM8îØÄAÎz8ÅæÂAPó_x0013_t_x001D_3ÃA,í!7ÃA_x0017__x0003_AP³ÏÂA´/À}&gt;5ÂA_x0018_Pg?RÁAaM_x000F_É±;ÂA;_x000F__x0004_ØNÁAßyÅZOPÂA5Jãñ¢éÂA¶ÎL¨`ÃAÜ½5¥_x0015_êÃA_x0006_k~rå$ÂA_x001B_©&gt;Èã£ÂAdXMr_,ÃA_x0002__x001E_¨¦\íÂA\"ç/ÄA_x0017_¶?Ô_x0016_	ÃA®_x001E_w!riÃA_x0001__x0003_+I_x0010_J¢ÁA¢2¾ÀDeÃA&amp;_x0019_¢	ÁÁAzëé_x0018_­ÃAH~£_x000E_1ÚÁA,D¯.	÷ÀAgîâKÂA&gt;ÜLuÃAt|ôÃA+_x0014_6'ÄAØ_x0002_ð_x0012_#iÃAÔ~5ò,WÄAÃÂÐ/,ÒÃA²ÿ±ÞEÁA_x0016_'Ñ&lt;Ü¡ÂA-_x001D_pÞÂAåm­1ÃA_x0010_èY_x001B_eRÁA_x001D_Eì×0²ÂA.û&lt;?ÁAÆ·AF_x0010_ÃAÂñ&amp;)É_x001B_ÃA)ý3ª_x0019__ÃAmS_x001E__x0005__x0011_ÂA&gt;Ö_x0011_urÁAQÆ¨_x0004_±ëÂA§c_x0014_Û_x0005_+ÂA_x001A_m_x0018_éqÁA×_x0019_Ü[XkÁA»¾ðg_x0007_FÃA	&gt;_x0007_ªÁAåÏo_x0001__x0003_N¼ÁAúæI¡ÍÂAâ÷Fðn#ÃAm_x000D_½ÃA?§î%KJÄAð^_x0014_P_x0002_ÄAì÷©ÙêÁA_x0019_oÈ]ÂAY_x0019_k2ð×ÃAÖ_x0007_!BÂA_x0014_j_x001E__x0012__x000B_óÂA_x001A__x001E_QäGUÂAÝ­1ÇïÂAØí_x0013__x0003__x0003_ÂAÃÀ9ÁFÝÀA_x0016_àQµÐmÃAøÿ¡ÃAòÍ¢äyÒÁAÖ,ÌÂA*Úúç[ÃAá'_x0007_È_x000E_jÁAÑÒÅ´üñÁAÁMÍ_x0013_¬ÀAð_x000F_E&gt;Ò_x000C_ÃA\_x0007_{¿º_x0019_ÃAÿõ_x0006__x0001_ò_ÄAÅ]*îüÀA?ú_x000E_²g²ÂA:_x001C_¼J?ÃA_x0004_tK ÄAXØ_x001D_¶§þÃAÁ&gt;Õ%ÄA_x0001__x0003_Áé_x001D_}_x0001_ÂAwÝ_x0018__x0007_jÂAâã8»ýÀA_x0014_JÏ®ßÀA2_x0013_Ä¥¬kÁA]«_x0010_U³ÃAüu]_x0016_bÂA_x0002_êQ_x001A_õR¿AªW.£_x000C_ÃA¶?ÃA pÃAc&gt;jP¶ÀAE_x001C__x0007_§ÂAuJPê®ÃA÷ªÎ½ÂA°U.¹kÂAØÑÄ~_x0017_ÃA¶õÁ_x0004_Ô=ÃA¾Ñ¸&gt;+	ÁAZrrE¯ÒÂAw_x0004_Ê	OVÂAß_x000C_ý]UÃA_x0004_ÙwEÝïÁA¾¾ÿéì³ÁAVß)°ÃADlIøÁAø_x0011_¥_x0005__x0014_¡ÂAhXÁÈÂAàû_x0010_%ÄA]!&gt;fÃAìÁqÑþßÂAÜ_x0005__aÃA_x0004_ÞDÈ_x0004__x000D__x0015_ÃA6îô_x0019_:UÃALn_x000C_2å^ÃAíR£EÆÁA_x0006_Û®3ÀµÂAFï¾Õ&amp;ÀA?×ß_x0005_¤õÂA^Û3¹_x0008_ÂAÒz9_x000F_ÄAd"5ÇíÂAÄ4_x001B_iÓÂA¤_x0012_¹¬ÂAicô_x0010_¶ÂAó=Lè,ÂA_x0016_vGv_x000B_ÂA9Ô_x0014_Y¹ÂA¿¢¶ØÀÛÁAOÀ¢W6ÂAÒÓ¤!ÃAÂ_x0007_úU«ãÂAP_x0013__x0001_	µÂA×|Q!éÄAPïJ:ToÃAÿ^AF_x0003_¶ÂAäÃsà¤fÂAÇLk_x0002_SÂAÈµÐ+ÂA÷é´ÁA@_x0006__x000D_ ÅlÃAs´~W¦/ÂA_x001A__x0008__x0016_$ªeÃAºÙµvÂA_x0002__x0003_7_x000D_þSÛ_x0006_ÂAì!·_x001F_tëÀAuôÄ"m_ÂALØ3ÃåÃA²äPp-§ÂAUÀ+N_x000E_yÁA+ÈÈ|ÃAàÙ_x0006__x001C_ÂAEG_x0011_·vÃA°_x000F_÷ãCÝÄAñQ£¤ÚÂAA_x0010_*éeÃA]âðæÔ_x0019_ÃA_x0005_Bë¯_x0004_wÄAøÝêEAÄA0R´³2ÂA¤c"¢ÃA¯xeÍÂAS%hçÁAþîÉÁA1\_x001E_%ÁA9_x001E_ì¾×_x0017_ÃAt BèçTÂAq_x0006_Á'V_x000B_ÅA_x000E_÷oéÂAWÜup_x0001_ÃAÄRº²ßÂAÿüÓ sÏÃA &amp;ó_x0007__x000B_ÄÀAy_x001C__x000E_¯]ÃAt]~¹6EÃAÆ~¸_x001F__x0002__x0005_M_x001E_ÂA_x0017_¬¢_x0008_j|ÃA_x0002_¾=_x000B__x0016_þÃAgª_x0014_úëÄAÖ#ªç_x001B_ ÂA9Èå°ÁAV_x001E_mó_x0003_hÂAWx4B_x0013_YÃA ç5?C6ÃA!ûmaÂA?~\_x0016_ütÃA0í­Ç_x000E_ÙÂA×ÃÂA÷Ý¥-ÔÁAT-ým)ÄAQ_x0013_|¿@ÂA:_x0017_¬?¯õÃAfF&lt;ÝÂA_x000C_`Ã_x001C_TÂAÈ½_x0004_&gt;ÍÃAcóco*ÃA_x001D_¤QRöCÃAà_x0014_õ6óÁAÃ÷I9¸ÁAÌPåÉ}¸ÀANO§_x0012_µßÂAÐ6ârÿHÅAB*Â_x0002_óÂAÇú_x0007_òqÜÂAõSÚÑxÂA¯_x0016__x0006_çN_x0011_ÃAÇ­K:_x001A__x0001_ÃA_x0001__x0007_,À*5D+ÃA^¦böUÃA_x0011_ä4sÂAû¬_x0015_`ÂACfÂA$×^&amp;XLÃA_x001E_%îrÿÁA7JÁA_x0011_uröÂAÌHã&gt;ÂAa-Ï_x000F__x001B_-ÃAÕ_x0019_bh6uÁAòt}LÅAðÈMóÜÄArVdÀ|ÁAb\8sJôÃA¹^{È¶ÁAôþG,ZÁA_x0002_»Á/I¨ÃAËÉïy³_x0003_ÃAÛC_x0014_9]ÁAý?î_x0006_ ÁAÔ_x001D_I= ÄAwÎn$_x000B_ÂA¦lõ_x0002_óÁAa;ÜÍçèÂA_x000C_%Z:_x0004_ÂA_x0005_õ=Íl*ÂA©)À1ÁA^á_x0004_Û$ÔÂA¬1_x000E_çTÄA·OôÃ_x0003__x0005_zÃAR?_x001F_eòÁAë _x001B_+U¤ÃAÒØºÆ_x0003_ÂAü_x0002_¨¶&gt;ÄAMíó_x0013_ÁAø4k_x000C_ÜÃAÁR©þ_x0004_ÂAåqbI`ÃAq±DñÓàÁA_x0011_{_x0006_É¾ÁA.]_x0011__x0018_}ÂA	h:3*6ÄA£«àºIÂA!_x0001_^ºòÓÀAÂ_x0008_Ð½ÂAHöØ ÂAúÄ'°mÂAÏ_x0016_J?_x000D_¸ÁAÓåâºòÃA²3LP¯ÃAv;t~_x0018_ÃAîÁ¹_x0004_shÃACØøÄ'ÃAV{éçgÃA|QÅ¯CWÃAÓ¤ÍgEöÂA_x0005_uÉÄ0äÃAÑe8|_x0004_ÄAùÎõs@ÂAhX¦_x0017_"ÁA&amp;ö_x0006_Sú²ÂA_x0004__x0006_Eõ¹_x001F_8ÂA_x0003_}q_x0001_ãÁAYçþêëÂAs2`í_x001F_ÄADQ&gt;7ÎÁA_x0019__x0012_ØL¯ÂA'é_x000F_LöÁAÕ%_x001B_KÂA³áõ±óÂA]®ÑH	ÃARd_x0012_ÂA	ÿ}8U_x001E_ÃAÒÑ]ÁÂA¥0ú-¬#ÃAûº_x0004_DÁAÀÒí%²ÂARñ"=ÂôÃAt]\ËgÂAcÌ¤Yj_x001A_ÂA1Ç_x0005_ïÃA_x000B_úWN_x0016_ªÂAÈ:_x000F_DÀÃAs2ÀYÛÂA_x0002_ñ@n~ÂA_x000E__x001E_òÔ_x0019_YÁAh1¸§ÂA°}&amp;dÔÂAÂ·_x0001__x0005_BÁAeN,*¢qÃA¢2¾ÅAæ¼u`p¬ÃAÁ_x0018_mü_x0001__x0002_ÂÂAÀNø°1{ÂAJÏ3Ào_x0006_ÃAeÕ_x0005__x0001__x0003_ÂAg7_x0016_&lt;ðÂA_u÷_x0006_³ÃA2W_x0014_ÓÃA±«	uÂAv5[é]bÂA¯«Í|_x0002_ÀA"¦MÖ&gt;ÁA¶Ò£=_x000F_ÀA|_x0017_¾z_x0016_ÂA¢`ú_x000D_vÁA_x0001_ÐCyÃAéÊiZ_x0018_ÅA[tS_x000C_.tÂAú_x0002_zì-ÂAP ûìÍÂA yAw)ßÁAKà3/Ú_x001D_ÁAqb¹ÅÁAÐ0_x0019_ë÷²ÁAúÖ_x0011_¯_x0018_;ÄA~]3-½BÂA&gt;fàÃAUB_x0010_ 0QÂAª°3KrÀÀA4Ìaõ_x0003_ÒÁAçdALüÁA_x001F_Ün±ÎÁAàGX`_x001C__x000D_ÄA_x0001__x0004_©ÃCÀ"ÃAýw¶_x0011_Ó/ÂA«-¾¤«ÃAB"ÚÃA1_x001D_Ü(½_x001A_ÄAü¶ã+ÁA	õ4bngÂAãCdk"¸ÂA&lt;ý~i_x0018_ÄAÎh_x0002_E_x0003_BÄAYõsëî_x001B_ÃA×4uHmÃA®-\isÂA¶¥_x001E__x0005_QÃAçDÍÐÆÀAÊjËª[ÂA_x001C_p¸]&gt;4ÃAÀ_x0015_Ê4ÃA\ÀÃZâÂAò!!rÃA_x001A__x000C_@®øÂA°zLàÁAµ*TGªÂAÒ½ÃAJ&amp;Yï_x0008_«ÃA	º_x0006_ÃAmÄ_x0004__YÂA&gt;6ÂAtFæz?ÂA_x0005_"óÐ@_ÂAfçW¼·ÐÃA_x0006_NïË_x0002__x0003_lpÁA(U_ÝÁ1ÃAT«_x0002_Û{_x0019_ÃAØ°7|äÃA$9Úã"ÄA_x001A_@jOðÃAbøp´|ÃA{ª?N_x0010_ÄAÍÌ_x0013_Òe¾ÂAÈ_x000B_AißÄA·ô[+¦ÁAY_x0013_vrÅÂA&amp;q,ËÙÁAÒq_x0011_ÿðÃA·ÎÑkóÁA@$Ø,_x0014_ÄA_x000C__x001C_ÞÓkÄA|ÝåÙóOÃA\¤iBMLÃA®4õ%¾ÃA ù¥'qàÂA¦Õ:_x0019_7ÁA_x001A_Ú_x0010_ÌÃÃAýzRÒ'5ÄA{l6Æ_x0001_åÂA®(]_x0014_HmÀA¬_x000B_&lt;ÂAêí_x0011_µþÂAí¥ékÊÂA»_x0010_¼'ëÁA8o¸lÔÃA)_x001F_×¹ºÂA_x0001__x0002_ì~þÌ©_x0018_ÂA¬ &lt;9zéÁAq¯9[ÄA_x0013_gô_x000D_WEÂA^9ô0]ÃA_x0015_R]_x0008_ÌÁAÄixùèÁAÉáÅÊFÕÄAÃé¸¤_x0004_ÃA´kô_Ê@ÃAM_x001F_$_x001D_xÂAìHÏúó½ÂAï¼µûÃAæ+ØU_x001D_ÃAÅv½t ÑÁA®tç_x000E_=_x001E_ÁAFý/_x0019_ÃAG/ÿ%ÚeÃA»_x000C_ BkÂAeÏÕ_x0005_[±ÀA_x0014_øÍ!_x001D_²ÃAædÄL_x000E_ÄAßémgUZÂAMç_x000D_D_x000B_ÁAxBJ¨,ÂAñ)ìïY_x0008_ÃAi_x0014_"j-ÁA._x0018_úLÕ2ÂAv/­ÃAßÑ 6ÃARrYVýÄAÊìóÂ_x0003__x0006__x0015__x0002_ÄA :ÐIÚÃAeªMv®ÃAÃ°Éb_x0004_ÙÃA¿70%DÂAÝ_)³ÛÀA¬_x000F_R_x000E_âEÂAKÜ8_x0014_'ÁA_x0004__x0011_»H³ÜÂA1Zç_x0010_l9ÃA_x001C_1BB_x001D_æÁAÑ_x0017_lkþ$ÃAô5ûÞ_x0005_ÃA&amp;¢É\NÃA*_x001D_Ü\S'ÁAéíåj§¿ÃA_x0001__x0007_ÜÔÂA.ÕÝ_x0011_{ÃA!_x0018_ÀùÃA+"àpä¼ÁAFLivÈÁAÙÒÄ_x001C_YÂAÈ»ÕT½ÂÂA_x0005_D@SÂAÑÈô®fÄAfgJ&gt;DÁA®øí._x0001_ÃA_x001F__x0017_\Ø-ÂAºÞ#J ÀÃAû(_x0014_à§ÁA_x0005__x001A_LÃAÈÈAZ_x001F_ÂA_x0002__x0004_'b_x000C_P?bÀAú_x0007_¤dÃAèw_x0015_yú¯ÂA{ËÙ_x0011_ÄÂAa&gt;+ÀA¾_x0011_QÂAÈò_x0007__x0016_?_x0019_ÄA~7ËÏ_x0012_·ÂA3(jú ÂAü_x0010_}4âÝÁAçQG%_x0006_ÃAgvÑÉçÂA5½'Ô¸ÂAñyö¦AÃÃA?lk _x000E_øÂAE_x001B_¬À¾)ÂAñu_x000B_D¼ÁA_x001A_N7/ù{ÃA_x0002_ó_x0010_JàÂAÅäjkÃAg_x0001_¨¹!tÂAßj8¨ÂA72_x0011_å'ÃAÃEUüòÃAS_x0006_MëÂA¾_x0016_~ß©äÁA±áÚYUÂA&amp;Ä:_x0003__x0012_ÃAºOÅ8"ÂAÔ_x0013_ü_x0014_:±ÁA²¤2Ì_x0019_ÁAwUi(_x0003__x0004_0ÃA¤_x0010_B{÷ÁAf*_x0006_Ç DÁAvàñIv_x0007_ÃAÌz2¥b(ÃA_x000C_£®_x0007_£ÃA0¦¼$ÃA¼ùÆ¨_x001D_ÂAÕÒ_x0013_4ÂAWÔÒ_x000D_©ÄA0rD£_5ÁAÛx_x0016__x0002_ÃApGÅ_x0013_ýYÂA^ËT_x001B_ÅAâ_x0004_ ù½_x001C_ÂA_x0013_íQ__x000F_ÃAh_x0017_ä	ptÃA2úQmÞöÁA4È'=7GÂA_x0016__x000F__x001E__x000E_À'ÂA_x001F_ræe0÷ÁAe_x0001_ 3ÑæÂAâÜÁ_x0003_ä&gt;ÂA7m§´ÙÁAicßÎyFÂAÓ_x0012__x0014_Ì^ÃAMËE_x000E_K¦ÂAÅÖä¾_x0002_ÃAm v$ÃAýª_x0003_ÚÃA_x001E_®Ù_x0018_¼uÃAgÅß¨òÎÂA_x0001__x0002_P2&amp;ÐÂAip_x0015_®2FÃAÙÇU·(ÄA¡ïÂÊ¢$ÂAÑJØ¸?ÄA_x000D_%ä_x0004_»ÁApPÐÔÏÂAå[xRï&amp;ÃAÜRÊö½ÚÂA*ìAªWÅAbë¤ïñÁA®êÌ_x0005_9-ÃA_x0013_®bM5öÁA_x001F_²r7ÿeÄAsûÚH.ÉÃAï_x0001_JÁ7ÂAÐL_x0019_*üÂAD*¢¯NrÃAìôµ_x001B_HÃAJis±ÔÚÃA¯ìØèÁðÃA§pí×äÁAõþËþ¨ÓÂAÂGàéu{ÁA¬*úÁAjÀöM_x000C_ÃAETå©,ÐÃA«Þ#SLÄA&lt;çæ}ÁA$ÒxÀÂAØnt1B¡ÁAVQs«_x0004__x0005_°nÃA8_x0013_:\÷ÀAq6i|ÀªÀA°X_x0016_4³¦ÃAº8xwaÑÁAHF_x0011_t_x0002_ÃA£Z÷@kVÂA&lt;Fl_x0003__x0014_9ÂAè;ÐÎqÂA©_x001D_È%ÃAE6t_x0001_ÂA	$ÇüuÂAûÏU¨:ÃAÎ¨íEØhÂA_x0006_þ¹ÆPïÃATÿü/d_x001B_ÄA¤g©õrÃAµneÑ_x001B_UÂAvÃ_x0014_ä/µÂA_x001B_U_x001E_Ñ®ÉÂA`NÃU-àÁA#ì,öòªÂAË_x001E__x0001_Æ_x0005_ÃAüìÁ¯ÃA°"´dGÁA¸¹p(_x001A_ÀA¾	ÛÇq ÁA8_x0014_c_x0019_"´ÂAÏbUËÃA_x0015_¼_x001A__x0011_DÂA2È¸z1_x000F_ÁA_x0014_ñâ!ÁA_x0004__x0008__x000B_%~¦ÁA÷\9EîÃA_x0012_o_x0016_0ÄAn_x0002_b_x001E_~ÃA~[±_x0018_-ÃAÇ_x0019_ºIã5ÃA¯$ mÎáÂA_x0001_`_x001F_Å_x001D_ÄAÐÐ)_x0007_Æ;ÁAZÁ_x0004_½ÐbÂAÚ¾/Â]*ÄA!PÝ_x0019_ÎÂAeÍµ'g ÃA_x001C_ESÇ~ÃA¬Î=?ÓÂA_x0006_ÄÔî0ÄAÈ_x0015_)§_x0001_ÃAÊâe¬ÂAZÍØÏ¤ÆÂA(_x000D__x0010_¢_x0005_ÃA¾¢]{ÂAhhè@_x0014_¦ÁAÞ²¾_x001D_uJÃA»-8ÛèÛÃA_x0019_M¶_x000E__x000B_ÏÀA_x0017_drVÇÂA_x000D__x001D_øã_x001A_ÃAÊ¹Õs5ºÂAá_x0005__x0003_ï+ÄA½Ñ¼_x000E_ÖìÁAaë[âÃAØgH_x0001__x0002_Ñ!ÂAEª;##ÂAò_x0005_!ý_x000E_ÃAîKlÇ_x0015_ÃAD$QXô_x0016_ÂA2¼_x0012_L¹ÄAÂ_x0002_\CÒÃAÕÝAòÁ¯ÂAô/ÃÅ×NÂAeu½áÂA_5yV|ôÂAáHW_x000C__x001F_,ÂA_x000F_ÿIÄÂAÌM_x0002_æË`ÂAXçÁâðÁA_x0002_}Cþ¬´ÀA_x0012_pXT§HÂA6n_x0011_÷Î¬ÂAò§Ê_x000E_ÄA`rÉþÃA3ÓT$7ÂA¹ö/o³LÂAÆ oNá$ÅAç_x0007_K¯_x0013_ÀÂA*fx_x0017_ÿËÄAc~öªú«ÂA_x001B_Í_x0016_1ÂAÄ _x0008_ÂA_x0008_cÅÿÔÁAÄ_x0008__x001E_ÂrÂA_x000E_3&amp;ø2ÍÀA¢­_x001F_âpÁA_x0001__x0004_¡þ§_x0012_ÂAâ	R¢ÁA¥¬½"Ã&lt;ÃA_x0014_C_x001A__x001C_c	ÄA/¹&lt;ÃôÂA_x0015__x0006_N=_x0018__x0008_ÂA½Ã_x0015_Á4ÂA	Å_x000E__x0004__x001D_KÁAVéæFmjÁA_x000D_ù_x0003_nÃA_x0008_f_x000B_Ü_x0017_ÄA?H_x0002_ýaÃA][aÊ(8ÄAà^_x001E_.ÃA!hÝâÃA?|ºHÁA¡z¬qªÁAòÛS¼N_x0002_ÃA°}_x001B__ÃA$?ç^1ÄA¢SSy&gt;BÂAe.ÃíÂÂAMSó¸ÃA:ò¼ñ£ÃA_x0018_'_x001B_üÂAÀC»5èÂAÅJdî®ÂA³¸_x001D_¶ÂA_x0013__x0001__x0012_ë©ÃAGªH_x0006_q£ÃA/=íå `ÁATj&amp;'_x0002__x0005_ÞôÁA×n8"HÂA*s_x001F_XZòÃA_x000B_ìg¿©'ÂAO©R¨vÂA_&lt;ðzeÁA}7-¸è^ÃAv¬_x0001__x0006_ÄHÂA4Ûò&amp;wÃA_x0007_¯_x000B_}'ÄA3¥_x001D__x000C_¯ÂA·ÒZ_x0005_ÁAe¬_x001E_kÃA$1¸µÿ_x000C_ÂAgZa	&amp;ÂAþ* ©¨ÁA_x0010_¾_x0005_¥áÚÁA9RNN	`ÄAä`KJÂA?´_x0002_vÀ_ÁA7 ½·ÂATÃ%âñ+ÂA_x001D_+ú_x0015__x001F_¦ÂAÅ_x0003_£_x001D_)ÂAñ0,&amp;_x0004_ÃA_x000E_"-_x0004_§ÁAª-´_x001F_G0ÄA¼_x0003_îo~ÄA-~A"Ý¥ÃA_x000B_»H¡¿[ÃAB}¶ÇB¹ÃAì_x0003_Í6ÂA_x0001__x0002_µ&amp;ø*ÑIÃA4CþÖÆóÃA_	_x0005_'NÁAÑIL¯qÁA_x001D_dzA¶rÁA5.7_x001C_¼ÁAOA_x000C_zÄADM#ÁA_x000C_1Ð!	ÔÃAð4_x0002_ø3ÖÂAt_x0013_Ó&amp;ûêÁAêbP0ÃA_x0003_H¡kn¶ÂAäÆ¢&amp;ÄA-5iÆBÆÂA~:Ñ'êÀA_x000F_M`"JÃA_x0010_éb_x0008_¹ÃA1Ë_x001E_µ[[ÂAS	9©_x0006_ÄAFGÓAï¬ÂA¸ù4Ü¾ÁA©RQ_x0003_íÁA ª:_x0003_ªÂAuü:&lt;*'ÃAÇ¿Ã_x001D_ÿÂAF0ó_x0017_MÀA¬ëJÐíôÂAýNëp5sÁA½zIQ_x001E_ZÂA£íL@ÀÂA_x0006_ 4ô_x0001__x0002_Ý_x0007_ÃA¨_x0008_ÅºBýÁA§ÿY8Å_x0001_ÃAÉG(êØÁA¯yK5§ÁA'Ó·@¦ÂA'l_x000C__x001A__x001E_ÂAc1¢gãaÁA­_x0017_u_x0006_ã[ÂA95{´¶sÃA£&lt;þEíÁA«~_x000C_ÇcÄÂA_x0007_¥³2§ÏÃA_x0004_¤«E(ÂAèZ%}¡_x001C_ÄA'«­_x0011_ÖGÃAïMiõO¾ÃAÆ§[bòÚÂAä®Î_x0004_ÈÂA¸òù±HÄAôaÎc£ÁA6_x0019_n}ÕÈÁA_x001B_@nÀAÝ_x0008_F_x001B_VrÁAs__x001D_á¼SÂAÒz³£ØÁAVDß]Y´ÃA$¾³&amp;kÂA]øb^Ú_x000F_ÂAKä¹_Ð_x0002_ÃAùÄôOjÃAn_x0012_¡C	7ÃA_x0001__x0003__x0006_ÇJ¼&amp;ÃAc$ÖÒ¤ÀA_x0014_õJ_x000C_ãXÃAÁ_x000B_nÖºÂAx»1¨ÃAûç°6ã:ÂA"Özy³ÁA4ÚÕ¶²âÂA1´_x000F_¹hÄAZ¥æäAËÀA_x0016_½b_x0016_v\ÃA}¾Æ6ÂAýÄ"eã_x001F_ÃAEÊ_x0003__x0011_jÃAÄ¨'_x0019_PÂAk\CâÇmÂA6_x0003_«NßÂAe_x001A_µ_x0011_IiÁA¦&gt;&lt;í_x0002_ÅAx#!2¹_x001E_ÃA¥êkáîãÃA7z_x0006_¨&amp;ÁA;´ëÁ"ÄAÜøí2¡+ÃA_x0004_P{Ä_x0012_ÂAeIÄ&lt;XÂA¢#ÿñ_x0015_ÂA~892½ÂA±ü1^ÃAÃ_x0013__x001F_ÂAýÄ¦ÜA6ÄA_x0010_wEk_x0005_	¥ÀÁAf÷Í}ÑÂA_-f(ÀÃA¨ X_x0016_)&lt;ÃAù_x001A_«D_x0003_ÂAµU/ÙdÃA¼?=_x0001_®ÚÁA,ü¹h8¢ÃAÍ_x0001_Ck\ÃA3r=_x0005_GÄAaD´ËvÁAw_x0005_µ"ÂAIÂzÑ#ÂAtª3'ÂAå_x0001_ÍÔÁA_x0008_ªmUìSÂA:VÄÂÍyÂA(v}]_x0019_ÃAò½S6×qÁAå|îYécÃA&amp;,_x000D_?¾4ÁAázùeÏÂASæ;_x0017_¨ÂAQ'£ë_x000D_ÃA_x0006__x001B__x0004_fÂAk0êf°3ÄAzsë¾ÂA&amp;UQ&gt;ÂA_x0007__x0003__x0002__x0018_ÑsÄA9l2¬zÞÃA§Â=^ÈÂAàaa_x0012_ÁÂA_x0003__x0004_Ï_x0006_¤_x0019_oÃAg$Ê­Û`ÄA¬¯D(ÉÁA_x001A_]4_x0005_ÃA¥-û¤ÂAñÈ³^ÂA¶aW_x001D_z³ÂA·ÙÌÇ¯ÃA¬uPËÂAõdhùüÂAýBÏ½_x0002__x0010_ÃAØù$\_x0001_ÂAôLWÈ	)ÄANÄ)_x0017_®ÁAw_x0013_þy§ÃAidºV_x0015__x0004_ÄA0¨¯°ÁAO_x0014_SGyÃA ¿LêÒyÁA`ÊzÁÂAàìK1Y_x0008_ÂAåõ?J_x0003_ÂAÁz»ÁA÷EZ£áÁA¾¢ ±ÂAR_x000E_SjnEÃAÞTç0¢¥ÁAæO­ÔÇÂA_x000F__x001B_èÄE/ÁA·êpFéÃAÓåÝ?_x001A_ÃA4&lt;Ãs_x0001__x0002_*pÂA}o¬­ÿ\ÂA_x000C_ë_x0007_i»eÀAä'_x0011_E]ùÂAÃ_x0005_7«2ó¿A©_x0006_ä%ÃAº­0LÃAó".¼ÃÂAFû8õ_x0002_ÃAÏ£n¿íÂAÆm_x001E_z|ÅAÇðMG_x0010_£ÂA%_x0013__x0018_ÖÑJÂA8_x000D_;!ØÖÁAq·ó´]·ÃAsuË3ÃAMÔ]À_x0008_¶ÃAÌ}¼æ^ÁAq¿_x0005_D¿ÁAÛ~uo¯ÁA2_x0018__x0018_zøõÂA~­ìP;pÃAÁÓ_P,©ÂAg°géGÃADaj fÃA0*¼A1&gt;ÂA_x0019_ýêÎ¼ÂAø'{_x001A_ïÂA¸xÄbÖÂAºK_x001F_D_x000B_nÁA½x_x0008_&amp;"ÅAùëÝ9RgÁA_x0001__x0004_&amp;KÂâLîÁA¨Þ'_x0019_ÙòÂA+DëjÝ}ÂAû_x0007_£±JÈÂAÄ#©gc*ÃAm;Å%CÄA/ó85W_x0017_ÃAÿ&gt;ð­_x000C_¨ÃA¼g_x0017_¤~_x001F_ÃArÇa^_x001A_ÃA_x0007_ßgf¬ÄA_x0007__x000D_NÿÂA°Á±ßìBÁA/_x0005_«ùvÃAüÍkwµ*ÃA¹{D_x0003_ZÂAª(f&lt;¬ÂAË&amp;h9ÚÄAÖIúÄþÁAjP=ciDÃAlÉ&lt;Ó&gt;/ÄA_x000C_;_x0003_µ£8ÃA8È_x0012__x001F_ÃA¯¹HÄØÂAwÙâifÃAçíVÿ+_ÅA¯\_x0001_ ÂA=X_x0008_²PèÂA¢_x001A_2ÌhÃA ÷2_x0014_ÃA_x0013_ë¹å¤ÁA_x0002_Böt_x0002__x0005_%ÂA_x000D__x0001_Ï_x0011_±ÃA_x001F_À&lt;$M8ÂAVå_x001C_­dÄAä$E ?´ÂAøÚ_x0012_Bª_x0013_ÄA]»µ_x001C__x0010_ÁAFiGVðÂAÕ}ï_x0019_SÆÄAÅ_x0017_,º»'ÃAj¡°ZÂAÁA±¼rÂA6öâÿ×?ÄAÎÞZy °ÂAùG]õÐ3ÂA¥hN¦ÁAëÔ³ôªÙÂA¦_x0003_E(/ÀAàp_x0004__x000D_¿ÃA]#_x0012_a_x000D_ÄA_x0007_7ômÍÂA_x000E_Ë½._x0002_ÀAiTkJAåÁAEîÔóóÁA_x0018_h 8ÈÁAa¿Øú8ÇÂAXKØ(ÁA«9X_x0008_¿ÍÂAË+»_x001C__x0005_ÃAã_x000E_2_x0008__x001C__x0013_ÃA[ÇÉögÄA_x000E_ó_x0014_É	ÁA_x0002__x0004__x0007_éecJÄÁAo_x0015_®YmwÂAò:a_x001C_ÛÁAìá«ÄEµÂA&gt;ü4èîÂAÏ´?¿~öÁA©°º/æÂAÏ®"×ÂA&lt;î´ÑcÃÂAFÓ#À&lt;CÂA/4Oi·ÁA¼Gxñÿ½ÁA&gt;r+hEhÂAö¡§_x0013_P~ÃAöãmÛHÚÀA_x0007_&amp;ÑøTÄA\A_WdÂA%rR½ZÃA(ÖW#èÅÄAÁ·_x0004_ÛWhÁA©ë£åýZÂAq_x0007_#ÏEÂA hêM_x0015_ÃAb¿LO^ÂAÏÒ½ËÍáÁA-Óø_x001F_»_x0003_ÂA«¥&amp;_x0006_ÃA9½Ë_x0018_ÂAm¹+_x0013_,ÂAá¥;±ÃA_x0001_&gt;¶Y´ôÂAPE¬P_x0001__x0005_I¡ÄA9&gt;«Ã^ÁAvBÍ4WÃA[R:_x0002_¬ÃAJ_x0017_P3«ÃAÅXÓ²ÄA_x0015_lÉ)gpÃA'á:5DÃAÊfá¼ÝÄA_x0005_:&lt;_x0003_ZÃAÏ_x000E__x000D_BüþÂAÁ{ïuÓÂAÕ"5cÃA¡Ò8	·üÀAb_x001C_´ç_x001C_ÂA Ó%J¢7ÃAPw¡_x0004_ÂAµ_x0016_Ó©ÃA~ 8c¡ÃA_x001E_² âÁAJÊV_x001A__x0017_oÂAPu_x0016_UþÃAüMÒ_x0004_ÃAJWëQ_x0013_¹ÂA%9µº°ÂAöÀß÷Õ*ÅA_x0004_§ë$ÄAËbÒ"ðÂAbDL)ÁA_x0011_$äº¼ÄA°$ÃAëIB&amp;_x0013_ªÀA_x0003__x0008__x001F_ÛCò{ÂAºì4IÂA¯wõY_ÃAxó7k_x0004_ÃA¤¯àµ_x0010_ÂAÞj_x0002_Ç_x0013__x0006_ÅA_x001E_vM©{ÂAj:_x001C_%jùÀAjDUP'áÂA_x0014_¶ßzcTÄA#ùf½_x000D_©ÃAwBù_x0015_ÄA_x0012_´_x0008__x001B_bÁA_x0016_"ÔúÿàÃA_x0007_®_x001E__x001B_ÃAjê×XÁA&lt;X_x0005_p¸ÁÃA ã_x001A__x0001_ËùÂA©é!e^ÂA_x0005_B:¼	_x000D_ÃAèm_x0016_ÕÂA2ÛoÚÀ.ÃAúYU_x0011_Ð©ÃA_x0012_1QD&amp;|ÁA_x0001_¾NÒÀA6,Ò+a&amp;ÂA¹5_x0001_£ÂAãßaù_x0005_×ÂAW4ÒÎþÂAanÌ³[ÁAâQ_x0018_#°ÃAè_®@_x0001__x0004_4ôÂAS÷PD-ÄA¾_x0003_"_x0013_ß_x0003_ÁAzf:_x001D_ÃA§²âITÃAÁ_x001B__x001A_ÐJ_x000F_ÂA_x0016_×Û_x0010_$ÂÃA·PJ_x0010_ÃAåâ?U%ÃAñA;õu¶ÃA_x0004_4d¦_x0006_ÂÂArC¹jÃAÞ8 èÂA0_á_x000E_ÁAÕÈÆ9_x0018_ÂAwÔòÃ,ÃACÊ_x0016_«¯UÄA	ÁÏ9ÝÃA¡e_x0008__x0016_ÁAU_x0015_5\*íÂA |{9nEÄA0ÁwÎoÃA·þyZÄA_x0017_§º¹_x0010_pÁA_x001C_s_x0006_ßeKÅAqýqë_x0010_TÂAÛ_x0017_Ï7_x0002_ÄALÀfÿÂAæDµæëÂA¯wÕWQ¾ÂAej"_x0001__x0013_úÂA®Gú¥fÙÂA_x0001__x0003_&amp;_x000F_lDQ;ÂAd,_x0004__x0012_ÂAÙhj_x001B__x0006_ÃAÍ\zOäWÁA_x0005_Ñë¾ÖÃAjF°uÃAVi_x000B_;ÂAþ_x0014_#U~ÃA.=+¹ì_x0011_ÃA³íµ&gt;ØÃA_x001B_ï²_x0012_øVÂAy&amp;Hµ¢÷ÃA¬_x000B_Ê¯ÂA³_x0010_ZUÆZÃA²5_x0012_ßÂAC¥ÿwÖoÂA ZhÁAÍé_x0006_/ÂAÏ ½«?¦ÂAÁYòÎqMÃAóiÙ H¯ÃAÂò/¨oÃAH9âø©ÄA¢k.C÷ÁAÝ ñ[ü3ÂA_x0018_D÷zLÂA§_x000B_a+_x0012_ÃA_x001C_¦&lt;_x0003_~ÃA¿Õ_x001C__x0017__x0002__x000C_ÂA¡_x000C_Gé@ºÃA3ú¹6ûÂAÒFà_x0003__x0007__x001D_ÃAôàô¹áÞÃAÑNtúrÃAöÆ§_x0006_^ÀAgS&amp;_x0013_¥ÂAsE_x0014_~é*ÂAÔ_x0017_¢¯Í}ÄA:p&lt;ã¿_x001A_ÃA¶_x0005_P_x001E_ô\ÃA^Ø_x0008_ÃA'_x0008_u_x0003_|ÂA_x0018_l_x001F_HhÂAW_x0002_,_x0013_HïÁAlÁ¯¦nQÂA¶ËV_x0018_¶ÃAP+ýCX¸ÂA_x0012_¸ÏÙÃAÌ_x0008__x001B_`±îÂAïv.ôÁA_x000E_,R%AJÂA_x0002_ÜM:k¾ÃA_x000C_ _x000E_ ëÃA_x0013_é_x0001_²aÃA¦L¯@ûÂAJùÂÃï_x0004_ÄAÆ_x001B_£ºn*ÁA_x000B_õHoÂA$B_x0006_ÄÕÂA_x001D_lÏ__x001D_ÁAÔX59g_x0006_ÂAX_x0006_1¤j_x001C_ÃA©²h9ÃA_x0001__x0002_#c0_x001E__x0006_5ÃA&gt;å5E"¬ÂAQ¬ç«ëRÃAZ(v_x0003_[þÃAd|gÐ* ÂAKÕ¸øáÁAdðFM¹ÁAu_x001C_¡Å_x001C_OÂA_x001B_&lt;C±îfÃAU½_x0011_¦6ÂA_x000E_¶e}ÂAPvºzÌ»ÃAW;gn7UÁAf·ÿflÂA_x0018_D-X13ÄAÈ_x0019_säeÂA_x0011_Æ½½KÃA8ú_x000B_fõ_x000E_ÂA_TÓI[¼ÂAÊøH_x001C__x0007_ÂAÑõÈ­È_ÃALU­Y0uÁAþ£FýÃAÒ3wxóÄAÀPò îÃÂAÑ[S_x001A_ÿ_x0012_ÂAQì #_õÂA¨G×$ÃA_x0001_´Ô,ÅAmIi«¡ÃAçÁð#ÿ¢ÃAøÁb_x0001__x0002_û_x0010_ÄAzÉ×_x0019_WºÁAª¯rPÃAKçÇxÂA_x0015_ÄÔJÚÖÂA¢³ncÂAÆWú@ ÂAª_x0006_îÆfÃAO&gt;_x0007_\PÄA;Õ_x001D_ÄAþ_x001E_¼5gðÁA©B®S_x0016_äÂAEÓ=Å_x0015_ÂAÍ@ù×OÅA.ËÖXøÄA¨{B¶ ÁAî+_x0012_9hÃAO VpVâÁAþúPL7_x0007_ÃAL_x0002__x000D__x001F_}_x000D_ÂA_x0008_}½1ÄA®¯'_x0016_¯àÂAQ~IHÃArÎt*Ì_x0015_ÃA/ú^íQtÂA'Ù_ YÃAøN4ýPtÃAáFµ½ÂA _x0004__x0006_kÂAÞ,î¸,ÃAòøa{â,ÃAç&lt;ÕDÄA_x0001__x0004_dxm3eÂAô_x001A_YÑ÷ÄAçóð£5ÃA+~çfúÄAhÛ¡ÃA_x0003_]ó]P;ÄA=-#ë?ZÃA_x000F__x0004_¸`PÁAâ&gt;Y_x0008_ÿNÄAïânX5ÃA_x0002__x0008_á_x0015_°LÃAæÔ-ô&gt;'ÅAõàcÁAfu÷ªÿjÃA.®³ÂéÂAÔUÚª§ÃAÂÃé_x000D_VKÃAØË_x0007_x¯}ÃAã¯T_ÂAKDÈ_x0005_ÄA-Ð_x001B_óÕ³ÃA¬ÀáMÄGÂA6ÕÁÈÓÂA_x001F_Ys¸/ÑÂAô9_x001E_^_x0012_ÃAóÆ#ÿ_x001C_äÂAw_x0003__x0003_ôÃA. q_x001C_ÃAXâVqÄAùá:þÂA_x000D_¹C{6ÃAv_x001A_{t_x0001__x0003_FMÃAêÌ_x0002_» ÂAo\_x0019__x0019_ìÃAèÙ§_x000E_hÃAY_U©5ÔÃAëM³â.=ÂAÂÞ_x000B_9¦ÀAýOctcÃAÚ³ÝqæÃALz2QôÂA_x0007_Ò2ù_x001C_sÂAk©¾$ôÁA­Ñ|_x000E__x0010_ÂAÉ®ûÁAÏbÂ¯·@ÄAñÛ_x001E_:æÀAõ_x0006__x0012_h·¿ÂA_x0015_Ð»R%ÂA«ÁtÇ3ÂAí²_x001D_¬ÁAø(ÒUÃA_x0008_ÎÅÀA¡&lt;I¨ãðÂA_x0010__x0018_e§ÞÃAb =ÊñÂAb_x0014_µ×SÄA`!BÔï_x0019_ÂA¯|¹Ý_x000F_øÃAÃcÞãõ_x0002_ÄA_x0012_Ì	­ÁA_x0018_ÖÌ;ÁÂA9»_x000D__x000D_LÄA_x0001__x0006__x0001_jNuoFÄA|;ªï_x0018_ÃAvbõ_x0012_QÂA­LØ(qÊÀA_x0005_7H_x0003_KXÄAD_x001D_úÎ¨òÁA]7eeÜÁAËÝè»UBÃAíÙÓÁA27Çò$©ÂAkBÜ_x001F__x0012__x0017_ÁAY_x0002_HÁAóÈN:ÝÂAz]BùA(ÄA7Pa ÂAßj`n)ÂA:µ\;ÇÂA­O$Ó;%ÃAe_x0006_èPÃ_x0004_ÄA_x0011_µSÍ§óÂA_x001D_|_x000C_&amp;¬ÔÁA=Ö:_x000E_3ÁA-zÅÏ_x0007_ÂA³_x0013__x0014_%w$ÂAkÂâ/_x0005_ÂAÃ ûúlÁAÄ(/åQðÃAgb_x0011_»wÍÃAu0DÿüÀA_x0017_ÏdÊ´ÁAôÊ_x0012_þ ÃA|_x000F_ß_x0002__x0004_¾_x0018_ÃAîUÒáÃAØëh.àÃAí6ò§£ÂA*q8®#{ÁA_x0003_GÎCÕ_x0007_ÃA	»_x0007_"ÃAÓ2_x001C_nÂAÓ_6_x0002_¾ÅÃAáG_x000E_SÁA·Åñ±_x0019_ÂA®Lc0Û°ÂAÏWùñâ=ÄAÝ&gt;ç_x0012_`ºÂAD½³ß'ÞÂAþý½#ÁA^º4_x0010_qÃAYþ`_x001F_8ÃA×_x0010_j«~ÄA_x001E__x000B_¿Y®¢ÄAð¶ys®!ÂAxhÑ¥tÁAF_x0015_Ø_x0012_ÊÂA@r_x001A__x0001_ÛÁAF¥_x0005_û-éÃA´_x0015__x001A_{ÂAc·_x0010_hÌIÂAÄµ=ÈºaÄARî_x0017_ÄA_x0014_zHïºÐÂAÿs=*ÁAÜ&gt;ÿeøÃA_x0003__x0007_Ïº"ÀAÓGèÄÃA?Í_x001C_kï_x001C_ÃAê¹³_x0010_ø¨ÂANñDv_x001E_ÄApÄ&lt;NzUÂAnllhÂAç_x0005_æjªàÁAW¬Y~+þÄAÙ±ÓHsRÁA_x0002_ä1¾?_x0016_ÅA!_x001A_h&gt;Ã2ÁA&lt;_x001D__x0003_ífÂA_x0008_	Bk`ÂA´±Ç¥@ÁA«_x0001_æ_x001B_+ÂA]½_x0010__x0019__x0004_ÄArC'_x001C_¦3ÂA:_x0004_µìXºÄA_x0019_8¤¹_x0014_}ÃAÅìo¦ãïÀA_x001D_«mÉÂA¥#ÿ:qÁAõGöE¿ÂARÉ_x0019_z×ÁA_x0008_lîw\_x000C_ÁAøFøUhêÁA\â_x0006_FÊÁA¬Æ»á°ÃAuÚÚõÁAïQêp)ËÃA[LÙ_x0002__x0005_ëYÃA·Ä·¶²?ÂA=¼­+æÇÀAd[¡A©¨ÃAw÷ _x001D_$MÂA«_x0008_zÉ_x0006_ÂAYêU.ÃAÃy*YIÃAÄøð_x0018_fÂA­ì½ôòðÂA%¡5Ä^µÃA¯oJ_x0001_×ÃA²°G&lt;æÃA5%RÂA_x0016_Î_x000E_\MÂAUýÃöëCÂAÔÍ4ÞÂAü%î¥p¿ÂA_x001F_Ñø%_x001C_ÇÅA9/ý_x0017__x0005_-ÂAñS~Ó_x000E_ÃAØÁß_®§ÄAI¸wÖ=!ÂAÏkÀÊ¶ÂA¢L"ö=ÁAy¢u1×ÍÃA³û^Â\ÃAÊ£zg_x0004_ÂAð«_x0006__x0003_ ÀAï+åäõÂA_x0014_Ô8lpíÂA¾^B³yÂA_x0001__x0002_èàvéÃ§ÃAõK_x0014_ÜrÂAæß÷_x001E_ÄAà£ÇÎÂAoÛ_x0004_b°#ÂA`1:u:ÁAÜa_x0012__ÑÂAºÑÌl_x0018_|ÂA#]÷ihüÃAØ_x0015_ò­JÃAË§_x0012__x001A_k_x0003_ÄAD®$äÕÂAå²%SÙÁA5Ù_x0014_Ó«êÂAsa3	VÃA0_x0014_*N»ÃA4¬8ÂA?±ã®ÀA¯_x000E__x0008__åðÀAÂQº´ÂAÔk_x001C_×6-ÂA:í	«_x0008_ÁA_x0018_§ÜO¢2ÃAWnoäWÄAÈÿ}P·ÄAS)W_í2ÄA":Ä{AoÃAV7ø©âyÃAõ?ýs_x001D_ÂA¹¡Ë«ZöÄA_x001F_Y¡µïÃA÷±±M_x0001__x0002_~ÄÃA_x001C__x001B__x0010__x0018__x001E_ÄAÞ±9/_x000D_ÃAw_x000E_S_x0016_ÄA|)ªèÃAÞ_x0008__x0017_ÌÂA­A^_x0005_f7ÃAtnÁ&amp;ÒÁA×`BÞ|ûÂAUï,oªÂAq\/ÿÀA_x001E_«â¯JÝÃAh¶ÖØ=_x0016_ÂAPÃUyPáÀAþV7ÖÌÕÂAz¤Aa:ÅAQÏxÄöÂAKî»w_x000C_ÃA:!pfÒØÃA_x0004_&lt;¯£Ó)ÃAöèâöa°ÃAdb«µÛPÃA¤½5UçÁA,_x0015_EtUOÃAlì6U¤ÂA_x0001_#ë3kOÄA_x0010__x0004_±_x0001__x001A_îÂA³uÛIÁA_x0001_ÜúÁAÍ_x000C_I¸\nÁAÑ{	_x0007_ÏÂA8¯áÅA_x0001__x0002__x0010_CnËÃA'ûày_x0015_ÁAÔ&lt;P`¸ÃA[L£¶YõÁA^«×åÀAà^_x001C_æÉøÁAf°¾zÁAåqÌ{bÁA_x000D__x001E_8³b±ÄA¬KÁÐàÂAÀ_x0007_Yi¹_x0014_ÄAÄ¥¹Ù_ØÀAÁrª_x0007_ ÁAòà_x0012_	Ê_x000F_ÁAKFhÂAÚOï_x000C_çÃA_x000B_ëP_x000F__x0017_ÙÁAì×,T,ÃAñaG_x000C_ÐÿÃA/oµÛ]ûÁAïw½-ÃaÂAB]§[õÄArº_x001A_m»ûÃAA¾¦¿¾ñÃAaì_x000D_´ÆÍÂA_x0005_×!_x0004_`¼ÃAKJu´·ÃA]p¬ü_x0013_ÃA[ýÊ_x000E_-ÃAÅa£ â4ÂAh_x001F_{w_x000D_ÃAsQ'ù_x0001__x0003_¼XÁALÊÐé×êÂAá	mªaâÀAUô_x0005__Z»ÂAõ:ZÚÁAäç`ÜíºÂAf_x001C_8_x0016_WJÂAºèúû_x0013_aÃA_x0004_Ê±_x0002_HUÅAÍc&lt;Äi¤ÁA¨ÀzâÈIÃAÁ¶_x0010_ÃA5ùzÝ÷QÃA[pÇº³ÚÃAÌÎfN&amp;ÃAd2_x0017_óµèÄA_x0003_­_x0001_í#ÃA_x0004_¹F½¢_x0007_ÃA2Çw§á"ÁAµsÚ@÷_x0016_ÃA-@±@»+ÃA(_x000C_KÃAâ%Ë×ýÃA{Þ CxóÃA_x0015_'J)SÀA_x000E_*Fñ.üÃA¼§WJ%ÈÃAë©§_x0001_ºÔÂALfU¾ÁAv¡SÌ\ÃAÌv±©éMÂA_x001E__x0007_U¯&amp;!ÃA_x0001__x0003_	_x0007_DýÿÃAqM_x001C__x0014_Ç8ÃAÃì"rÀAÖèræÂAÄÂî´HÛÄAå_x000D_Ò,dÍÀAçõ{ËQ³ÁAÐ.K,ÇªÃA¹_x001A__x0006_JnÄA«Q¿}_x0019_ÂA©wQXøCÁAõ]V4rÂAÜv¸`[7ÃA÷y+ÂAõX_x001A_©_x0018__x0019_ÃAÁN_x000F_é_x0002_¸ÂAu_x0006_½_x0016_ïÁAI_x0003_ÓlCRÃA¬	ºÿÂA z_x0019_ìÂAG_x0008_LzîÑÂA¸6K"G¸ÃAkÜ´_x001B_jÿÂAâÐ¡WÃAd·Ù_x0006_PÁA;ræÍ«NÃA7âè_x000F_,ÃA]­Ô8._x0003_ÁA¼_x0007_FÂAóªíÛ¸ÅAy¶±¯öÁA¨·_x0002__x0003__x0019__x0007_ÂA¼re¯dêÂA&gt;_x000B_¥_x0004_Ü´ÂAkäW_x0005__x000C_ÃA¿ÿïûTÂA±Î­_x001A_?ÃAÄÖç=­ÂAñ5fïÁA¤$u_x0015_»øÀArÝ9a"ÂAÇë`ºÐÃAÏÂo9îÂA_x000F_ÄÈr	MÁA¼@_x0010__x000E__x0012_ÃA]À4ÄAÊ9gÍË³ÂA&gt;ð0ÒÉ0ÃAMªÀ¬ÁANÑ¬«×ÀA_x0001_B_x0019_pÂóÀAÀf~	yÇÃAy¿_x001D_I]ÂAp_x0016__x000D_GÌÀAëÃÒà ÃAÏÜ|_x001B_]ÁA8h(¨uÂA_x0019_·_x001F_ò{eÃA;7ÌmWÂA"0~Ç8OÃA2×ìÊÂAmWÝ¼ïÂA©­_x001C_Y©ÂA_x0001__x0002__x0012_ìnë_x000B_×ÃA¬Ï»SmÂAó,]_x0007__x001A_¨ÄAþçcÂÂAV?õ_x0013_ÂA_x0002_ RäÂA{ÜéÂ3ÄA7£ð±ÃAMÑ·6ÎSÃA Ë{X:¬ÂAìÒ@µxÃAWé)ýîÂA¨eÀ3G¿AÆêOF GÂA_x000D_û_x0003_\´-ÃAÊL_x001A__x0007_ùOÄA­ÄÐö·MÂABÿ_x0013_Å¶ÂAI¿Oæ+ÛÂAg*ëªëÂAU4%lÙÃAþ_öOî_x0019_ÄAwþz;öQÂA_x0001_ÑZF²ÂAX1mõ_x0001_æÃA_x0016_	¹7,BÅA¶%ßRÁAvbÞ&lt;_x0007_ÂAVïëç"ÃA)^_x0013_æçéÂA_x0014_å¥Ã_x0019_xÃAC_x000D__x000E_#_x0001__x0004_KÃAÝ_x0003_CÄA&lt;öpñ_x0011_±ÂAõÃÙeBÃAÙ¾_x0002_@ÌÂAâBO_x0006_ÃAh_x001E_£_x0013_ø.ÄAÀ¨^N¦CÃA_ÚÜ/ÜGÂA_x0014_v}Ãª6ÄAk2;RTÃAð*«øÃAµGiÃAbZ_x001A_óXdÂAò¢}ì|ÃA¦6òxÖtÂA^_x001A__x0005_ÃAq³É2QÄAÞ_x000D_$¥1¤ÃA¼_x0007_ÐfõÂA:vrI%ðÁA#åvÒÑÅA_x0004_ ¿\_ÁA}_ÍÝYÄA_x000F_	Ì/zÂAnÁàê0ÅAa_x0007_z_x001A_vÃAÿaìvVìÃAÞr7Õ×ÂAä_x0001_Ë)bÂAIÖÊ_x0017_MLÁA7¥Ð~ÀA_x0001__x0002_ÚtÈ¢ò·ÁA_x0008_B7wö_x001A_ÃA½|}èÂA±ÕPd_x0012_ÂA(HEÏ¯_x0007_ÅA^_c8ÃA_x0019_àCo_x0018_[ÃA8zkä/VÂA_x0008_¯/ÚÉÃADE_x0015__x0006_}°ÂAØâèòìÂA,/;_x0011_ÃAÍÃ_x0005__x0005_KÁAI_x0010_9_x0014_ØMÀA_x000B_,º`ýÁA®:ôoÃAWCQ_x000F_e_x001B_ÂAH1h£ÈãÁA_x0013_Û¬ÄFÂA?T_x001C_ÁA Ù5ÀÁÂAVÿØvÂAhRfhè%ÃA¬,g_x000B_öÃAµ1,N_x0005_=ÂA:FhMÁAy¶Ý×ñÁA_x0016_éCñ]bÄA·ìÕ_x0005_ÆÁA.[ôºädÂAR&gt;å_x0019__x000E__x0007_ÄA¼FS_x0001__x0003_ñÂA6¹wþÁÄA2S@O&lt;ÂAsÀdNÂA½M³SYÂAÎ¦.³¿CÂAëÝÕpèÃAai0o.@ÃAÔ:RíÄAQöxãð¼ÂAó¼Âªì_x0010_ÃA)e½_x0002_ÂAÒóäå~FÃAß5a¢ÂA&lt;Î+Å&gt;ÂA_x0017_$i'MiÃAHyÕgñ/ÃA×3ð,C¿ÁAô4jîÂAKÈ*&amp;ÂA3ê3õëÁAåL_x0001_¾ýÂAÞÁ|MõÃAÏCËÄA	rÃc¯_x0018_ÃAX©tÀ®ÃAN~«úÁAÝ_x0010_ú¡G6ÂAeú¶pvÄAeOvQ_x0016_&gt;ÃA.w_x0004_Ö¯lÂAÆ_x0014_èÌÑdÂA_x0004__x0006_j·Tè;ÒÃA$BF¬õÀA¦_x001A__x0013_Öe_x001B_ÃALÄ&gt;_x001E__x0001_tÂAÏäÐÔ(ñÂAÈa{À_x0003_ÃAà_x0018_ó÷ÂÂA¢_x0004_FÉzÂA¡uº_x001B_W´ÄAsæ©z_x0008_ÄAôà_ïÃA¦_x0002_Ý±¥ÄA#=®)T¬ÁAx._x001B_tÃAÓ³c_x0017_Ç»ÁAJ«ùë·ÂAX0ùÎq¡ÂAzß_x0003__x000F_ü³ÂAO/*GüÂAæ_x000B_r}cÀA_x0016_@µ]6xÃAv_x0007_TÝBÈÁAYË×YPGÂA¢[ÃA_x001D_Ñ_x000B_Ö_x000E__x001B_ÃA(0XÊ1bÄABa­R­ÂA_x000B_&gt;÷ÞÂA/A_x000E_mAÃA_x0005_×ó¢æÁAõ%7 úÂAP_x0017_I_x0001__x0003__x000D_ßÀA¾£ÆÑóÁA)È_x000E_«þÂAÒ¶½¿h!ÃA5d_x0010_ÂAú'·jÂA©avïh¦ÂArA_x0018_Æ4ÃA_x001C_¯¥_x0016_­ÂA/\JÞºfÂA(%¯¢ÃAÆ¸5_x001D_³ÀÂA_x0008_ï §¢ÃAö}úzD_x000C_ÃA"_x000F_-ÓÃA²$éÍ_x000B_ÄA5K_x0017_fÁA?C_x000E_ÁAõÍS2+üÂAò_x0002__x0013_pÂAÀOÁAwG_x000D_kG_x000E_ÂA}t5CgÄA}ä®ÐøÃAÇ¼_x000F_ lÄAJº¼eÿÃAª»_x0015_;¤sÂAÖBð`1_x001B_ÂA|sÒö_x001F_hÂA_x000B_ÔBËzÂA´=_x0017_ïî¥ÂA*í±¢ÂA_x0001__x0003_K4LèNÂA==kï_x0017_EÂA6|øÜ_x0002_ÃA_x000B_V_x000E_"±ñÂA×«_x000E__x000D_¯ÂA¬ô*_x001B_@ÁA_x0001_w¬F_x0013_ÁAl`®©³_x0013_ÀAJë§l8ÁA&gt;ÇMO«ÂAà¿I_x0011_ÍÁAª2!_x0002_»ÂA_x0018_ö_x000C_ÂA\-l¬ZÂAwz;¾øÂAQÉ´_x0016_«ÁAxË½ÃA_x000F_]^ØpÂAèÂ§Ù?ÂALw2jêÙÁA¹xëtgÀA'÷$d_x0001_kÂA_x0007_OÃÂ²_x000F_ÂA_x0017_äÄAÝõÆÝÜÂAëJ¬ ôÀAK	±ÈÄ-ÁAv_x0014_nû_x001A_©ÁA_^,]_x000E_÷ÁAnÒÎ¹ÃAÜ»7)¨ÃAkÃl_x0001__x0002_ì_x0015_ÂA¥ýÙ ÄAûH¦­ÂAþÇiÑï[ÄAþ÷@ÿL1ÂA-RùAdØÃA±×xØÂA\VFÇ,=ÁA:Sú&amp;£ÂAÿO_x000B__x000C_½&gt;ÃAF9ÔR_x0010_|ÄA/E±qð_ÂA[_x0019_ñ¸_x001C_ÃA-ÏRJÓ_x0005_ÂA%~À_x0006_ÂA_x0004_È_x000B_2XÃA_[ô1ÂAýsïNÑ_x000B_ÂA¶ä¢ÂAkÑÅÖï_x0012_ÃA»'3_x0017_ÂAÁ_x0015_ï­ÃAalÎ2(ÂA|^ÇA\ÂAA8®«_x001F_ÂA3È_x000B_UçÂA±²=_x000B__x0010_%ÂA|_x001F_ØÓOÂAñîã.m«ÂAÌ$bð&gt;ÃAÏa_x000D_%ÜÂAù6¡/ÄA_x0002__x0003_tÌ¿_x000F_ËÁA|ÚTuØÏÃA÷JÃpÚ¼ÃA9Ìø_x001F_ÄA:P7_x0015_ß@ÃAÎqI.ÁA05jþ¯OÃA«º³v	ÄA´_x0014_ïÚMÄAú^_x0005_IÞÓÂAý_x0005_Åe~:ÂACö_x0010__x0015_ÃAu"ëÈÃA§b_x001A__x0002_ÃAÆæÓ©_x0012_÷ÃA_x0017_w_x0011_à*ÕÃA	Ië_x001B_9cÁA_x0012_)Ød_x001D_ÃAwyÒ)|ÁA_x0001_êabÂAâ2_x0016__x0006_UÃA_x001E_ÿ"UëÁA´¤å»_x000C_ÁA_x0013_?¬¼ÁA_x0001_qÔ_x001F__x001C_ÄA_x0011_Ê(vpðÁA\T@$(?ÂA|@Oå®ÁA"i³ùcÂAA©-#6ÃA'ÝpMisÃAQ¥çî_x0006__x0007_ïUÂAÀ7ÑzkfÃAc&amp;ÁÿÿÂAC"¯ä^ÎÁAt£tÚ$ÆÃA	¸z¹ÈÂAó_x001B__x000B_B#CÃA_x0016_Ã¿7g&gt;ÅA®f¹&amp;Þ_x0012_ÃAbî_ÿFÂA¾y_x000D_«æÃA_x0014_mÅ6}ÂA_x0001_hIÄ_x000B_ÂA&lt;ÇøpÉ_x0006_ÂA©Æ_x001F_^ÊÁAmbÏª¯ÁÁAn@$¢_x0016_gÂA`¸ÑMYÂAi_x0003_^gÜÂAã¿i4ÞÂA7^T_x001C_ðFÄAP-DçÆÂAè2åyÁANzV_x000D__x0006_¢ÂA_x0002_1:ÂAMõ=qî÷ÂAüÒhÄAé_x0015_&gt;¼ÿ_x000B_ÁAö|-AKÃAq1ÕM³ÃA_x0005_/e_x0004_@ÂAW_x0018_¶?oÄA_x0001__x0003_À­¨¹X$ÂA_x0018_ÝvC$gÂA_x0012_á¬_x0007_ÐÂA_x001A__x0018_¤åµÄA&gt;_x000B_ª¥ÃA"·bìÁÀA,_x0017_Ù®ÂA|íxÙqÆÂAÿ¶î#ÀÃAÉ­_x000E__x0005_mÂA]våàãÀA"t_x0014_?0ÂA&amp;QZ¶Ð_x0008_ÃA_x0004_Ûb__x001D_ÄÄAÉ¹Ïö0áÁAr(t¤ÂA_x0003__x001D__x0018_Ë_x0002_vÄA_x0006_Í\dÉwÃAió¹ÁAÝâÁ_x001E_	ÄA^PG$ûÃA÷¢_x0006__x001B_õ_x0016_ÃAÌÊ¯ÁA;I_x001E_âÂ¢ÃAe§ì  ÄAWÍÿâÁA»0vµ_x0016_ÃAº_x0012__x0012_ë!_x0014_ÂALÁ&lt;yÿÂA-÷Y£îÃAâ_x0012_ÎA_x001B_ÝÂA_x0006_Î_x0005__x0008_¢ØÂA_°"%ÓÂÁAÉ_x001C_gïg_x000B_ÃA_x000C_M_x0011_ä.\ÂA¡R¤¤[¶ÂAP4jfÕpÂA_x000E_®[ÅµÁAKÍ|ÄAzaVé¥ÂAúhl_x000C_ÂAÆ_x001E__x0004__x0001_YSÃAÿ(ó«ÏªÂABü´ØÜÒÄA¤³YåcmÁAmhZÍ0ÂA·S³_x001B_ÀA`nAÂ1ÃA£sÿó_x0004_ÍÃAE¸AEÂA_x0008__x0003_ñCîÖÄA82RÌíÃA^Y´æÂA|£Õ_x000C_ÅAK(i@ÅAw_x0002_§º_x0006_CÃA¢_x0014_\P;ÿÁAÈþä(_x0018_ÔÁA»:¸ÙV\ÁA_x001A_ð[¢ÃA±ÌÏBéÁAI¶Þ}÷ÂAöº_x0007__x0019_íiÂA_x0002__x0003_m#UmLÂA­ùÉ=ÃAkxL%·ÃAå_x0002_=_x0019_`ÂA¨^&lt;ðXÀA_x0014_WRø_x0006_vÂA@°×öÃÍÃA_x0006__x0013_}L_x001F_ÂA_x0007_(vW_x0018_ëÂA,_x001E__x001B_]sòÂA`	Ý+ÃA_x000E_U_x0002_ÂAÔû*;oÁAÖz×´_x0012_OÃAQníÃA_x0006_/Í	&amp;ÂA@Y@¿MÃArÆ_x0016__x0001__x0005_ÃA±*ËÝyÄA#ÒKÁA·_x000E_ê8ÀA,$_x0011_TIÄA_x001C_H»-óÂA8:ædÄAù¥é¶&lt;ÂAFýû_x001A_ÄAV×_x0003_­ÀA_x0019_~³/=:ÂAà¬}¢3;ÂA_x0008_èÈ¯_x001F_dÃAåò(Ð|ÁAJÛk¾_x0001__x0002_ËÅÂAß(Ô ëÙÂAxlx_x001F_êíÁA£à7uD(ÁA#©¾ªÂAT­]_x0002_1ÃAÊ­võØ÷ÂAri¦_x001D_WÂA_x001F_äDÙ[ÃAÙé_x0016_&gt;_x0002_ÃARR¿5·ÁAªST¬_x0007_ïÀA4m_x0016_/ÃA¡F¯_x000D_ÂAOÉé"I_x0015_ÃAá³üæIcÂA_x000E_OX_x001A_X_x0018_ÃA¿ò·å-ÄAòËã,ÂAT_x001D_àsRÂA_x001B_ºñý ãÂA _x0016_|WòÂA[gÖëxÂAÃDSÂAÒãÌÁAU§ð4¨ÂAO=ynwÃAp¿£_x000D_EsÃA&lt;ñ0Ç²ÂA¨v²_x001A_§ÁAÖÍ_x001C_ØÂAö÷YI~_x0001_ÃA_x0001__x0003_åÔ®*fKÄAòóú_x0008_C_x0004_ÂA¸}²¢_x0010_ÁA_x0015__x0013_x¹ÀA_x0018_ö_x0008_¨ ÂA¢z_x000B_Á_x000D_ãÂAÇ_x0010_ ÈÂA¢XX®¬ÃA_x001D_ÊªV*ûÁAóñÍ(òÄA¹¦Æî@gÃA_x001E_£~PÄ_x0006_ÄAYQ)=_x000B_ÅÃA¹^_x000B_ÃAHYgÞÁwÁAÙ¤üÜîÆÂA'W)_x001A_ÃAp!ý°HÃAjcÊ_x000B_¨ÁAâ´ÌG?IÂA_x0008_ä[Ä¥ÂAû½Á3±ÂAð¾G¬W@ÁA¥_x001E_AjÉAÃAñÛe(»ÕÃAfIäwìÂA¶\0!òÀAI_x000E_q¡aÃAu'lÞ_x0014_ÃAË_x0002__x0007_ÔäÂAÆ«x×ÂA°Ä_x000B_ç_x0003__x0008_äÃAà3_x001D_pÂAu_x001D_$µÁAa_x0005_&gt;A2¡ÁAÔÉ¥Á`jÂA_x0001_á«ÿ£ÁADþP¦_x0006_/ÂA_x0004_´hè"½ÂAáöôºÁA_x001F_EfAøÂA´ûû±ÁAáO4DÞÁAÓi_x0015__x001D__x0007_íÄA©øBfãõÀAB×k¾ä­ÂAîÒwÅéÌÂA¿JàVÇHÁA?îkU+GÄA5Z­½ÀAì`V@³ÂAwî¿ÇÁAóïk_x001C_¼\ÁAþyÀq-¢ÄAlD2HËåÂAðÄ=S*#ÃA&lt;þÍ,XÍÂA_x0016_g´"_x001C_ÂA%ð£écaÃA_x0019_Øÿö;ÂA'Q7ïþÀA4QÞk_x0002_PÂA&lt;já_x0007_9ÂA_x0001__x0002__x0012__x000E_=_x000B_¬_x001A_ÁA«_x0011_í±NÃAîæ_x0017_ò_x0016__x0003_ÃA,´_x0018__x001E__x000E__x001C_ÂAE.=®ÁA_x000E_êâ·ÁAW©_x001D_åsÃAàÂeZ_x0001_üÃA%\_x0017_&lt;øÁAÍE_x001F__x0013_ZMÂA§½þ_x0006_kGÂAÅz[1ÃA{ÔÀ¨ÂA_x001D_ _x0012_TÃA\-2oÁAB§ÂAÇ_x0004_;yxÃAGZÏ_x0001_à]ÄA&lt;3Ï[ý/ÂA_x001D_GÑPñ¿ÂARû]aÂAsýì3ÄA6_x0011__x0016_ÔÂAhDÈ¡$¹ÂAO^\¸ÂAáÕ°Ã	ÇÂA0¶_x000C_2ÄAØ²&amp;ð0ÃAèÃz´ÃA·OWU×ÃA,éá¸pÄAÊ_x001C__x0005_	µÃAe7fPÏÂA òQßÝõÁAke¦¢åÁA`}_x0007_ç_x0018_°ÃAÍèrÄÖ_x0019_ÂA_x0003_§2:VÂAzd}Ö@ÂA-`ÎÖÑÌÁA_x0006_ÊÞ(ÂA+«ÁÄÃA_x0010_Ð ¶.¤ÂA0z_x001F_wìÄÁA¸_x0002_åñSåÂAS\á²ÁA»_x0006_/_x0004_3ÃAg´Hæ»ÂA»_x0001_bÆß_x0005_ÅAXZ_x001E_B_x0005_ÃA_x0006_Å_x0016_T@ÂA}LÁôJOÂAË+Û#gÂA¾_x000F_6_x000D_ÁA_x000D_­ÅöD&gt;ÃA_x0008_Á4Ð;ÃAí8·ÙR_x001E_ÄA·/_ñx+ÃAVìuáÃA}Q/BÂÁA¶¶¦ådXÂAzcä/}ÃA#¿sRþ¸ÂA</t>
  </si>
  <si>
    <t>0f11682f3c4943552db71c83a65b68ee_x0005__x0006_&amp;wV¸_x000D_ÂA¦&gt;sÑáXÂA]:r»nÂAo¿¯	OæÂAtW5¿ÓÁAÙÓ^.O	ÂAZàTo3ÂA_x0010_¸-")ÇÃA~_x0013_12fÄAMÑ_x0003_@ö#ÂAl_x0012_¶oãÁAgÑLjäÁA_x0002_`(¼ÀA¤y¶æ[ÃAOÊ_ë%éÁArMD_x0017_×ÜÁAFÙ¼_x000D_ÃA.·JBávÂA/Uf_x0014_ÁRÂA4_x0004_èº^ÃAÐ_x0016_YJ_x0013__x000D_ÂAú°¡Û¦ÄAm#Ô_x0014_3ÂA.î÷VÀA¾·_x0011_OÂAe_x0003_w³=ÂAvq§y¤ÁAITÝ&amp;©äÃAè&amp;K 7ÕÂA_x000B_áyfyÃAù_x0001_õ°¥ÂAy7_x0001__x0002_ÄA!N_x000B__x0007_h¨ÁAÇ_x0003_O|Í_x0002_ÂAõÐÕº_x0018_ÄAø½&amp;þÁAÒãçcôÃAh_x0006_«_x0008_yÔÄAó~®ÈÄAøë_x000F_	ÆPÂA&gt;;½Z¢_x000B_ÂAx¿l_x000D_ñÁAËÔÅhåòÃA4_x0018_ÚLíÃAØ_x0014_9jÂA»_x000C_(R&lt;ôÀA7z8ÃuÂA_x0008_Ø_x0006_ÀSèÁA_x0013_[ôTpMÂAªcÊÓmíÀA_x000C_+_x0001_`gÀAe_x001E_Ð=ìÁAÝªÞsG¤ÂAq½_x000C__x0010_ÃA«®+nöÆÃAðÜLY©_x0014_ÂAèsbE_x0018_ÃA©'eÃAÙöTÌ¸ÂAd,a]´ÁA_x0016_Òµ4§ÀA®tÖ_x001A_ù7ÂAêB_x0014_@\öÂA_x0003__x0005_ä²$¶"±ÃAÉ£Rb¯ÄAõuóáÂA&lt;_x000B_{^_x0006_ÄAº§~.çÂAâÆk%9DÂAèG_x0004_õÁAÇ_x001F_q_x0011_¬ôÁAÍ_x0010_-ÀÃAì¢ÔntjÃAÏ3­·Ô¹ÀAC_x0019_ZE_x0019_GÃAhnfØ^ÂAoiõmß8ÂAoEöt_x0014_´ÁAK¤_x0002_òÃA`GÃ(ÀAæêC~&amp;ÃAmâpBÁA¨ôøIvÉÁA+HÕ-ÂA/cÛ._x001F_ÃA&lt;å¨[Ø6ÁAZ¤Ý»_x000B_ØÁAS7_x001E_EcÃAE²öv»ÃAk½_x0001__x000E_°JÂAøÞ ÍÊÀÂAÖaj5¯ÂAdê¹¬EÃAÿG_x0018_»7ÂAkW{U_x0002__x0003_QqÂAÕ·¸(+ÃAúMmuX_x0015_ÃA@Â·ªÀ_x000D_ÃA+HÜ*çÁA_x0017_æ_x0017_\Ñ¡ÁAò}Èß_x0001__x001B_ÂA6_x0015_ÕI{_x000F_ÃA!¸_x0007_øì_x0015_ÃAKJÅ¸GÃAG_x001A_,³iÄAýõ²ë3_x0001_ÄA	=`»åÈÁAr\2_x0017_ðUÁAóÀ¥ø 6ÂA_x0015_Æ*1L_x0008_ÂA_x0012_&lt;_x0007_9ÃAh¯ÕËY©ÃAªY&amp;yÊÊÁA_x001B_kutnÂAAg»ßZÄA«Ç@õüÃAã_x000C_ûU¤ÁA9Aì¤wÔÁAYaI_x0012__ÃA¹7ývJ_x0005_ÄAÕ&amp;Äýµ½ÁAêG¢Ò·ÁAî­´T´"ÃA¢È Å&gt;²ÁA#¹p+ÄAó@åÄöæÂA_x0001__x0002_ÔWd×ÊÃAÕ)ÉCo_x0010_ÂA[èØ_x000D_ÑvÂAqÀ_x001A_ÿêÜÃA?f_x0007_@_x0019_ÃADL	|üëÂA_x0016_Çx±¾ÂAøÎ¥dÂAHùU_x0016_ÃAÁí»Þ_x0003_ÄAFScû_x0001_ÃAëÇ_x0014_êX)ÂAV¹_x0018_W©ÂA`mX{þ¦ÃA?1£þA_x0011_ÄA½_x001E_QE_x0002_ÂAµÃë_x0017_ÃAF´¦_x0018_AÁAB_x000F_yHxúÃAÖ3&amp;|ÊÃAE^ªúGÜÃAãê_x0012_vÂA­{QxÁAG6üâ~ÁAÚLÞ1ÆHÀA^ÒK{³üÁA!l_x001B_øu_x0017_ÃAú_x000D_Á_x000D_\êÀAâ· ´_x000D_ßÂAßçèÏñpÂA¼¢¼ (ÂA Í*¢_x0001__x0005_¢çÀA½å_x0012_Vh­ÁAõêÐCÃADcYó¸ËÃA|7c&gt;þwÄA_x001E_PÍ_x001F_ÁA|_x0001_O_x0015__x001C_ÂA_x0002_±¡F_x0001_ÂAèXõTZÉÄAÞ¸;_x001C__x0014_ÁA_x0005__x0003_38ùÂA¬«Ö_x0018_+ÁAï«Ù_x0007_/_x000B_ÄA!äÝøÑÃAß°{rÃA&gt;×¾0züÁA_x0002_I_x0016__x0003_{ÖÂAB_x000F_Ð_x0015_ÂAya6e2ÃAÞ%`_x000F_ÁÃAb¸'y_x0004_aÄAö_x001A_&amp;_x001B_ÂAed_x0019_J/ÃAök«ÁA~º$CØÁA¾|_x0008_7U®ÂA.!±ôEãÁA/îúf«ÃÁA¹g©_x0018_R&lt;ÀAHàLRÆÁAh*SfÂA©«ç°?ÃA_x0002__x0003_u®µí_x0018_S¾A(½tº¬_x000F_ÃAF_x0005_=\)ÄAYæAòÀAµÛ¶_x0017_|¬ÃA¿¬_x001B_;°ÄAå·M^ÕÃA_x0016_ûCpdÁAUT_x000C_ê»aÁAÐÛ`þØVÃA_x0013_?V¾¸ÃAÃ_x001B_ßÄ×ûÂA_x000C_S_x001A_HùÆÁAðÚ?^¥ÁAd\»yD¿ÃA#æÀÂA¬F_x0010_/ëßÃAG®$õ+_x001A_ÃAÊ¹âJÿ8ÄA&amp;áÅÇÃAÒÓûÌTÌÁAªE_x0019_+ÃA°_x0016_MÑVdÃAû)·yzÒÂAÅ	ü_x0011_¬ÂA-_x0019_r+ÞKÃAÖ8ù+âÂA!_x0004_=1_x0008__x0001_ÂA¹_x0007_	d@ÂAtjÔ³ÊâÃAß®IeCÃAjO?Õ_x0001__x0003__x001B_eÃA¯{3sÂAG`}Á~@ÃA_x001D_°¬ôÂÀA¾÷ÚB²zÂAë4X_x000E_+_x0007_ÃA§_x0001_ddÝdÃA_x0014_JHRÄAWØ}ày±ÂAqM'ëÛÂAKúÒÂA¾_x0019_l&gt;¾ÁAø¯(HÍÐÁA ¹XÕÍÃA_x0018_þ_x0001_ÄA,ÈS_x0017_:ÃAâ¨bÁAêåÍ?nÃA(\´Ò.OÁAÖu®ÉÂAÆ_x000E__x000C_9p\ÄA±àñÀñLÃAÖÔ¬ÁgÂAî_x001C_R}mÂA×PÎ1_x0011_uÄAoq_x0006__x001F_¥_x0007_ÄA Ú_x000D__x0015__x0014_¬ÃAua_x001C_AàÃAözÀF¹ÃAõ!û_x0003_aÃA`¡_x0002_)ÂAõc3¶3¢ÂA_x0003__x0005_ÐÏ_x0002_tvÁAþÛ°"Â§ÂACXM_x0016_´:ÃAOªZóKÂAt_x0016_ÇbÂAí¦YG­*ÄA°ðc­dÂA_x0008__x0016_.+fÂA©·_x0004_áßÃA8_x0007_$êCÃA¬Q&gt;z_x0016_ÁA?SiÄx_x0014_ÃAÉ_x0004_Ö²kÂAsp£oÌÂA»&lt;¡_x001F_h|ÂA1_x0014_i&amp;z4ÃA¤k¬ã_x000D_ÂA_x0007_¿L¨ÂAßþ¦ã=ÂA&gt;_x0014_"kÊÂALÃyAÃA£_x0017_¯_x0012_Å_x000F_ÄAó_x001D_ÊÑÁA»è¨8O.ÃAEàë¯ÙÀA-S[bXfÂA|Ó_x0017_^A÷ÃA_x0015_:ã_x001E_ÃA®ÃÿÒ_x0001_ÄA_x001D_ð:_ÊÂAà«qb½ÖÂA¡_x0018_$O_x0001__x0003_øøÁA*an_x001A_¥ÁA	s_x0003_báÂAvU_x0004_dAÂAýÜJ_x001B_ÒîÃAqO_x0010__x0015__x0016_ÃA®@î2BÃA5y_x0004_=_x0004_âÂAñJ_x0008_'yÜÃAãÀÅÈÈ5ÂA ?B½ª_x0019_ÄAà3ônÂA_x0002_¬_æÁA_x0007_¾R~2ÂA_x0011_&lt; _x000D_Í_x001C_ÁAò"°O©ÞÂA©z:_x001A_iÛÁAh_x0018_Ê¿×9ÃAñÇr_x0012_UØÂA~&amp;8óú½ÃA«Á7_x0001_ÚÂA_x000E__x0004_&amp;«{¿AfMDÏ2ÂA	ã&gt;µ{ÐÄA&gt;n_x001A_§ÁAün_x0006_De(ÂA+g×y¨ÂAÍØËÂA;¡¢&gt;9ÂA_x000F_n(âeFÃAÉò½$¤®ÂAs_x0006_¦$àÂA_x0001__x0002__x0002_%½_x000C_Î~ÅA])÷`uÂA_x0001_¼ê]^ÁA_x000C_R&lt;_x0004_QÉÃA_x0014_QÖÁAìèeÆ_x0015_ÅAâ"àr_x000B_VÂA}Ø~õFÁA%[_x0006_í'_x0017_ÃAbÎa_x0002_ +ÂA*%D&gt;_x001A_ÁA_x0007_¨_x0016_eÅA&amp;u_x001B_idÃA&gt;+Êû_x0019_cÁA(Ï_x001B_ûJÂAç_x0001_1W$Ý¿A¬Ñ_x0014_Jà{ÁA¬«_x0015_ßÃA|U'£ÂAîÎ¢¥º£ÃA Â_x000D_ÀAÂò¼X¹ÁA¦òÿ+_x000B_ÃAzÿ)è_x0007_ÂAé_x0011_®ÃAm_x001C__x0011_²ÝÁA¤,°¼­ÂAV¢_x0004_+9$ÃAèÿ{hØ¿ÂA_x0019_Ñ+Ø_x000D_JÃA_x001B_]_x0001_½j8ÁA_x0001_*óÆ_x0001__x0004_n,ÄAßåÁÒkÂA[(_x0014_Ü_x0005_ÁA_x001D__x000C__x0011_L\nÃA_x0018_çX*wáÁA/ìÆ1úÃA)_x0003_btÕÃA_x0010__x0003_N½_x0010_ÂAÅùùofÎÄATv_x001F_1 ÃA_x0011_%Y_x0003_ªÃAK5Ô_x0004_è_x001E_ÃA&gt;Ù_x0006_o¤ÂAgÏ¾7ÁA¢æÕ=GÃA½ý_x0002_@_x000F_ÂA¡ÒÀ9ïÀA\²Ô,¹¯ÀAÅ)Ûô2ÆA|CÂAHÚ._x0019__x001C_«ÂAU	ìäÆ"ÄAÝyJEÃA_x0005_B_x0015_hNÃApOHêcðÄA5_x0007_k¥ÅÁAb²Å|ÂAù£yÃA%¤YgÁA±+È_x0013_LwÁAÊ b`RWÁAû_x000E__x001F_ÈlÁA_x0001__x0002_Ø=ýõ´ÃAÖ%¹ÈNnÂA¯_x001C_1·ëÁA+9;fÂA@raÁðÁAf_x0002_u¸×_x0008_ÂAÚÀß(}_x0011_ÅAÄ_x0008_ß­gCÂAs¨rÿ[èÃA?»_x0002_ÙxÃAyùIý,lÂAÃ¯ìyÇ$ÂAÅæd·ÂAéÈó_x0003_ÒÄAê_x0006_liAÂA£;;øÃA§é%_x001B__x0008_ÄAï²þøÁA.	ÎûÁAn8öBíàÁAPÀ¬_x000D_5ÂA­á%aÂAfãN`yÂA9_x0013_zÕ ÂA[µÆ9øÁAVÿ&gt;ÛÃA´°(_x000D__x0002_!ÁAuI'¸ÁnÁAÇ¨!_x0005__x0017_ÁA·¡¥ö_£ÀA_x0004__5³ÁA´_x0013__x0008__x0001__x0002_(zÂA¦¹Ö·ÂAPgdÚZÅAg_x0006_»ÊÂA_x0006_Î_x0007_üÌÁAyó_x001D_X7ÂAÀ_x000F_«6rHÃAØ_x0017_¹SW#ÄAÞ@Ñö_x0013_~ÂAôÎç¢æÂA#ù£C_x0012_ÄA~Àôñ&gt;ØÂA_L7ÅA[ÿqìÂAE7LÃ÷ÁA_x0001__x0003_§Õb%ÃA]%_x0002_öIÂAªSRmf;ÃAÞ·_x001A_g¢¦ÁA§BQ8l)ÃAæÔÅÇ_x0011_ÃA,íF95SÁAP'fÒpÃA%è³èÀA&lt;2_x0016_×±ÒÃA×ã/ÝÁA)L/ªÂA@Þ2VÁAÍx¬ÂÃA(køsÃWÂAXh'[ùÂAd_x0007_J_x0006_&amp;bÃA_x0001__x0003_Ì&gt;³zG ÃAãÖ8øÃA4êG_x0001_YJÃA?&lt;à}O"ÀA(5__x0007_ö_x0002_ÃA­­-sïÁA¶ÄµÇ²²ÃA_x0012_ó^'Õ¿Aáò¡òÂA 0u_x001D_­ÂA^¿À3;µÁAí1È_x0006_É0ÄA_x0005_o£ë_x000C_zÃAÜ»XÙÃAhÚ¡ZØÂA_x0003_ß9¼A¨ÁA_ë¤Í!yÃAÜ¨¨½ÑVÁA¾ù3dhøÂA®üN·ÂAäÂa²ÎÃAÐAÅ_x0007_(rÃA}î*#ôFÃAçéÊðï-ÃA6ÍcM_x0004_ÃA]H÷`Ç_x0010_ÃAÍø«Ì_x0012_ÛÃA#-XÂAªA_x001B__x0015_½ÃAà_x0004_®5M9ÃAâH,É~ÂA&lt;_x0006__x000D__x0002__x0005_O_x0016_ÃAi»ÉÒZÔÂAå_x000F_#5¶_x000E_ÅA¢pº©ßÁA_x0003__x001B_÷©ÐÁA2½LV_x0011_ÂAÏCYñÃA2õÝ_ÃAJÙëuÂA_x0004_í_x0004_ÅÁAO·nÃAYpô_x0010__x001E_ÁAÙÐÍÌÀÂAa¤_x0016_F­ÆA_x001E__x000D__x0001_÷¤1ÃAUüt°F;ÃA-LÎþæ_x0014_ÂA¼eéÿÃAÿ_x0018_#¼ÄA_x0019_ñ\Ù2ÃA_x0005_¸6qó_x001C_ÂA"§È¨Ï¾ÂAb²oUbvÂAg_x0013_`¼&amp;ÂAï£5·_x001F_]ÂAjz&gt;äÿÂArÕ_x0016_Ù_x0003_ÃA!_x0005_UTgÂAÖ©xpØ-ÄAõ6Éæ¯ÁA1g_x0008_xÂAå&gt;ËçÃA_x0003__x0004_ÁJj_x000B_sÂA}_x0012_(_x0008_^ÃA=o_x000C_*7rÄAÞÆõïÃA±|¤½(ÂAïÕ#ð_x001D__x0017_ÂA_O{ÎÀÀAÑK_x0017_ç^ÂAó}ËôÔ_x0002_ÂAOi¸e°»ÁAS_x0008__x001B_6&amp;ÁAm´_x000F_ÃA»6¤ÛÂAÁâS}]ÁA6»_x0001_°÷ÂAF®_x001A_mã3ÃAÚðçpÁAÄ²½_x0017_ÂA+Ü¦*ÃAò~TY5ÂAMï0âÀÃAXö_x0017_ÞÑ_x001B_ÄAô&gt;_x0017_ðmKÃAÓõÂ»_x001B_ÃAl²ôuÝÃAHªè_x000D_ñÁAýÖ èÁAÍâ1J)ÃAYyºË"_x0002_ÅAT?x	ÂÃAoã_x000D_íå&lt;ÃAÈ_x0014_3_x0001__x0002_-;ÁA,_x0011_9PÌÜÃAct_x0018_À,ÁA«Y»Úe_x0005_ÃAÖð!1b´ÁAú¥2ï£²ÁA{s_x0005_¿«ÂA&gt;_x0015__x001D_.È×ÃAF_x001A_W&lt;*±ÂAè¡g'´_x0005_ÂAÉhïÕ¶ÃA9ce©XMÄA³ê_x0005__x001F_Ó¿ÃAáùÐKÁAë³`·#_x0010_ÅA·2}ÃAþ§¶_x000D_cÃAG£Z~ÑÃAZR_x001D_Ã+½ÁA?_x001E_IÁA*¼Ø½æÓÃAè)]lcÄA­X!3êÁAcä"ðÂA)E¬=ÃAJò¸nîÂAÞ_x0006_VHMõÁAÒHöïÕ_x001A_ÂA¢ëOóPàÄA_x001D_lè_x000C_¡ÃAp×ð³´ÂAe_x0016_ÞC  ÃA_x0002__x0003_8_x0010_âvY_x0017_ÂAW;»_x000D_^ÂA7_x001D_Üu°ÁA²^ÑùÃAQ_x001A_8z.ÁA3YÃARòý¢E&amp;ÄA³´éjç_x0018_ÄAàZË´¼]ÂAÅ£V?_x001F_õÃA*NÒN&lt;_x001D_ÃAÌ«p`_x0018_MÃAýë=;-ÎÂA(y_x0003_	N·ÁAß+ÆaÎÐÄA 3_x0008_;ûRÄA_x0019__x001B_ú)oÂAÖð°_x001A_ÔÉÁA&gt;_x001D_§Ù_x0001_ÃAW-_x0005__x0005_ÁAýíþª_x001B_ÂA)	'r©ÃA_x0011_.{hÃAÚºvâÄA@_x0019_:2ÎKÂA_x001D_âdïEïÂA_x0007_Ðh8ÆÃAÕÈ_x0017_\a_x0015_ÄA&lt;zü_x0019_õ½ÁA3zªeZÂA¬¶7_x0014_ÃA_x000F_¡r_x0002__x0003__x0012_}ÁA_x0017_û$éÂACºË_x001B_óPÃA²+®_x0018_ÁAWð_x0017_È_x0017_¿ÂA_x0013_î_x000C_Ü_x000C_ºÂAàÂ¼ÂKÂAz(¡P_x0001__x0004_ÃA_x0004_ðZÄÖxÄA6µÁGEXÁAé_x001D_¹Â4dÁAP»R¬	ÃAIàÿÝ_x000D_ÃA{5pÈ¬¹ÂA_x0013_/NmVÁATQY÷X_x0013_ÄAÏUÛPÁAÃwb?TXÂAèÂø×üÂAlG×Z\ÂARþ©ºÂA9+_x000B_9ÊýÁAµuxkßMÃAw_x0005_ô½ ÃAsvmå_x0015_ÄAa:§g¬ÄA]½çÒÆÃAóÏ[ß_x000E_äÁA_x0011_.:kwÂA}_x000E_Ì¦ÌÃAÓ"SrRáÂA_x001C_K-{·ÃA_x0002__x0005_Y®ø8_x000B_!ÂA4ÐÜI_x0016_êÁAòÃ¨_x0005_ÁAÖ=SIÿWÂAfÒ.úÂAÍÿ=u+*ÃA+Ð_x0003_ÃA"_x0012_ÁÈòùÂAü=çwÂAÓ_x0004_ý~ÔÀAE0¯jTÚÃA_x000F_­{.ÄAÉù*k#_x0011_ÂA®^¼bÃAu¢_x001F_Í¹ÂAéÌ_x0011_&gt;ÏÂA$³Q¿æÀAãUïÁfôÁAv_x000F_ËÌKÁA#ìÛØ_x001C_ÅAÇY¥p¤¯ÂAÿæ_x001F__x0008__x0002_ÂAûS,i:(ÂAIÓÓNÃAêßÖ_x0015_»ÃAJX©¼mãÂA_x0019_,MEè_x001C_ÄA_x0008_þ_x0001__x0017__x0010_ÑÁA$µa)éÀAÜ×EI_x000C_ÄAxaª-»ÁA_x0012_Ã/o_x0003__x0006_B²ÄA~uîØ§_x0006_ÃA}(ë%ÓÂA,ðj,_x001F_ÅAí+ÆB_x0015_YÂAÔ#ËùEÃA_x0017_7m_x001D_ÂA9_x0018_j_x0015_þÁAÄ°dÞÔ_x0011_ÄAº`²àéëÃA£B@_x0011_¥}ÂAJ7^_x0014_ÂAV¯ØlÂA_x001B_fQ4_x0012_ ÂAAùì×ºÁA)F&lt;w¾ÄAò¯Ã£ÂAÖeIÂA´û1à.ÃA_x000C__x0001_×&lt;ÄOÂA/výÃ_x0005_ÃA"ñùÝDÃAyGË_x0002_ÁA_x0008_Ix_x0016_~&lt;ÁA_x0006_°O¡ÿÂA¥g_x001C_?w_x0004_ÃA­ËióPìÂAYzr´_x001B_ÁAë}yujÄA_x001D_¹_x000E_¸9ÂA]aÁ}ÂA_x000E_§¶_x000D_²ÂA_x0001__x0002_Âî;A²©ÂAKIv&lt;òåÁAµ_x0008_)ÝGÄAÛ«æJÂAä_x0004_þsç:ÃA¶_x000D_"]_x0014_`ÃA_x0018_=´;àeÁA5_x0012_c_x001E_¡"ÁAÁlføÂAáûÍE=_x001D_ÂAe_x000E_.é»ÂAç_x0014_×äökÃAX"_x000E__x000D_§ÃAjLX_x0001__x001D_ÃA×Ù·bÑÁAôæ@ë·YÄAò¸ÀCSÈÃA@ËçÉzËÃAo_x001C_)²·yÃAMw´CjÂAß»NrùÁAª%øij¾AÉ»«½±ÃA_BmBT³ÂA½C&lt;À_x000C_ÄAL¹r-\TÂAäÜÅ÷­@ÃA¶ ?©³ÂAiT!9½ ÄAûë|×ÃAÐ`_x0011_õÂA¹&amp;§ß_x0003__x0007_±_x0004_ÂAK¯$¢©ÂA¤w;ýSÃA_x001F_u_ªäÂAÚ»_x000E_ó¶oÂAÇðHh_x0001_ÃA9Æ³_x0011_ÂA6²å7~_x0007_ÄAÖÉEÂA¸½KïªÄA:_x0004_W³_x0015_:ÃA¦Ê_x0018_Ø¯!ÃAåö_x0014_sïAÃAol_x0005_ÖÂAR_x001E_PµBÂAøY~£"_x000F_ÃAèé«_x001D_.6ÁA÷5ô_x000F_ÄAÜt¹ÀÂA&lt;_x0001_+ËÂÞÂAyÝV¸ÂAÔ]iYÁA_x0006_0FÞmåÂA;þTÒÁAw³åaæÂA!_x0008_¦¸ÁA\|_x0014_këÂAäÈ_x000F_^TÝÁA=Ú´$9ÃAÄ_x0006__x0002_&gt;wÂAñ@_x0016_/ÁAð¡-µDÃA_x0001__x0002__x0010__x001A_jà_x000C_ÖÃAñ~_x001B_yÂA]®¿_x000E_ÂAäée+}îÁA§!­®A?ÃA_x0002_ÉuÑøÂA_x001B_À_x0015_630ÂAª_x0010_»!Ü*ÃAóUá*ÿÃAf_x0002_§ôÄAæ_x0005__x0015_x¥_x001F_ÂA#Í_x0003_'ÃAGMãfáÊÅAðÙ_x0014_Ô¹5ÃAJ¨ý FÃAò¨õ9_x0012__x0015_ÄAK4_x000E_°J_x0016_ÄA¾Ñº¬_x0006_ÄAFáZÄÊ¶ÁAäàE&gt;­:ÂAt30=ã_x0011_ÁA_x001A_0Ã_x0001_ÃAwÍ©ÕÆÃAS¡__x0007_íqÃAèKÙ¨±ÁA_x000C_îÒîyÀAè©EôÒ©ÂAæér@¹^ÂA½¨&amp;ãÀA&lt;ý(õIÄAÀè=\aÁAÓÙDÄ_x0001__x0003_d0ÂAoZ_x0012_Ôh7ÄA düå°ÃAðé{&lt;§åÂA_x0001_0C_x0003_é!ÂAð_x001F_3&gt;¤ÃA¤Éñm|àÂA:QK_x0019_ÀÁAh3«=ÑÀA¤[)/ÐÂA_x0003_(éë5ÁAßDáHÂA'i_x001A__x0010_J[ÂA_x0018_°[oTIÄAý~?ù2mÃA/æ"5üÃAh2Ä*ÂA¥ä©úMÛÃAu§_x001B_o§/ÃA_x0002_/õbúlÃA~®?)ó_x000B_ÃA:_x0003_s±ÎÂA_x000B_æiyÐÂAWº¥ a%ÂA_x0010_MþuPÂA;E»	ï³ÃAqÐ.êÄÂAea¿CÍÄA+ä¤w_x001C_ÄA_x000D_X_x000D_ü«ÁA_x000D_¼w_x0014_ÛcÄA#åìÂA_x0001__x0002_Ú.ôf¨ìÂA5gpô_x000B_ÞÂA_x0012__x0017__x0001_:?ÃAØ}a_x0015_ãïÁA|À'j$ÄAÈ÷_x000D_üg¦ÃA¢#V$_x001A_ÃA§.cÂçÃAëÇÊÖ_x0004_­ÄA5_x0005_?#tÂAÆ.ºZ=ÁAoVLwÁAN2^laÄAZ{^D·ÂAc#¸YýÃA_x0010_ÆC_x0014_yüÂApð?ACÃA!s¤;ýÂAÂò_x001A_Ò\«ÃA_x000E_äñÊÚ·ÂA ç&lt;ÁKÃA!©úLMñÂAv"`BÁA DaãØÂA_x001B__x000F_·i¶dÃAô_x001C_a²&amp;HÁAR­,M àÁAígÒÁA¡eâg_x0006__x0013_ÄAÝ¡&lt;S_x0007_NÂAìÓ_x0010_¸JÃAÉ_x0001__x0003__x000D_ÏÁAkYÜm_x0013_ÂAE_x0012_´sÇ­ÁAë2¬IòEÄA¿þ¤aDÂA_L¬_x0014_Ã{ÂA`çZv_x001C_IÂAhòþÒÂAAÀgø;ÄAuÏ·¸ùÁAà'ZÁ?ÃAòj¶Ô1VÄA¿_x0002__x0018_äKÃA¦ä_x0006_A¥ÂAÕ6^^-ÂA*-~_x0012_­ÁAÜ_x0017_3ïd­ÃAw¿|I®ÀAsnzW£ÂA_x0001_»;ÞÞûÁAyÝp4ÂA;»­D/_x001B_ÄA`^ò:©.ÃA_x000E_ÿ®Ó_x000C_ÊÁAfü_x0014_^g5ÃAUÆ_x000B_cÂA/$ZÜÎ®ÁA0_x000C_09^hÃAÃt-_x0019__x000D_ÃA4ìîá×ÝÂAÊp$SùçÁAêVD_x0010_G_x0014_ÂA_x0002__x0003_\_x0012__x001E_©ªcÂA`h0­}¸ÁA_x001D_L¤_x0015_KùÂASTÛ_x0001_V_x0011_ÄA_x0006_Xý3ÃA%8ÇU&lt;&lt;ÄA_x0011_û´Ók=ÃA_x0014_ª´_x0002_*ÂAÿ9_x0008_R;ûÁAÿáR..ÃAÄ¤xçÁAØÜX_x0014_úÁAÀ~zOÄÃAqÕ×½ÂA_x001B_i_x0008__x0018_ÂA{»D ÃA2³Ø¤V¶ÁA_x0018_ò¦"ÂA_x001C_ÍqûÃÃA|ãöÔÁ?ÂA-(»n_x0017_ÄA¯{Aø7ÃA¦_x0006_2¿¿EÅARc&amp;2Ù_x000B_ÃAüõ×äÀ_x000C_ÂAKÑOD[ÃAò_x0012__x0006_]³YÂA¿¡×©õMÃA_x0011_«É_x0017_n_x0003_ÂA§·_x0015_­LÁA_x0002_V_x000C__x0007_XÂA_x0012_Çü^_x0004__x0005_nÝÂAã_x0011__x001E_û»ÃA_x0002__x0003_«°½ÃAk_x000B_g_x001A_}úÂAÚ_x0008_¹EÂAÜ/.VÛÁAÔ¯ÂÄAS`ÑÄ&gt;ÃA_x0002_  iÂAÄBHwãÃA¹Þ»_x000F_ÂAçÊÐ_x001F__x0007_qÃA¼ÜÄCÄA(û`Í_x0013_ÂA_x0015__x0014__x0012_7?ÂA_x0001_ôÖÆ_x000C_ÃAîç1¼T»ÂA¤Ì¢ãq]ÂAÀH·®ÄA_x0016_^?ÚÂA_x0002_ê_x0014_a°ÂAU_x0010_ZËÂAoÈ,n¼ÂAj9X_x000E_ÃÁAéúqÃCÂAÊ\_x0015_=¤ïÃAuüúkÀAóJ³v/ÐÁA²ÀñV±ÂAý·/Î¨`ÂAÏÛÂÀ¥ÂAËÙï¶»ÂA_x0001__x0003_Xu'huïÂAåëPÆT§ÂAe_x000B__x001F_¦ÂÁAN¦Öl_x0005_ûÂA¶_x0002_ékugÃA¿({.;ÃA&lt;_x001B_¯G2¥ÀA¡Ab_x0012_ÄA·_x0010_µ_x0001_:ÂA´_x0008_øÃ7ÁA_x0012_8ZûÏÁA_x0007_e_x0005_å_x000F_ÌÂAù*3|ÃAàGz_x0002_kÄA*#­bçÃA¬dZxÕ´ÃAÈ_x001D_ùµ9ÂAk_x001B__x0005_½j[ÃAKÞr_x000C_1]ÄAJ/0õùkÂA¢¢û_x0002_\ÂA*ÓmÑ0ÁA©[_x0002_I:ùÁAB_x0019_h_x0006_/cÃA#_x001C_¾ÜÁA_x001D__x000D_Ì3¶ÂA9l+³§ßÁA¾µÍs'üÁA³ÿã_x0017_ÂAw@ÂPqÃA ok"@ÂAÔÖ9_x0002__x0003_x_x0007_ÄAÅg÷é_x0001_ÂAÄC©É²ÉÃA1OïIeäÂA_x0002_®_XáÄAµ_x000C_å_x000B_3HÂA±#6{Ä¿AÈ`çÂA¤ìÑ¼èÂAëäZ±®ÂAËM!a_x000E_CÂA_x0001_!è¤ÂA_x0002_Ì`½ÌÃAZ×NrjÂA|¿à=ºÃAx'Ín	_x0008_ÃA¡6X³h_x0018_ÂA¥ ?ÁA_x0019_¡odPÃAÝË;uì6ÃA_x000F_ú5Ôô'ÄA:Ï3ÍÂAîDq£¿_x0017_ÃAÌêªÏÁA×_x0010_.úBvÃAÏ¹_x001F__x0011_2¡ÃAá_x0002_ÇÄÛ|ÃAÃÁ2DÐÂA©÷´EØÃAx_x0003_&gt;3TNÁA4a%¨êÅÃAiþ_x0018_òÕÂA_x0002__x0003_&amp;¨w\®ÜÀA||=VþÁA, ¤YÁA_x0001_M_x001C_Ó,ÃAã_x000C_à%¾%ÂA_x000D_£w³&lt;ÄA{Mp?ýìÀA¬í©zï_x000B_ÄAwûç44ÂA_x000C_uLãkÎÂA¢%Þ¯VDÃA_x0005_ÚFµîÁAÖÿ_x0005_(¢ÀA},®y _x0010_ÃA_Ø¶p?¡ÂA¢O =_x0002_ÂA_x000C_;ü_x001D_9{ÁAx¿-LÂAàý}fÎÃA³ßµ_x001C_îéÁA&lt;¦æ_x001B_cÂAåÕ9K~©ÂAò_x0002_¦@mÂA_x0019__x0005_û_x000B_ùÂAtC0_x001E_ÖµÁAIL%òÂA àcCÃAþd_x0001_ÄAÿÁÌÂA¹bøVÂAÑ­Ú³ÂAt*ó_x0003__x0006_ÎÃA¦_x001E_=ªv_ÁAzÝ÷æ:_x001C_ÄA¦·&amp;F3ÃAXgÌ_x0005_µÂAè=éÙÁAÊJÓçãöÂAñéÎ|±ÞÁAW¤ø_x001C_0ÃA£ñìÓYÃA_x0014_ò_x0008__x0007_mÄA¦ed^¯_x0012_ÃAº_x0013_S,"ÃAì$¢úÂAB¥È(I»ÁAj·_x0001_vmÃAFv_x000B_¢ÂAèá$Rò@ÂA_x0017_×û&gt;¸ÃAÂ³_x0002_s+ÜÁAòSÀD[_x0002_ÄA7D_x0010_´zÄA´õónó`ÂA]îU¾_x0016_ÂAðöaÂA]Éq#ÞÃA@é9§ØÁA3fè_x001F_¥íÂAÜ o|ÑBÀA	±à_x0008_ ÃA_x0013_Qª_x0004_lÁA÷eF¸ÃÁA_x0002__x0004__x0012_eÒ%jEÂA¢ØbÖ«ÂAÓ_x0005_ßÓGÀA_x000C_÷Åân¹ÄAeÇ£×úÁA\Øé_x0012_xÄA_x0017_ýÞ¼4NÂA±û*¿ãÂAG-ÐïU_x001C_ÂA»4\_x0001_r¶ÃA~$W»îÄA¿ÊïZC8ÀAOQEÃA4_x0006_NÒ¡ÀA§_x000D_î²2ÃA!r®ÜôäÄAÆ_x0019__x001D__x000E_ÃÃAÀÊcDÿÜÂA_x0010_TÅRq/ÂA9W¹÷ÀA¢kæ_x001F_[ÂAë_x000F_¯ÏÛ¦ÂA	_x0006_f+mÅÁA0_x0017_ )_x0003_ÏÃAÊ%__ÉùÁAºtèÓ¸0ÁA¢ùÔçÔ_x0013_ÂAÕùOæ_x000B_rÂA©_x0015_¶_x001E__x000C_.ÂAßà,®ÃAÂâI2ÓuÂAáö_x0002_°_x0001__x0004_,PÂA#rççèÂAl}ñe_x000D_ÖÁAyë.b{ÂA_x001C_­"ÑÃA5_x0003__x000F_÷ÂAØPtH_x0012_ÃAÈ2Y=ÙÁAþ:Þû!ÃAY_x0016_£²pÃAeÄ:V½çÂA\ ðÂAð¾µç%ÁAÕö.-WÃA:J¡ÖX_x0002_ÂAP_x000F_2+ÂA.R|_x001E__x0002_ÃA_x0018_GKGùÁAKÞ_x0004_Ø¡ÂÂAdÞµµ_x000D_RÃAÚ_x0002__x0013__x001B_Å_x001B_ÂAq[[@'ÂAGjÏÎQÃAæú¨}ÖÄA(_x001C_¼=èÁÁA¾êGz.ÂAà³ò_x001C_"ÃAÔ&lt;_x001B_ÁöÃAjCg»®AÄAüo_x0015_Ô_x001C_ÃA13_x0010__x000B__x000B_ÂAÅOS«ÃA_x0001__x0004_Tk'ÍÃA¤_x0008_?=¸DÂAW¹OÊÃAàêG_x001E__x0008_AÃAqJ_x0002_5ÂAG²E_x0015_½²ÂAÍð_x0007_ú_x001F_öÂAàa_x001E_³ÂA½7×&gt;ÆÁA¶_x0005__x000C_?MÅÂAÄ_x000B_b$_x0011_ÄAïê_x0013_²n±ÃAfÀøîpRÂA»üWþ_x001E_ÂAÀÿ_x000D_0ÃAxù;ÕI¢ÂAE_x0008_*äècÂAã]òd_x0015_ÂAû_x000F_ÓiÂA¸¥_x0002_7ðÂA,ñ×k_x000F_ÃAR[_x000C__x0017_'2ÃA]k*_x0018_ø¿Aqÿ_x0003_çnÃAZuö_x001C_ë)ÃA$»_x0011_2ÃAÍÃ£Í¿ÂA7ós÷m·ÀAcéFîkÄAñ9½Þ_x0010_ÁAÝÐ)6ÁA*_x0002_|_x0003__x0007_zÄAðÂ_x0012_·ìÄA¦U_x001F_&gt;¼ÂA/ã=S_x0016_åÀAý&gt;_x0010_uy_x0008_ÃA½ÕâûL@¿AWBRÈÓuÄA_x0002_âò_x000F_ÂAþ(uÿ¤¸ÂA_x001A_öE~_x001D_ÅA×Â35_x0013_àÂAwd«ÏØLÃAOÈdE¥{ÂAÂ_x0005__x000F_ÛÂÂAB'³V«ÂAÃ	òE4ÃA_x0001_ ×%ÄÁA¼«c:ÁA_x0004_Þi¿{ÄAI_x000B_8î£ÂAÀ¨8xî_x000E_ÃAVìa¬ZÂA q©HÂA._x000D__x0010_1_x0017_çÂA_x000D_vî÷~ÃAj_x001B_Äb_x0002__x0010_ÂAsòÒ7âæÁA_x0017_LRSz_x0003_ÂA=$_x0011_qÊ/ÃA_x0011_m_x0006_JÚÂAj5_x000B_ôhÂA_x0014_«L_x0002_õÁA_x0001__x0003_@­JÇKÃAl_x0015_ïpIÃAXÒzk0AÂAPæ®È+&lt;ÂAxÙ3ÞÃAág&gt;ÈÃZÂA_x001C_myQÉÙÂAÚ_`¢BÄAe2N[_x0003_ÃA£¾@#¯ÃALdCÀY`ÂA¡×?PÂAgµD_x0010__x000F_ÂA×4q(ãÃA¢¯µhKÂA´­ékD*ÂA´ö&amp;KTÁÃAk¨|e_x0002_·ÁA(_x0013_w7]°ÁA.bý_x000C_RÂAÁV?LÀ]ÁA	éÎgKÃÂAdMhmêÃAµ¦Þ8qÂAù]_x0015_ÉÚãÂA9¶Ôê¦ÄA6¤_x000E_-_x001F_¿Aý¯_x0002_¥5+ÄAÆÇ_x000F_ÂA7å|_x0002_*ÂAa_x0017_~v2ÃAÙs_x0007__x0001__x0004_9óÁAò&amp;ªDÉOÃAkóú¶¥ÁA_x0018_b~Ü_x0002__x000B_ÂA:ÊÏ2_x000D_âÃA_x0019_¡° ÃA#$b.Ä¿ÁAÄM}¿ WÂA\_x0011_íÕÞñÂAa×%7_x0008_ÄAILv¯õÂA_x0003_Þ;ÊcÂA	6%È&amp;EÁA "y_x0007_ÂAÝ_x000F_MÂAáòCØ¨ÁAw]ÙùdgÄAmQþ­ÄAa_x0017_ï²È_x0011_ÂAEq_x001B_U_x0014_ÃAåËa_x000C_ÍUÂA/0RvÚVÂA¸_x0016_:ægHÂAN_x0016_âd@ÄAÛÃ~;_x0004_ÄAØZD_x000D_(_x0005_ÁA.÷"ÃAÄàd_x0002_øÁA±l_x000B_ÐvÃA_x0013__x0005_ÕPÓ¦ÃAK*8=3¿ÂA°uÀA_x0002__x0004_ÎUåÀGÕÁA^î+ï_x0004_4ÃA_x0002_¤ÿW,*ÂAÅÀ#Q!ÂAâJuÍú¾A_x0013_/Áµ_x000E__x000E_A@V¾Îlyþ9@K©Ä_x0008_l'@@¸'ÖÄ=@&amp;_x0016_ú_x0014_Ò=@_x0001_@®Ó¡À@@_x000D_)_x001F_ûËÃ&gt;@'L=-.@@_x0012_Iµ5ÌK=@dÂÁ»&gt;A@üK¤=@¬D_x0007__x0011_§?@2½¡Gh_x0013_&gt;@áìT´»Y=@ÛÒ_x0016_SRA@_x001F_=×Æ9A@Åô¯q¿y?@VÅÛÁù,&gt;@Gl¾¸­A@Ë4c&gt;@1-8n_x0010_p@@ï¨:_x0003_\_=@ò¼~Õ|A@¤ÓeTÿ?@äú¤tm&gt;@ß\ðN_x0011_@@÷!þ_x0001__x0002_wø&gt;@qlÄ(&gt;@_x001E_åÌ@&lt;@ÛY_x0007_1}á=@nçUÈjÎ=@_x001A_³&amp;À@@¶àÅ©A@_x0008__x0012_íW&lt;@Ú¬q÷¢A@Á-2_x000F_Ý@@ß_x001A_ä*°&gt;@°²®Ç-^?@`wïMv&gt;@_x0010_±+fè«&gt;@_x001C_ò%é_x0012_Ý;@îîés­&gt;@_x0018_ÙSÏ#Ê?@£+_x0018_9¥&gt;@ná.#Ä#&gt;@ËhöwZ²=@ÔK_x000F_véâ;@A±Rç_x0015_B&lt;@4ÏB~§6@@ñh¤Ô_x0015__x0017_@@Lr»^&lt;@F?m&lt;@ëÙ-Ö_x001D_Y@@Z^=@¢;&amp;¸q_x0005_@@?B¯¿_x0003_?@ý®qL@@'_x0014_xl4=@_x0002__x0004_³_x0017_£D_x001D_°@@Äf¢ÙåA@_x001F_U+Æí+?@U3H±u¢A@µ4âõY_x0008_=@ÑìµlH2@@¾=Nd?@xpmHNÂ?@/PÓ$~_x0002_&gt;@AUÐ±sm@@bÉtüÎ&lt;@Gx?@}¤X¼@@í&amp;º}#¾@@UÚ=Ó	=@æÒqðA@±yzFu®A@_x0014_6y_x0001_ò$@@9¢_x001A_]	6&gt;@&lt;_x0002_©&lt;@@`MÄÂ£=&gt;@FÞÍê¥Ù@@2_x0003_¨yP¿=@4¾_x001C_uåÝ=@_x001F_¢W*42@@ãXqöpB@²-§;H&lt;@¬V	ÂmL&gt;@ÎúÈ_x0008_@@o¸¹YJ_x001E_@@_x001C_?ª&amp;)A@R`Ä°_x0001__x0003_4Ø@@&amp;^ök@@HÊsó¨A@6CÚúÎB@_x001A_Î-_x0004_ü?@à­wx:2C@¼_x001A_8_x0014_ì	@@6Ð9ð1ã&gt;@_x0012_f©Î@@@0m_x0017_?@d'¬¹ô:@ì _x0007_;?@a8k!¿?@£òëîI&gt;@_x0016_ó@Ë_x0017__x0017_A@ñê¼êòß=@_x000E__Þë?@qÉÂÿ¤?@Ã¦æÄ&gt;@_x001F_-â-_x001C__x000F_&lt;@{öçrá6&lt;@&gt;Ó_x0017_8_x0004_@@Â&amp;ÑÉ =@_x001A_|_x001F__x0013__x0002_f=@Ú_x001E_©Kz?@ªÂ}]_x000D_¢;@_x001F_ãkÐ¥&lt;@~ã®Üp^?@þq×`_x0017_A@UÂl1ã:@5L=íKÄ&gt;@Sgßñ?@_x0003__x0004_äïò·ÚÒ;@Þ(Â'dþ?@ÎÿNCEi=@:Ey©¥K@@Ü#yúv@A@Ó_x0004_3ûX?@Å3Ê&amp;ýY&lt;@Æú¨m{dA@ã)mrô/@@¤·'ßsr&gt;@ÐX_x0003_¤_x0001__x000F_&gt;@zçWf±=@âó×YA@@KOT{ ±&gt;@_x0019_~ò" õ&lt;@_x0014_9Ë_x000C_fA@_x001A__x0012_+ýÒ&lt;@£_x001E_%u_x0003_?@ÀS¿h´@@ëX=M\;@I¤»ÄsZ&gt;@_x0002__x0017__x0019_äÔ{@@xµ'ð@@@MÂ%@_x0012_@@5¹Þ	êµ@@ÔøØY?@¾&gt; ôßb?@z8)_x0019_?@]jåTøù=@`çÇZ_x000F_¼@@ë7Òëú=@_x0014_Q=»_x0001__x0002_s_x000E_@@_x000B_.Aã@@û@_x0001_Æ_x0004_@@:uA@=_x0001__x0019_ÎÌ&lt;@Üñ_x0005_H@@_x0007_Ô:}0¸?@³°è_x0008_&lt;@îÎÅ¥_x001C_wA@_x0018_v÷µA@Ao2ô.&lt;@¹@´=@b²I°Ãt?@|\_x0014_aFG=@hÚ_x000D_7ÛB&lt;@Zö_x0004_«î&gt;@4ùv0êá8@2/ÕÜæ?@}«ÊX@,A@¸÷êþÈ:@@ Á	&gt;&gt;@ÛÔõþÅ;@²aÀ÷§Ó@@	äÅÓ~Ü@@6Í]_x0017_EC@_x000E_z_x0011_®aË?@Ü§=_x001C_¶B@¬DÔ_x0003__x000F_¾=@ÂGÕ_x001B_á@@ZÊkZ£@@.p}ñà&gt;@@&amp;ÿézw;@_x0005__x0007_ÚRëü@@è_x001D__x0006_+b?@_x000B_ôh_x0002_}î&lt;@3Ómvu&lt;@^ Ë¤A@F=s\^&gt;@	_x001E_í¯_x0006_y@@æ)`_x000E_°&gt;@ò¯80Î_x000E_A@¿Þt{å@@jº_x0003_ÀÉ.&gt;@ç#Ñpw?@Óî_x0013_Ù_x0012_A@&amp;úV_x001F_q9&lt;@Ì=_x0001_²_x001C_=@c_x0007_Èø|=@h·y	²E?@sÐs@@_x0011_AM/ï_x000D_@@I q_x0004_I_x0014_=@aÞØ÷&gt;@©ö#Ó¶&gt;@Û) 4½e&gt;@±¸gt&lt;@¯_x0019__x0007_ê_x0018_B@Ã_C³_ç@@ôL×OmB@ò,_x000B_=_x001E_Ç:@óË1äLkA@ø¢_x001F_ÏxÐ&lt;@ã+§IïL&lt;@RW_x0005__x0008_Ñ=@þ à°²@@_x0013_)QQ°¼:@çÔÜW_x0003_a@@L¯_x001B_ö_x000C_@@_x001C_!_x0005_ú&lt;@ùUÃ3x?@8`_x0002_ÆÊ_x0001_A@¥íç8G1?@ÍBîÚ_x000F_|@@@_zµ_x000B_;@IW_x0007_òãú;@(_x0008__x0006_¨á1@@¬eåW»z@@[°iÔP@@]1|_x0019_¨u@@DÉo_x0002__x0008__x0010_@@²`NÍ»@@¡_x000E_O_x0005_Ä_x001A_@@S6ïUï=@²µn_|&lt;@¿_x001F__x001A_Iá&lt;@ÙJx½A@ñ·Ù_x0006_y&gt;@÷_x001B_e_x0003_?@©[;N&lt;@.~`¹1¤@@_x000B_Ñ½Q_x0004_A@_x0013_µü_x0003_È©&gt;@GhÇ_x0001_ð&lt;@ë¦bPÿ&lt;@@_x0005_ Á¨¬&lt;@_x0003_	k¥	Í_x001E_?@É¨¶Ýøä&lt;@ÓêiÎÝ§=@ÁþoWö=@õÏ_x0007_SI_x0010_A@_x0001_ï_x0006__x0008_0@@_x0010_*àEI¯A@é_x0014_£Aö@@1Avê_x0004_A@_x0004__x0005_ ü&gt;&gt;@_x0001__x000F_ÆÊ&lt;@_x0019_ 0ôN_x0004_&gt;@Ó_x0015_àf&gt;G@@g_x0003_¢Ï_x0019_B@ù_x0002__x0015_&gt;@kxçÿ7?@ÁioÌ'æ?@Ñq"@@_x0010_/OÄ,5?@tRç_x0016_+ßA@î«»µ4A@äóGÅ&lt;@_x001C_VwI%Ç@@ÙJ_x000C__x000B_²¦A@Íï_x0006_æ_x000C_á=@Úc_x001F_ÞÙ@@9º_x0005_=µ@@Àl=DP_x0012_A@p_x000F_õÍÂ?@«~_x0011_ÛF²@@µyèå_x001A_à&gt;@ÕX_x0015_Í_x0001__x0002_fY;@BOâç_x0019_]B@n_x0008_%R_x000F_@@®\+z=@«ÒN_x000D_8Ç=@_x0002_AVøz;@|ôzôìE@@ÃPqèâA@:N±_x0002__x001D_A@ö3­î_x0010_=@ÄæÄ(çA@*2#¯üá;@_x0019__x001D_{%_x000C_©&lt;@Üsa@@ ùì^î2A@_x0018_ªë_x000B_Ì@@Ô÷Û.@@ÈðEr_x000D_¶=@¼SÇÎy&lt;@§¹_x0015_@@uvJW_çA@æF@È6&lt;@Ê_x0008_N_x000C_nA@°Xpr_x000C_â@@Æ_x0008_u??@éÛ°_x000E_Ü=@hÅ$)vd&lt;@9Õs^û6A@¶VÕÑ ?@éÅÒ_x000B__x0014_¶?@ö_x000C_u1èg&gt;@T_x001B_XóT&gt;@_x0004__x0005__x0014_n0Ñõ6@@×ÿ_x0003_UÇõC@{©/=@_x0012_\_x000C_q_x0003_A@(_x0003_l&amp;®_x0019_?@{»_RB@s-@ÁO&gt;@¤«5Õ	ý@@ü_x0016_Y×£þ&gt;@_x0007_b_x0005_aA@élä_x0002__x0007_@@ØÞÚ|A@_x001B_±üÈ&lt;_x001D_A@ç^Æ	)Ó?@ã_x0018_ý\Ë;@ÈÄj3D	@@_x0001_è"ïê@@%_x0006_ÈJz¦=@n/S![c@@+s_x001F_øm_x001A_A@)&amp;heòÝ?@Gp_x0001_Eå¹@@=_x001C_kÌÛ0:@ý_x0018__x0018_@@¥&lt;¨Ï§1@@Æ¥¯Å?@)d¤_x0002_@@á.ä_x0008_TT@@u0x_x0016_Ö?@ï'_x0002_®_x0014_B&gt;@rËr¤_x000B_ü@@_x0018__x0016__x0001__x0005_D¿@@èô_x0015_+?@@_x001F_Wº	_x0019_@@ÙZÒ_x0011_ÍA@U_x0015_æ_x0008_§ô&gt;@×v_x001A_C@@Ø×0ê_x0013_#@@_x000C_NÝ:_x0007_B@¾YPÕ;=@_x0002_`°ë=@ßp_x0006_*_x0007_ì=@OÞ@J_x0013_¥9@&gt;L_x0001_ÐW&gt;@_x001E_%¤(N§&gt;@]i_x0004_Å@@_x0004_c¨2&lt;@tFVÂ==@³[Ø&gt;@Éù_x0016_&gt;|Ð@@Ùp_x000B_¦ =@_x0002_9Üm_x0013__x0014_?@|`}¦_x000B_Ò&gt;@vrw\»i@@à©ÁcÑ:@ÔÃç¢_x001A_Ø=@æßªD5Û?@ÛzàÞî@@Æ(_x0013_bÅ]@@SGÝÏ:_x0011_A@Oâ6_x0006__x0003_B@ï6&gt;ä&lt;@H¿X_x0007_`-?@_x0002__x0003_ÍoRô­@@:Ü*&amp;f A@_x001A_4hü&lt;@¢|Þ³|M&gt;@(S|_x0004_^A@ýAü_x001A_A_x0004_A@ÌÌÞJ@@¬_x0002_´·æA@[a$Só_x0013_A@¦èÜ=Ê@@BÛ×À?@ã5oÓo@@d?*!AË9@6²Äñ¡&lt;&gt;@³I_x001F_¸ë@@ø%i4&lt;@¼Æ°@@k¹Z*;@¨y}mF	B@¹ÌlÉ¶Ï=@¢,®TB@ÌãèËBaB@ñ_x0016__x0018_ÙB@¥áÜty@@7ø$/_x0004__x0007_@@¡ªë_x001C_¦*A@Dm&gt;Ä«A@_x0001_C|És%;@ªA_x0018_ã¢@@Á°UEM8@@_x0014_"ïbÈ8@¦5_x0008_®_x0002__x0003__x0001_µ?@á`8_x0006_¯2@@,tè+RTB@bá7Qe&gt;@¶_x001A_\Â~=@U]tåÖ@@6)_x0004_qg&gt;@kø,«@@Òt³åYr;@Mû"½¾ÿ?@ß_x0004_¢KDbA@ò_x001D_óióF@@Ø0RCtÕ;@¨½_x000C__x001A_°Ú@@_x001D_(âÑ=@_x0013_Å/£?@Âõ_x001C_ì-B@_x0011_ï\C&gt;@CúÀ@@×q	×Óí=@³µU©rm=@u_x0018_hOº&gt;@®û_x000B_wr_x001C_@@®_x0011_)¹7?@ãpë_x001C_S=@JÝ é@@®¢d¸Õä=@FQÐN¨eB@ÝõyB¶@@ÖF©Lõù9@5`g¡@@ÝÚ_åÿ&gt;@_x0002__x0003_DÎ1äíA@Z(îÅ_x0007_&gt;@#´(}}?@(ñÝÂl_x000D_@@1wÇDó@@¸_x000B_,_x0010_\IA@ë¶5jö&lt;@ÕHLý&gt;@Ê_x0011_]_x001D_s_x0013_=@_x0008_]ig?@ë\l»'C@_x0012_ü¼Cñ&gt;@Ô®¸}?@ë½_¼1_x001B_A@_x0013_ã~ÐCª&lt;@ß|HB_x0003_&lt;@öW ßG!A@ýCí¿#B@/_x0008_Þ5¹P&gt;@Æ©_x0006_&lt;'_x0018_@@à«_x000B__x0006_£¿&lt;@=_x001E_Ï_x0008_¸K&gt;@ÐAÓ-_x0005_¦=@d½\ÝA@_x0016_ºÚ1Àq&lt;@ÏèkxhÅA@_x0011_-yóß=@ü_x0001_Ñg=@¤Ðª*ßg?@*S³\´$&lt;@»s$|Õê&gt;@`µ_x0001__x0002_._x000C_A@ç=ì@@6úúpf4@@kkÃá­%@@sÏ_x001E_¶ÍCB@ÎF²9X_x0002_@@±Ãò_x0008_Ò9@Dß_x0007__x000B_*Ù&gt;@û®¨t¦M&gt;@ëØåãü=@òÅ³ó¾&gt;@ ÉÈj»@@:½_x000F__x000F_é&gt;@çðb=¬`A@bÖwL:@¯_x0003_.Ö84=@âïÙk|_x001F_@@å·Bs8&gt;@8V|m_x0013_=@_x001D_I_x0019_»_x001A_e?@W{,{A@ÑöÅYþ=@Öå7'_x0017_%&gt;@_x000C_ÜÕíÆ=@÷Ò÷d@@_x001B_ae6_x0011_@@k¥9¹?@Â"Lqa»&gt;@½L÷÷_x0018_á&gt;@/È4¥&gt;Ò&lt;@_x0015_nYw&gt;@eÂ0_x0010_Â5@@_x0003__x0004_%olÔ:@18_x001C_g@@Ô_x0005_Ü?_x0015_K@@(ê:_x000D_&gt;@º+Ä)__x0013_?@{aÝ,&amp;»8@·;÷&lt;@É_x0014__x0003_êD@@D_x000F_UIÆÐ=@lUÓUÊ@@à	_x0010_e_x0005_³&gt;@Oôð_x001A_?@"#v$&amp;@@(©S²«=@Û²÷1§?@_x001F_]Þv¤A@Ly$¸m@@õ×ð_x0017_&gt;;@_x0013_ki|ê@@Ï_x0002_Àót_x001F_&lt;@6j_x001E_ø 9A@é_x001B_6Éã®@@ð_x000D_-û@@sè±%ó&gt;@_x0001_W¥Î¯k?@;ö,¨,@@Â`ù°èª&gt;@vÀ=ª¢=@A_x0012_ÕË@@49rD_x001C_A@wæÇÔè?@EG¿N_x0001__x0002_óÔ@@Ó2^&amp;*?@³Í6ÇXº@@A_x0005__x001F_Ùâ#;@Å_x0003_BY&lt;@_x000E_A;_x0010__x0005_+A@ÔL_x0002_3&gt;@ì-!*{Í@@_x0002_)µU@@&gt;	_x0008_DÚ¦@@¼Y0Â&lt;A@±QÖ ( A@&lt;q}EØA@MxÿN¤ê=@ö§a2&lt;nA@_x000B_L®_x0017_t@@QûÌû¯_x0011_@@óòó@@¿RÍ_x0003_A?@úD$+_x000F_A@_x0006_î_x0011_w-_x001A_&gt;@µïëâ_x0011_=@"¬	D_x000F_*A@_x0019_¹Ö_x000B__x000B_A@$ Út?@_Ë³¹_x001D__x0015_;@èM¶A@¢_x001A_Ld?@dËÙð_x001D_V@@'Iüß_x001C_L@@:ß#@@66«·?@_x0002__x0004_X"_x000D_J³?@»o´âE=@Õèq¹Y¯?@B[VÍ±?@XßaýA@ó·;G_x0010_@@_x0005_ùäkBA@MáCßÈ_x0003_A@ ãG5_x0001_ò8@òÍëÇ@@§¡[ª_x001B_s?@_x0002_ó)r+?@z´¢}Æ@@W~Ú&lt;_x0008_&gt;@_x000C_¼|q[A@X§þ_x001A_¥&gt;@_x0013_ÉK_x0005_&gt;@q_x0018_¶JÔo?@$zmI@@ÜªG¾:;@¢È¡æ_x0019_C@¥°ueIð=@ÑpõO»&lt;@£î¸ò&gt;@ÈhKeì±?@_x0008_(_x000F_:vf@@h`B°ü-@@½X_x0010_1±@@à»_x001E_Ó:{?@ÀjØ÷ÇÚ?@ÞÒæø§u&gt;@_x001B_N_x0001__x0002_Qx&gt;@]B~Z@@_x0007_4: ÏA@=_x0004_×Á_x0006_PB@©½÷_x0017_s&gt;@k:D@@-_x000D_OÒ^@@i©:_x0001_W¼A@Ù¡üØ^Ö=@_x0005_ÍR-w@@²dì¯ö=@ÑÐÊ_x000E_!@@«+ÌeÐÊA@°_x0015__x001E_Ú:;@À_x001D_oÉÍ&gt;@¢A­ÖªÜ@@H5]Uw&gt;@gØóüÐ@@_x0015_y|d¨å@@NßÙ4Ã@@¼Y_x0018__x0003_ó9@_x0005_X+}vB@²Zû¶·B@©À_x0013_GDB@Vm.E­?@ùÈ	?ÌA@dé_x0011_©ÿ=@R-ôñ­;@v&gt;HÀ-î?@_x0007_CÈí_x0006_T?@ÛgP¦B&lt;@-\Èò¤â?@_x0001__x0002_$+j±ñ@@A¥mj_x001D_"&lt;@&amp;ÕFÇÒ@@-q¶«_x000B_@@ú;FÑ_x0015_?@-VèõK&gt;@¦}Ùøpó?@ý_x0002_ÃA?@EÂ³_x001A_ì:@üÁW}K_x0016_@@#}kfA@&amp;kÂn&gt;@{39_x000D_ñ¤;@dÜ]@@_x0014_0Îº­E;@_x000E__x000C__x0010_x&lt;@Ü\" y=@¾±÷Eõ?@Ëú_x001B_wê»=@ÈÏÛçü@@íZ_x0002_j=@%¶Ü?@_x0001_æÌÎi?@Wä_x001D_B_x0007_=@_x0016_ÎðàÅ=@'.¡ú-Q?@£ÙåLdB@0fa³¶&lt;@E¢þ5i_x0019_A@_x000D_/¤³ü"A@_x001E__x0003_»âÈ@@_x0013_ê±_x0001__x0002_.&gt;@ï_x0016__x0013_µ»ù@@:,êÏ©A@_X&gt;_x0011_E@@üê}3ï&lt;@®¬VjHó=@Á_x001B_v_x0011_?@}Ú\_x0016_)&lt;@´«ú`ñÍ?@õÓLì_x0016_ø=@°Û®¸í!?@_x0015_ü´H:A@|":°_x001B_B@bÖj_x0019_A@_x0010_Oû³SA@T¼Ï¹A@Ù=Ï^Ý@@Ä~¾p½»;@¦ »B±?@WÜ _x0013__x001E_@@uö'	=@_x000E_¤5I?@\`ðÚDA@Ò§º Má@@%k³q×±@@û"¬Wn;@_x0008__x000E_õ)"?@¨_x0006_ÏÇ4HA@oê¾aç:@GÎl&gt;@#£ËDH@@¯ø2_x000F_-?@_x0001__x0002_±	À©NA@´ov6æW?@«®_x0015_­_x0015_1A@ä£_x001D_`×h=@aWê_x000C_³e@@Â¸åm_x0005_j?@4ª!_x0014_¼_x0010_A@afX©\ë@@ÒCt7VÞ&lt;@µJ_x0004_	0@@¸¤Kªßÿ@@Ûº~,?@ºÛ[k@@¡V_x0012_ãô@@ÚF&gt;þ¬÷A@1Æ´UÃ&gt;@D§&amp;ØÜN:@:GÐê+·&lt;@_x0015_{¿1j@@%iÚ{#¾&gt;@ ±ð¦T@@Ó~ÝàÓn?@·{_x0007_ÙÖ@@é9O_x0002_4A@¬cè¾;@_x0016_\_x001A_4l=@û_x0018_¯_x0016_k@@f2_jA@¨_x0011_èsm9A@l5_x000B_ @@,_x0017_×%ö@@ÿE_x000E_k_x0002__x0003_úm?@r@ò[*ò@@nYs|9&gt;@í'.M_x0001_?@.ÃÙ_x0014_øC?@j8®Ò_x0017_?@&gt;ÉÍ;@àA;ú_x0002_?@+W ÀëÁ@@Ö_x000C_9?@Ä)"ÿ_x0016_@@_x0001__x0006_wläOA@Ø&gt;Y{'A@»ÜB3!@@¹_x0004_Ó;A&lt;@â¥Â`@@_x0005_/:_x000B_A@zHó'¨=@À7¨{@@@à	¤ì@@C«/_x0017_S?@1Or¥ØÂ=@ø­m§çN@@_x000B_÷Ï.}?@À{3_x0010_£_x0003_@@ßÒÔe@@_x000C__x0004_C^&lt;HB@_x0019_$ò¼TsB@e_x001D_Å_x0007__x0004_È&lt;@I·¾w_x0003_Ï?@$èÁß)?@iyqr_x0015_ÐB@_x0002__x0004_tØáh;@7íh&amp;ä?@Bð`_x0011__x0011_Â;@f_x0001_7ø]?@@ð'tß&gt;@­¢|lß@@c9_x000F_RC:@ô;º»!_x0005_@@l8_x000D_¡¡&gt;@_x0006_Ç¶ö_x001D_1&gt;@ß?§áÈ~9@_x0012_Þk©_x000B_?@O3çÓÌ_x0005_A@ra|_x0019_~6?@éHbh`;@_x0001_o²â¤f@@Ã_x000B__x001D_}T?@÷©«Ç-&gt;@_x001E_¾ÜD5Ñ=@â¥©lm$A@_x0014_AAÎéV@@)ÿ7é£)A@Ô%6+¹A@9ó_x000C_*K@@wdÈ_x0011_O?@H±KDüâ&gt;@}ls!¢@@¡_x0003_ú:DA@ïÐüh3@A@Ì9#÷¨q&gt;@\·Ø½À&lt;@_x000D_qµì_x0001__x0003_Þ=@A&amp;pïÙ&gt;@²4±þF@@MÒäc_x0007_@@y_x0018__x0014_Ki:@!:ÿû.@@òÿü9ÒØ=@±³õþÚ;@´"&amp;Dâ&lt;@û(xrêr@@¬´5õµ»@@Ò_x0011_©Ô=@«PZ2`W&gt;@_x0004_H_x001D_Pi_x0011_&lt;@ÏÊRã»Ò:@ÎtX_x0017_:@Pöu«ðA@_x0018_·N	*:@Ä_x0019__x0004__x001B_£¨@@_x0003_ß6l9z&lt;@ku]#Ø´@@DÑ_x0004_©öà9@ò¦±Öú_?@øPÂQ&gt;@oçdç÷A@ó_x001F_Ï± &gt;=@©(_x001C_ð_x0012_?@ùX÷vÌ&gt;@U(E L@@èó_x0002_Ü&gt;@ÌÁíçVd=@_x0007__x0010_y)ù_x0017_@@_x0001__x0002_ë«ÚºþA@_x0011_î%ò»?@Ð&lt;N©Ú&gt;@¾ùë¶ØÚ@@Â+Fê¦@@¹S»¢@@W _x0015_QÉA@J;._x0006_(?@Ó-A_x0016_âl@@Ý~¼]}~&gt;@´ê¨R_x0010_8A@Á+_³ã?@P§«è@@`hFPánC@:2ÛG1p@@tÛ¶N?@3t±o¸@@ñ¼7^Ýù?@q)â_x0008_q=@¼l´»r@@¨×:V_x0016_ä?@CÔÀTòhA@R+´-_x0004_uA@~xa4&amp;Ó@@4!á A@é«Ú{UA@¨É½ C@¨wñD^r@@C:Þï)F?@ðÙOO_x001A_&gt;@Èôø_x000E_Ñ?@Å_x000D__x0002__x0004_?@2­_x000B_¾K&lt;@@©YhU)@@9i°ü¼oA@åi]Ç#	@@r_x000B_èò9@"v:G_x0001_Ì@@_x001A_2r_x000D_&lt;&gt;@_x0014_UE&amp;Ë=@"¾jþ¡&gt;@ç"ípÃ?@arî«&amp;@@±õ$0H?@ÛBrëg&lt;@n_x0016_ÀYA@¨\öîèf=@ú)_x0012_|é_x0007_B@Õ°¸_x0007_\Ë&gt;@GI~ä£A@Àãi_x0015_&gt;@_x001C_j{d=@OôÆ_x0002__x001F_@@Àn fß_x0001_&lt;@÷5q½_x001E_&gt;@Cì6éCA@qùH º?@_x000C_¾zQ_x000E_@@L{ÃêÕÆ&gt;@:r_x0003_b/Ï@@K¿_x0004_ÑíI?@F5úk i=@9å¹äE&gt;@_x0001__x0002_Iø1»¿£&gt;@v¡_x000E_â_x001E_=@oýZ_]w@@£ùv'·ì&gt;@ù_x000D_Ø²ÇÏ&gt;@äJÖp¯ø&lt;@VF_x0005_cä$?@_x000E_á_x001C_èQ@@_x0017_-\ðîç&gt;@ì.ÏúOVA@O_x0001_öõ=@&lt;'åöol&gt;@b²õIÅ%@@ÑÔ_x0007_Ó_x000C_;@+ÉYp°&gt;@_x001B_Ñ(_ä¤@@`_x0015_~É7@@¡çlL-G?@Ú7²oª@@_x0012_¹Å_x0006_@@éAáyYB@jåp_x0002_¶^@@	úKÎÁ_x000C_A@_x001F_ÿ_x0007_@ }@@_x000E__x0007_/½C,@@_x001E_^8Óó\A@ô})i_x0003_í;@ìÑ_x0008_íâ?@sq_x0011_Õ9&gt;@å_x0007__x001B_tA?@².Rm?@Ð_x001C_´_x0001__x0006_);A@èw_x0001_r3?@BÛò=×;@S$ÙÕkè=@oô4_x0019_¼=@Ø+Ó)â_x0002_=@ZÖ_x0004_ÎÜ&gt;@_x0006_Á_x0008_Hb;&gt;@_x0003_câÅT@@Ù_x0011_#ò¶;@_x001C_!¨Ø2=@}ëG¸ñ=@¿_ç,ç0@@N¯2ÂÊä&lt;@/TbµnpA@#ÚØ]ùÜ&gt;@_x0011__x0010_T¶7_x000D_@@ã"ö­Ðs@@½?¯¯0A@¨±îäò_x0006_?@Ù_x0012_ùeû?@4_x0005_AMj@@Û_x0004_Mx?@.Å$²·@@ÙìõÛòÖ&lt;@ÏÆØ_x0013_=B?@]%%_x0007_&gt;@À;ì&gt;b@@vÚÿàYB@+óÑÏ{&gt;@?:k=@_x0008_îpq_x0002_&lt;@_x0001__x0002_øùy´=@îOû·F~?@ñ &lt;1RÛ@@Á«¨X]V@@_x000C_èK)_â@@R_x0018_ßW^&amp;&lt;@wwïA@£½^ª?@ªZ_x0007_Ô_x001B_Z@@2_x000E_½¢¥=@»ËX`½"@@ù'ãî&gt;@f±/­=@U¡ÝJÌg@@_x0019_Õý&lt;ÔA@èùÉU·?&lt;@º_x000F_r	_x0011_^&gt;@Ö±Z!Á8=@ôý·;@ÜqÕ6_x0008_&gt;@O_x0005_¼ÌH@@v¬~Ø_x0013_B@!Æ÷}WD@@8B­_x0019_iF=@e-;(®=@A_x000E_c¹_x0006_@@3*£ÆýY&gt;@ÃZ§µxA@._x001D_îÚoA@Æ;%ú_x0005_E?@»ÍHY©®?@B Ì:_x0002__x0005_Èó&lt;@n_x001E_wÆn@@zj_x0019_å@@o¼¶?U&gt;@ñþã=ß§?@_x001C_x4_x0004_Ñ_x0018_=@{Z/Û\=@¹¢õ_x0014_2_x000B_?@Ø_x0001_ÉY_x0007_8@@B±A«-5@@Íif7Ú@@ä@Å(Í;@Aî_x000B_/[?@Ñü+ýj?@®Ñ5:A@C_x0003_Ê©=@Ø5'÷ÅË7@'fÞ-_x000F_ß&gt;@ù_x0002_`Â;?@µmù{&lt;@Ã4&amp;vl?@âàj_x0003_@@âj_x001B_µX@@¥íP=@³ëi_x001D_&gt;@Ì+¶£?@Ä´²Û@@1rý_x001E_9@@_x0018_ä-Àî£=@E N_x0016_	¸&gt;@µ_x001A_¾­_x000E_@@¤ø9_x000E_ß&gt;@_x0001__x0002_½T´Ï_x0001_&lt;@Væ¯í_x0010_@@bTKÿk?@Éìi#Ïo&lt;@àé)_x0017_ñ²;@g_x0011_òù©?@×+B_x001D_h´&gt;@_x000C__x0008_~è@@&gt;v28#A@©`T©ô?@_x0004_0_x0002_1A@°¤@@t0~·+û?@_x0017_N_x0003_½¶A@µ±x@@ä[Kwp&gt;@4ã#ÞZA@ííü_x0007_·?@·!_x0007_ê9:@2¹Áí4ý:@/h?@L§8	4d@@_x0008_sOmï@@ñÒ£/®_x0002_B@È_x0004_Ã_x001A_b@@_x000C_"~ê½?@&amp;_x000B_K£b&gt;@×tt|?@@5nÂÐm&gt;@\"¡Î&gt;@AÉ_x0006_Õ&lt;@ÈÀÅj_x0002__x0003_O-@@"ó_x0006_Ç¢?@ÜhR,_x000D_\;@_x0011_+_Ü´&lt;@X?_x0001_uÆ;@#5ÄC¡B@ 1_x0007_²@@[ð{ uã&lt;@F}7X×&lt;@ÑäÓ¬u@@	Q¬Ø®x&gt;@Í_x0010_E]Ñ&gt;@ÿáoÙËjA@Â#}_x0007_¤_x0013_?@&lt;ÛÐÃÚ=@má_x000B__x0016_Oh@@/F3]&gt;@¢_x000E_ÏÈvþ?@uß¾Üw&lt;@¦veA@Tg·¨8¬@@}_x0007_ÏJ_x001C_?@_x0001_Óì%R2&gt;@_x001A__x000F_®¾ª?@/¶þ}_x0015_YA@Ó×L_x0011_;@@þ§­_x0010_=@¾_x000F_¯)¸_x0016_B@_x0015_é0Î_x001A_h@@Sé¤æÁ|&lt;@1±/º3&lt;@hkn&amp;\@@_x0002_	Ï _x0010_:;@@·(ÍµB@ê©¾c&gt;@©â_x0019_@@Çé_x000C_¤_x000C_Ô&lt;@QÑ¸WàY?@eÃ&amp;~ö;@°&gt;i_x0001__x001A_å?@×_x0018__x000B_þ@@_x000C__x0005__x0007_±Åù=@çáeËg@@½«_x0003_{â@@¬Û¿_x000E_Nk=@*_x000B_9LÓe=@R*Ñ_x0006_j&gt;@+_x0018_]_x0016_Úq@@_x001D_U°@Jã?@_x000C_íqn_x0007_;@¿_x0012_A&gt;@}Ð%%T@@_x0008_ZÁ_x001C_½B?@Þ¾1_._x0019_=@«ü)ÈV@@&gt;îF]?@`LÎü¨?@¥n&lt;sô?@ø}·$A@_x0010_è;·Hô&lt;@ÓOäºx_x0014_;@uLÄM_x0004_ì@@ü§×m¹@@Ý_x0003_Ñ±_x0002__x0008_`¿?@Ó_x0011_Ý&amp;&gt;@ï7ÐºËa?@T_x0001_¡_x001C_¦;@"·¢®^=@£h_x0012_A[=@_x0017_©c*_x000E_A@_x000B_²xv(Ø?@þ%_x001C_cÀ?@Sl_x0005__x0008_Yl&lt;@8òóÇ|ï?@M_x0007_?¡A@-ùØàÄ;@¶üX_x0006_&lt;@®R[_x0011_Ø§&gt;@S`Ð´@@øú×ÎX:@â_x0013_«Ñ!_x0004_@@¸;Þ¹_x000F_=@#N_x000E_íoù&gt;@7k_x0003_yÐ¥?@usýf_t@@9Êá+@@[Ô_x0017__x0014_w_x0013_@@`´û©_x001C_;@z7_x000D_7w=@366ÁÃP@@9{&lt;¹Ö;@ÿ}ðwbE&lt;@|JØó&gt;@ïBqâ_x0004_â&lt;@¾_x0006_qb@8=@_x0003__x0004_æ Ý%û@@Ôå_x000E_#_x0001_g?@DNBp@@¤Æ_x0016_O4@?@¬jø&amp;g_x0004_;@Þzå1oû=@ÚÞ¿@@)MÔ_x0018_0A@ñ¿&lt;r=@r"«h¥?@K«g_x001B_ó`=@ZK¡üå_x001A_@@É_x001A_w©@_x0018_;@ Ø@@ywôà&lt;@@ª«ÊéU=@Ê_x001A_fqO_x0013_@@v_x0008__x001B_@@QaÞÆ0»@@_x001F_[2_x0004_f@@ðÎÊ?X=@Õ*_x0008_K-_x0001_&gt;@3Û+þ»È?@\Þ­_x0008_Ö&lt;@:ýéjé&lt;@ÂÒ#_x0011_A@_x0002_ÌÜ»ÁY@@_x0013_k_x0016_Ø,ø;@ÛìëÖA@Ðé_x0014__x0004_Û¥A@Èûî&gt;=@:Z_x0004__x0006_ÁH?@Ëâ_x0002_w_x0001_ûA@reé·óA@LÄ²äÇ&gt;@ñE_x001A_¸o7&gt;@É~_x0017_{&gt;@E¤Jë»_=@ë¥à&lt;DF@@þÑfg_x0014_&gt;@ö(E$U,=@n_x000F_É._x001E_¯?@9Íso-~&lt;@4@»{èy@@Þ1Mdü@@éª;_x001E_|?@_Å_x0019_|½.@@j¾e½úÃ@@Ù_x0005_0_x001B__x0013_ê&lt;@Ã_x0015__x0018_&amp;ºÓ&gt;@Äò|þLc&lt;@Gg)&lt;Û=@9P9·®&gt;@~³_x0006_9Ã?@e¡M$_x0003_,@@Ò¡Ø\&lt;@ÌË½}Ü4@@þL vì=@ô_x0013_'áì&lt;@_x0019_êÌo:@@wÛì0&gt;@æ_x001B_ÓÁFH@@þ_x001E_o¿~Ø@@_x0001__x0002_Ygù_x0014_ø_x001B_@@Ân?¹]@@BO[ð=@èÝ_x0014_Å^=@Ñ+ÍÊª@@£ù®4&lt;@¯J¹ù'o?@AþE!¦@@¬0|)³âB@ãÊBúÍF@@wbÒÿÉ&lt;@ø5_V'&gt;@_x0016_ø_x001D_f&lt;@CøÜe_x0015_N@@Ð`_x0007_ÅrV&gt;@yèw_x000F_ûÆA@ÍÃ&gt;ç&lt;@;MCÔ³@@e¡ôËÛ_x0016_@@_x001D_À]oæ?@9Eã} @@Z!ÉUU=@ÿ'_x000E_nû&gt;@q©»3b@@ìºÒ7ãA@­8¾ &lt;@&amp;_x0001__x0014_u|³?@Ëzi1ß?@ÑIñ|:@üÇôs«_x001C_=@Þ»_x001C_Ñ1_x0013_:@pu_x0001__x0002_ª=@y ww°ï@@¥uX|eA@9,IÏr;?@jþ¿Û@@_x0019_j_x001F_ =@©"Æ@@çC#à?@¤_x0011_È@@&gt;n'Â_x0012_T@@ã_x0005_ÝR{&gt;@Ì_x001E__x0010_zê?@Rç¸É~(A@üÞl	Ã&gt;@@fÉ_x001A_¢=@=¯¢@e_x0004_@@3G$?1=@Ø_x0007_Ãê&lt;@õÓÂm)_x001C_?@_x0007_:[ª7A@DL]!w@@lQ)è;@_x000E__3_x0013_»:@_x0011_«ÿ_x0001_§x&lt;@~/_Ëôý@@ð}8_x000E_=@¶_x0007_6pb=@Ä_x000B_hw`@@_x0001_ÖÅÊ=@¬ W4A@_x0010_1Ç+A@Ï_x0015_	OWC@_x0001__x0002_5cx1=@Ê² L&lt;@?_x0014_Oò©@@nE^2iÐ&gt;@@ûZ+&amp;;@&gt;Ö_4µÆ9@&lt;A´_x0011_.þ&gt;@û&lt;MZÓq?@PúßÑZ=@KyÕÅòRB@_x0010__x000D_Þ_x0001_z&gt;@xÙ_ÙKè?@»C"·ùm@@Ô{_x0004_÷â*@@eÕ[	¿`&lt;@DëÔõ:@ú·D{%?@J¥{I_x0007_OA@_x0017_Kz@@6úCöj=@íîÂÔ¼A@ÚE0-¸­=@bº&gt; è&lt;@"ìâÆ!;@ènþÇj@@ÊÜ_x000C_îÏu?@¤©ÀàÞ=@~E'{_x000E_ì&lt;@/åµL	ù@@_x0011_A¥?@'}8)_x000B_?@è¥¦É_x0002__x0005_ìA@vä²üw@@Çz¨ü_x001F_&lt;@@¡_x001F__x0017_Ó_©;@*â&gt;J&gt;@øi'%=@¶á_x001F_!=@7Ä}ÞÉ=@»âÑ¤_x000D_?@»Eò?_x0001_6=@Î*¸&lt;'A@ùÇq|7@y1?!¨?@ _x0004_öäÞ_x000E_;@BeáÐ|u?@÷xfN!i?@éQ2_x0006_Mì&lt;@_x001A_0P]O7A@f_x0014_²"Ûé=@ðDÝaõw&gt;@B¼y&gt;ÞrA@$z_x0005_?A@¶¢Hî_x0005_&gt;@Àc¼âã@@Kó¥3ÔÎ@@_x0014_ÌÉÁ0Ï;@J$Ã_x0003_ËÝ;@._x0013__x0006_I]&lt;@ç_x000F_Ö_x0008_ö@@_x001A_$=_x000E_ 	A@·Jb}?@L'¼À¹»?@_x0001__x0003_UÇË_x0015_9ÚA@è_x0012_ý¤uô&gt;@LC_x0008_ç_x001F_?@E]·)_x001B_Y&gt;@¿e_x0013_ç~r=@Pâ)Ý¶a@@kL_x0019_SY_x0005_&gt;@H_x0017__x000F__x001C_©/&gt;@¥e	nÞî?@½ºùön@@Ü&gt;3Ê=Ù?@Í¡Ó&amp;_x0002_&gt;@_x0004_uWÎ_x0011_;@brGbÝ?@/õ¡êO?@ÚPÆ8®A@(#áôpf&gt;@}Ã_x0013_À)7=@[VÃ[·ÇA@ïpÒñ_x0007_=@`ä©âBg;@_x001B_Zü¦Ï_x0014_&gt;@_x0019_JplO_x0001_=@L¡¼[3;@£ÏÞ½Lü?@NE,b$=@s­Rß_x000E_¼A@¢ _x000D_ô?_x0017_&gt;@,2°k8@éñ8þ,=@ëBò°_x000F__x0003_?@_x0018_Y¤_x0003__x0004__x000B_¢=@ù·%Ü@@V_x0018__x0002__x0002_Õ @@ìKîù+B@èÙ¸½øP?@%eU9¥?@ýb¬C/À;@òû(Í&lt;@D5ìôK&lt;@?c/¨4_x0001_=@¸_x001A_¹\úù@@±·oÐHî;@[ö-F:@±·;Ñ_x0014_@@$J1­_x0003__x001A_@@_x0003__x001B_ÙäYèA@ðá/Ós&gt;@õ*0Ç^XA@_x001A_*_x0019__x0012_w"?@°È¢©?@âÐÔ¤UA@Þëºáé&gt;@É¿Ôä«®&lt;@,³_x0018__x000E_å@@_x0008_â{=ÕA@÷«_x0019_páj@@1÷_x0014_É®@@	g_x0018_Ôð?@=®_x0004_EB@5CÌIbæA@g]¬A@°s¤áÜÏ@@_x0004__x0005_i%&lt;_x0011_=@gùÃ_x0017_¡@@bµÖfa_x0005_&lt;@æ8ñ_x001F_,_x0007_@@JÒ_x001D_a(Û@@äM¯«ë;@ÌØ_x0003_s«@@ò¡ã)^ @@z_x0014_Îºù&gt;@Ù¯êêX£=@Hé_x0016_Pn5A@í_x0014_'o@@~õ"_x0014_Ê@@_x001F_çÀJx_x000F_@@æÊÐÕ_x0002__x0015_A@/È_x0001_ðbA@_x0013_×¦×_x0014_?@i*N_x0015_%¼&gt;@~ÏMÔsÀA@cN_x001A_þHõ&gt;@ºåÖW_x001E_=@è_x0004__x0018_ð&gt;@º4_x001E_é¸~@@¬¡ M;@_x0001__x000C_I]v&lt;B@Ý;vA_x0016_A@å86ãh&amp;?@Öïó@@Ñ¯6ßeT&gt;@-ðN_x0018_®¡=@]OýX^O@@t{Ãp_x0004__x0007_ö_x000C_&gt;@A×¼¾6?@µÇC=.?@I_x0004__x0018_*Ã_x001C_@@_x0010_ÅUa@@$ïìTÔ2@@9¶¼KÚ?@â9ø|t;@w,_x0019_ÐôA@mèµ¼8&lt;@BÞY_x0001_¹@@æg@Ê¬°?@üQJÏQA@Î @Û³&lt;@eÀhD¼9@Ì_x001F_Ì»&lt;?@näd _x0003_?@ÐY¸¨_x0005_3?@8:+_x0015_³A@È_x0004__x0008_õVø&gt;@_x0002__x0014_ãÚ)B@_x0001__x0015_Ä®¹ê&gt;@Ñ1_x0001_×_x0003_ =@_x001C_YPe;@_x0006_ëàr%&lt;@ìðvï6¶A@¨$æ_x0014_&lt;?@Û4/&gt;@ÎéûshÔA@Y._x0007_KØ/A@ÖÃQ ?@º_x0008_Z6iþ@@_x0001__x0002_d¬LØD&lt;@_x0002_ÐÀ·pP&gt;@_x0012_aþlÉYA@ÛP«§¡Ü?@É&gt;µÑé§@@_x0007_vC*_x0010_?@ElÖ^@@d_x0004_C¯_x0016_&lt;@µmÏÛøS=@_x001D_ÏÝ~è&lt;@Ï_x0018_¯}A@_x000E__x0003_¯)H@@w_x0005_ÝÕÇ_x000C_A@¿_x001E_9_x0002_½²@@_x0014_YI&lt;_x0002_=@A%ù·ñs@@BA|ü&gt;@_x000D_èz_x000B_±@@çÊ8_x0001__x0008_RA@W_x0003__x0002_vp,&lt;@lkê0¾L&gt;@ýÞ"[=@®ç_x001E_èöèA@8øÓ_x0018_¢Ë&gt;@	2ÌpKA@æY¥ô&lt;@1_x001E_Ðr@U@@&lt;xæá SA@þ_x0015_æÚÑUA@æ_x0019_#Ü_x0007_S?@ùÓ«_x0012_µQ@@_x0012_Ë%_x0002__x0005__x0012_ü&gt;@Káã ,B@¤µ_x0012_À_x0019_=@¢_x0006_D*ê±&gt;@_x0018__x0012__x0013_5-?@_x0013_xÆÄ&gt;@^THÇ_x0008_±=@_x001E_Ð#þô_x001F_@@¥Hí¿Â@@JÌ7È@@=ÉU®Ê¹@@ïÎ¹_x001D_&gt;@^D\á#Þ@@_x001C_è¾_x000F__x0001_@@Ñ"Á._x0006_Ñ&lt;@¤êÏÆG&lt;@«¯_x0006_Oß@@_x0001_½÷ûÁ&gt;@S_x0001__x0011_¿R@@¹_x0019_Gø(!?@_x001C_¡/¤è_x001B_=@í^´h(&lt;@_x001C_GÑè=@»H_x001C_Ð'õ?@æ÷[}Ù&gt;@W,õï%º@@^6R³h &lt;@½_x0004_Ê_x001A_U¢@@e_x0003_¢¬§A@N2HRÅ&lt;@¦,_x0014_jý&lt;A@Ý¥ÄY_x001D_t&gt;@_x0002__x0003_À±î¶¼&gt;@ÃM÷ÕI&gt;@ü2Àp®;@Ù&lt;=Âå?@útÀ¹G$@@³_x000C_Âo+T?@Ìý:å9?@ÐU^k\&lt;@Ì_x0010_=Q._x0015_=@ê¥õ_x000E_a_x000C_?@n\í_x0016_?@]°q¬_x0008_@@Fk4v_x001C_ÈA@@kýÍöB@3ã_x000C_&lt;@_x0005_²É* &gt;@°°ØZ_x0015_ÙA@y_x0005_rÚ3&gt;@ª®÷M$A@Ø*ßuæ&gt;@üOkA@×_x0008_qü?@Ñ_x0003__x0010_ú@@E´_x0013_:Ú¥@@x2_x0001_ó,@@¡Úc6_x0019_@@K*&lt;@éºS×¹_x0003_@@_x0010_=_x0016__x0016_d0&lt;@_x001A_K-oË~@@¹Opº`'=@NÆE®_x0002__x0007__x0019_[&gt;@¨h&lt;Ù_x0014_@@`%k 0e=@Ìmù{ _x001B_?@8äÔþ-Í=@kIºa_x0007_@@._x0005_b_x0015_²×&lt;@_x0005_&amp;ªl&gt;@ÁB_x001F__x0012__x0006_=@ý¢Ù4a@@cßÇåß÷?@_x0001_Ò¾±ÿ@@oÃaÒÐj?@8EÐ_x001B_¦V&gt;@_x001F_pÅ_x0004_c&gt;@84.·A@ýêý_x0019_´A@þï±¹9_x0012_@@¡Å_x0007_ t@@_x000B_3%³5|A@ÁÕïû;=@^3]Â@@3×g_x0004_½@@o'ý[_x0018_=@Æ_x001D__x001C_*6_x000B_@@þ²¸¨?@s_x0001_¬~_x0003_&gt;@x_x0006_¶pí?@c\%_x0010_:&gt;@_x000E_Ø¤sQh=@©Ùi1Ç1&gt;@Múv²:=@_x0001__x0002_&lt;¦ÈeëA@G_x0018_"{ï&gt;@UTÌAÉ?@EÈF¸ö!@@fÊ$mA@_,èü&gt;@ØD2F_x0002_A@õtl1Ú@@Þ£¾]Â_x0008_C@2$@28@@ã_x0006_âÑ^@@ô_x0002_îMÛ_x000E_@@E¢Ðm¶k@@ñ¿º3_x000F_?@4þ W&lt;@øIx|@@kÕöT=@x@þÄdr&lt;@9©_x001A_??@&amp;§¯ëÒr?@T£üÒa?@6¹_x0004_Ó_x001C_{=@Ñ3_x001F_×=@míIå_x0016_=@$_x000F_®­`c=@NÜ/¾A@¨ÈÏ÷'M&gt;@ñ }wäG?@°½òv/é=@_x0004_DúV=&gt;@p²ð&gt;¸&lt;C@:._x0007__x0001__x0003_c0@@ K_x001E_	ç&lt;@6²Ù?Q@@Æ_x0017_{ÀD=@fÓ;º_x001E_È@@_x0010_4!L"M@@9{=X´D@@áf_x000E_a_x000F_A@ûK@_x001C_W;@/_x0014_ãüA@À{­Ø+_x0011_B@Ç'_x000F_é8ê;@_x0016_xÃ{uã&gt;@gå¥³æº@@¼)@aU@@ü'V¦A@@ìÎU_x001C_®2?@eìåG«@@µªÅ¦R@@&amp;¿lÂ#A@y~z_x000F_Z=@_x0006_vùe?@&lt;_x000E_/_x0002_)_x0001_&gt;@J_x0006_ÚÚH;@tòÅxa?@_x0005_2_x0012_ýc@@³xÞ_x000E_i_x0018_&gt;@ÿ7¸_x000F_¤?@ÇE¦ÏBy?@æÞGÑ_x000D_&lt;@_x0001_à_x0003__x001E_Êõ?@ïÌÛ­+&gt;@_x0002__x0003_§5Tuµc@@ÞQÕ¨cò@@_x001E__´Jß&gt;@W!T9n@@Â¬9,Â@@#æA=[î=@ä¿_x0001_OA£&gt;@Êlâ;Ãº?@¡Çj&lt;'&gt;@}ÇôÆ@@³o~B~=@µç'è´A@`tg_x0014_¡&gt;@#_x001A_&gt;Ö?@z³K_x0013_½à=@¥kÒ_x0004_v@@pR»0TÃ=@£¹_x001D_Ç_x0017_@@Ã_×¾&gt;@I_x0018_§3Ö@@æf"@@1­#@@__x0019_çN$*&gt;@Ú6|Úó=@ïá_x001C__x0011_÷_x000E_=@æH(ãô=@³J¥Åí&lt;@V_x000D_`ÛáA@I"Ld9@ËÇ§L@@B_x0016_*ô_x0006_@@úy_x0003__x0005_&gt;@$H_x0017_-ùþ@@ävIQ{;@Î{_x000C_C¨&gt;@µtù@@§Ôîa¿=@iz¶_x0007_m?@awêÔÞ;@-ÒúZ_@@_x000E_ý4Ú»&lt;@¨_x001E_G_x0005_?@µµÛ|+I@@4_x0001_\yMû:@8¾´\Æ_x0004_&lt;@ÃÇ¥ö¶	@@#	w¦%ø@@vïzI7@@Ü}mÁ(@@yGv aq&lt;@È:­1&lt;@ÐN%(¢Ç?@»p²èà'@@Ú_x001F_@_x000D_kO&gt;@9rìI½þ8@\~êÉ¸_x0001_;@0¦]@+&lt;@¾©»Ov:@6_x0002_yêZÝ@@ì¸ ð;@æsiQ|@@_x0006_í_x0007_ë_x0017_'B@òÚ+A@_x0003__x0004_NCy_x001E_@@ææ«$Q&gt;@nÛLm_x0007_&lt;@ëDÉöÑ?@ãQþ+_x0013__x0012_@@&gt;µÊW§L?@µ4Salû@@w))s¤h@@ó/A@@_x000C_è4Æìï&gt;@ÿ_x001F_Åøj´?@ÔíY_x001E_3=@vF_x000D_y=@íwOi@®@@ñ_x0005_ä¼Àµ@@îÃ¨?_x0014_@@_x0002_SÃ¯¹@@AVü_x0008_A@ÿõq¿.&gt;@ZÓñ_x0004_&lt;@@+ä¸÷Þ?@¸ï_x0016_Ô±&lt;@àÈï_x0005_4b&lt;@&lt;_x001C_Çqªø=@_x001B_Æ`zÔ@=@ø¾_x0005_	;?@§,¨N[A@cÌô|_x001E_w?@üªj~_x0016__x0001_B@ì_x0001__x0019__x0002_g_x0001_A@rkê­±ÿ&gt;@EÎ_x001F__x0002__x0006_$¿A@-É%¾¹=@ÒµÄã@@VÍoGöz?@´ý_x0012_z¹:@_x0004_·E_x0018_A@_x0005_³2S_x0001_@@Év9;_x001D_@@rtIn©&gt;@_x0005_²_x0018_?@_x000E_mZá_x001D_=@@_x0003_ÛÇ¡A@ãÞ`ÿº(=@9)_x0018_¢/&gt;@Öñ_x001F_Æ¹l@@úZK´Û@@úÎõtÆ&lt;@(c]Q@@ò4)t(@@HÕÈb£=@Jî¹=§?@kv)_x0019_ã_x0011_?@zÔZr_v?@¡¡ Ï@@ì{ÌÚ_x0010_v&gt;@Bõã¸_x001E_9?@ýjMµqú:@WÀQ@@W_x000C__x000E_r¡Ý?@:Pªß7;@¢_x0018_Ð¡%=@.	¶AQA@_x0003__x0005_]E0{(=@ëIÂD!:?@Oúúpðì@@];ü_x0017_ÀwB@úNÆÝ~¬&gt;@¼ÆKDË@@¶_x0017__x000F_P~5@@[_x0001_ú;BB@_x0006__x0011_H¡?@9íP_x0002_¥&gt;@ ×_x000F_]@@x³ÛßsA@A« [°£A@nêøæ¶¾@@¡¢.êd*=@òIqoJA@Õº?6C;@¸_x001F_sT=@°X-`&lt;@»@6º¯A@Rá,_x0017_u@@1lì]	Å&gt;@¢¯_x0011_µ_x001D_P=@û_x0019_)_x001D_$@@U"ÿ4%A@.§d£ð8&gt;@ÇH¥±I&gt;@ú;ó²I@@êà¯°ü_x0004_B@6r@*Ê=@þ WpÍc@@­_x0008_	6ï;@!_x0018_BºWG&gt;@_x0015_±¯n-ñ=@5ÀûÉ¹®&gt;@ù~t]_x0010_A@×244@@Êø#þ@@¶Éíå­:@5)Êk_x0019_@@ýt_x001F_A@£j3_x001F_A@O8U·Ö?@Å@û®_x0006_@@5¡q±úÚ&gt;@bcí_x0002_¦°=@±¹Å]_x0004_?&gt;@ÜçX_x001A_|Ò=@¦?CFi9@83ì.Ï&gt;@^HY_x0005_=@4òìÞ¥&lt;@º°~|_x0010_?@m_x000D_¹_x0007__x0016_@@rn_x000B_¯Ä:@ªÙr_x0012_=@KPW_x0016__x0003_@@Uü_x0007_GÏ÷=@&gt;_x0001_àö@@_x0003_¾¿³?@Ø_x001A_§oÐù&gt;@IR&gt;rjh@@±&gt;dêEÓ=@_x0001__x0006_¦_x001D_é_x0014_Ñ^A@17°Jù;@ÒA¯_x0008_µ&gt;@_x0003_ZÉ&amp;¬&lt;@ºøBJ¤b&lt;@-_x001F_ö¥@@þê^&lt;@ ò_x0010_©@@´¼y¢K&lt;@H+µÚV&gt;@Ðä@@_x000F_hX«Á&gt;@³p÷r_x0006_&gt;@Ñ``[Çc&gt;@§Å÷5Ñ@@ÀE²ÄQn?@Ù_x0004__x001D_$s?@@ïe«,Ú?@_x000D_Þ2ï.A@x_x0011_¹G_x0004_Ò@@`Pô¢Üx@@¿_x0005_«äíê=@¥~©&amp;A@ýP¤6=@]\µÅ=@µ¶gö w=@^@_x000B_ÁO&gt;@¬@	xA@._x0002_ôË@@izAJ@@ûmzÒx@@¸Égx_x0001__x0004_Gµ&gt;@rª®"(?@¸Bö_x0011_ÜF9@_x0012_Ì§3ÁA@_x0011_|_x001B_¬2&gt;@è`_x0004_íj]?@@_x000F_0M@@_x0010_MÒú¬A@_x0019_¿×n&amp;@@B©h?@ßyò_x0006_O@@_x001F_³`_x0003_½;@E%!_x0006_¢_x0008_?@_x0010_jû&lt;@#V@?@b_x0001_Î»·I&lt;@sNQ)&gt;@ëî´äJ&gt;@·&amp;ád_x0003_ô&gt;@[_´YÏG@@µJÖ_x0014_Ý_x0002_@@íC:uÓ?@çÜÙåKà@@T¬øÒ²?@LRØÍ'?@_x001C_¨ûÓv_x001D_@@¾²å¡Ì@@G¤_x0017_"&gt;B@M_x001C__x0019_&gt;_x0006_A@B´Bb¼1A@ôaÀ\úÀ&gt;@P6~	îÂA@_x0002__x0007_åè5©&gt;@_x0005_acð¯M@@_x0004_¸§\ã_x0007_@@¨I^_x0012__x0018_è?@_x0015_ÔÃxí&gt;@àZ7¡=@×L£ M&gt;@v½_x0017_ÇÇ&gt;@ÖåÕCú?@ß¬ö_x0006_@@ÆùýêP@@ð_x0013_±E_x0019_@@H_x0015_RrnjA@_x0017_#&amp;±â?@¡Ùç,?@PUQ_x0006_0;@_x0005_U	D3@@£V&lt;_x0005_óö@@#«_x000D_¹]?@&lt;òÈ_x001C_KzA@Àu_x000C_Øå_x0001_&gt;@(0ÏÀ&gt;@'_x000F_4V"d&gt;@_x001B_Q_x0018_ü|h?@Ê2_x0003_å_x001E_A@ºÐë_x000B_¸@@@/åÏ=??@_x0010_öBsA@*Â&lt;;@Ôz¼¨`8A@BÒX¸&gt;@_x0015_Ò_x0001_I_x0001__x0006_r÷?@_x0002_òh¹A@F_x0012_©fCA@¿O5Ex'=@ßc-¿ªà&gt;@®-ZÖM=@_x000B_*À_x0004__&gt;@µ_x0005_í_x001F_c_x0002_A@jT_x001E_Òø¹=@]DïHQë=@0æ!=_x0013_ =@ãà¬%xð@@7í_x001D_ñK_x001B_=@Å¹¯&gt;@Å¼@@¹rÍ%«?@-¾çR¹õA@¸¼5A@¦õj_x0015_1b&gt;@=Q9J_Þ:@ /Ø &gt;Ù@@½ç_W£&gt;@â;_x001A_ghA@,ªæ_x0007_kt?@î#_x0002_ ´&gt;@&gt;÷Þ§®u=@%_x0017__x0016_ñÚ%A@¸ïYÇï@@Æ­-îh´A@Q-Ó·:@0¸ÓV_x0003_&gt;@_x0012__x0004_F_x0008_ì?@_x0001__x0003_ÄoJY`A@G6@@³gèBí A@F%©);_x000B_&gt;@YØxl@@åUÂñM=@eU_x000F_ÊÇ&gt;@#Ð_x000C_©_x0005_B=@_x0006_³_x0004_&lt;_x001C__x0006_@@ÕMÞrá?@L_x0003_µ6q&gt;@_x0006_Õ¯zo;@@*_x0001_Ut,`&gt;@KþíU&gt;@©½_x0002_Ûî9@è×\£büB@v?;ACÌ@@îv_x001F_; W@@4ß­4e;@nË|Y¸ú&gt;@_x001E__x0001_Êm_x000D_A@úÀ.Í:©@@Ùß_x0019_#@@Ð¦¨C&gt;@JÄ_¢t=@EýqHÖ?@+u«È&gt;@ûÒ_x0018_ÈP?@³.Â¸s;@aûN6_x001F_Q@@Æm_x000D_ª$?@öW_x0011__x0002__x0003_XNA@åÔ¥Áá&gt;@"9ÑØ_x0019_=@V¸T_x0016_½=@ý¥Vì¢¡?@_x0004_&lt;_x0002__x000E_5@@SÛW³;?@±}}s?@ã_x000D_F¼M?@Îù_x001F_6?@Ùx_x000C__x0010_Å@@_x0003_Ýjà&gt;@0E¬£ý&gt;@_x0011_ÎûæcÁB@_x001E__x0012__x0001_Sé?@2_x0013_ë_x001E__x0010_==@"}ÝÕ¶@@^ÕüÀØ@@4bþx_x0002_X@@ÓY ò?@ñ´î}M6@@ªºµ¡U?@ _x0010__x000C_ï¬×&gt;@ÝÛÚTZ&lt;@å}1RòY@@úîâ=@_x0004_êá&gt;ÜlA@æ_x0015_T2t@@Ç*ÛnÔè&gt;@_x0008_Ø_x0006_gC?@µ_x000C_ü²_x0001_@@¨1Ë#&lt;@_x0003__x0007_pE_x001F_È{½?@nZ«à%XB@ô_x001C_-_x0019__x0005_B@@÷Fuò_x0014_S@@I_x0005_&amp;¡:{&gt;@Oê¬÷±¤&gt;@G¦§ps@@öõ_x001F__x0008_Ô@@³L_x001D_ÔR?@èO®=@òLµº=&lt;@è÷Ö.Þ´?@pLØÖB@Åìû×çd&gt;@_x0012_VxD:=@¬½lþ_x0017_;B@±!.*Ñ@@Ê(¥/_x0001_@@­Ãð×h(&gt;@æ5_x001A_$&gt;@yRÓnkB@sêVÂû;@[_x001F_»bON@@G!Á^_x0012_M?@ç%* ]M@@y_x0005_þ_x001D_=@Þ_x0019_iHú?@ô³_x0006__x0002_=@_x0017_Aõ_x0004_¦^&gt;@Ã?k ;:@Íê-ì_x0018_²A@ÊLî_x0003__x0005_¥?B@®øbÿ­&lt;@¯_x0007_Ðú=@E¶F_Q&lt;@»&gt;Jæ=@µY´:C?@¸8Ä´y¹@@ÿ{ú°_x001E_I=@©_x001A_Xsj0?@èiñ	&amp;³&gt;@d _x001B_Æû_x0002_&gt;@× 1e5ª?@_x0018_g*Ôá&gt;@Í³ê\È¨@@q	_x000D_3Î@@¢×ßTã_x0018_A@{Jà_x001D_ló&lt;@-_x0015_G_x0008_@@GØzlIè&gt;@ÿuªVÔoA@£Lø³2s=@"à_x0001_ÔeË&lt;@Wú_x0008__x0004__x0019__x0001_&gt;@'¨Êµ@@Âð_x000D_ì;@RJ§©_x001C__x0005_&gt;@éó`´z¢:@âéXSÒ3@@ÎÿfóoÄA@:Ý_x001A__x001A_@@ºØ_x000B_ (&gt;@$ôâKem&gt;@_x0004__x0005_½¹_x0013_ñÝ_x000E_@@¼._x0011_ÃO@@_x0013_c´wN&gt;@h_x001C_úz¬:@mzP__x0006_7@K_x0003_ÀÀ&lt;@X~/g_x0018_?@ÂÊ_x001B_kLl=@_x0002_¼ÓÓùT?@_x0007_Z±´«?@í0×ñ~b?@Ö¸°d¾&lt;@üSÒ¬6¦&gt;@ç8ORM=@ás§f_x0019_&lt;@m¦k9B²C@Ð/f­ÿ?@±}&amp;Î@@ ´_x0001_zÕF?@v0JÕW@@ª?.=@_x001C_·¼°_x0003_)?@íÒø7×ß@@víñ±E=@_x0010_®à_x0011_e(A@_x0015_N,äºe?@Îñ_x0013_þS&gt;@uõµRã=@ÝU-³{A@(_x000B_$_x001B_Ý&lt;@JH°®Á@@._x000E_Ç_x0002__x0006_?@&amp;Ùv*T_x0004_;@ûø2ÑU@@ÔLë+Â}@@¿³öN?@*ºY_x000E__x000B_6A@;ù·OÈ&gt;@"S³@@	AÖÎ¤ïB@G&amp;Ær2u?@²e_x0008__x0001_÷?@kêÜÐ&lt;e&gt;@¶×Þp¸&lt;@_x0003__Ð_x000E_Q:@@OMÄÆ_x0005_?@i_x0019_Ø®º_x001F_@@ËÆf/@@üÁ]~Ì&gt;@¨LÈf~p9@t2®_x0006_ÊXA@Ø_x0016_-[_x001A_?@Pß§/å¤?@·{_x0015_*#;@íO_x0007_T&lt;ô@@_x000E_¶äÉáV=@QEcYk=@}b_x001F_ö_x0002_Ú?@ _x0015_«|vÀ=@¡µ¿·F_x0015_B@´7\¢FÁA@ºwi,'Û&lt;@l[§¼@@_x0001__x0005_y'ñ¥³=@OÐPå&lt;@Vm_x0018_¨c_x0008_@@TaºâÃ¬&gt;@_x0003_*+Ùy1A@?ö\d©z?@¨^øn}ÒA@Ð°"Ýæ@@Í'ò_x000F_?@z×ð1EÔ@@O_x0016_Ó*/&gt;@@_x0004_d×F¶L=@í6¸Òi{@@_x0016_(æXÍ@@Qºç5ÓJA@_x000F_]Cd@@_x0004__x0003_~_x0012_È_@@2Niñº@@]_x0002_-¤_x0006_@@`Ûw·_x0011_í@@"U&amp;ü&lt;@ü­ÿ!¬=@_x000D_&gt;_x000C_ÌûÕ@@¼vÝ{¶B@@8÷¼'$ª@@Ë²E£@@QÛ;eè;@©Óà½|&gt;@%	®åèÊ@@Ùþr?@xmÖK_x0004_áB@"Ü_x0013_&amp;_x0003__x0006_á&amp;A@\C Õ;@@'_x001C_@¸ÎÔ@@æ«ðÜy¡=@iÝ_x0006__x0003_+@@@£«_x000B_ü=@¸;±_x000B_'_x0005_?@g_x001D_»Z_x001A_@@t£p# ó=@­wçÄÌ?@_x000C__x001A_Ç¾h?@»%_x0018_¤O@@Ú¥þ¿_x0014_@@_x000E_n¨_x0003_&gt;@j_x0008_:_x0003_°?@Ùh=C&gt;@VGç_x0002_¯&lt;@Ú,Cµ[s=@D®wÖî9@@2UMQ2­&lt;@Zöu_x0018_A@¨¨_x0006_uõQ&gt;@_x001E_Ë3	¼EA@îi¯®ÑA@ÄdR_x0019__x0004_ºA@¨lÎzZ:@_x000C__x000F_?_x0001_¨-@@;}­ò¡_x0006_A@dúµ×B@£Hß¼[@@ðÇ'¸&lt;@\Ê\;@_x0001__x0003_Í`_x0011_b@@ÓÄ»Î@û=@3²×?-=@lÔ½B@éxïÛô_x0005_&gt;@(¦«ßöü&gt;@_x0002_ë_x0017_c_x0007__x001A_&gt;@_x0012_ÐNH&gt;@_x0006_ÎÃçdX=@&amp;Ò{_x0002_Ïj;@àº,zÑqA@ûk_x001A_:_x0012_?@àMÝá_x0015_®&gt;@z_x001A_jÇÁ=@n|Üt³Ü&gt;@â8¼âlÛ&gt;@»VùGMA@$a.Ïm@@¨®åú&gt;@Ì_x0011_­}1AA@;rþF^×A@t¿klu@@ÇK¹=j+B@	æÑ_x0014_r&gt;@Ö¾éõ7B@Ï£i¨ÖiC@d»EÊ&lt;@õbJe¿&gt;@ñ9ÚÔ9=@ä_x001E_­g{X&gt;@_ã#.ÀE@@M}×Ô_x0003__x0008_`¬A@Üv¯Rý&lt;@û]Kú_x0002_?@}E.#7_@@_x0017_à\_x001E_Cq@@¡ÞÉÙ_x0017_º?@_x000E_~_x0005__x001F_£_x0004_?@l)°³x:@$_x001E_%_x0016_X&gt;@5_x000D_vËÀ³&gt;@)ÍTêîë&gt;@Õ_x0007_@@Ç_x000E_ê_x0014_Ä=@}iÁWßÊ?@Ø_x000C_3_x000F_vl@@_x0001_\¶ÔÀ=@F_x0006_/å_x0017_=@¢Ñ_x000D__&gt;@ßXW&amp;q\A@ÐPÔ_x0013_¢?@þCp!ÆA@È!ÿQ_x001E_=@@Ni_x0002_J_x0012_&lt;@_x001A_93_x0017_'@@½â ±_x0010_¾?@G_x000F__x0014__x001D_A@E_x0004_u¾&lt;@2h­§2;@®_x0017_k_x0008_=@eC;Ùb=@©×ì_x0016__x0005_Æ&gt;@e{0Ï?@_x0001__x0003_s¯W¥A@:ñ_x0010_3_x0014__x0014_@@_x000D_¿ì³|?@Ú5\¤õ|@@0	Þ%¾?@;_x0018_c3@@ÆùÙÛo@@òêý_x000D_×?@hh_x0014__x001C_G;@^_x0017_KA×;@|´I*?@_x0007_ßôí¡_x001C_A@R¹)vËVA@-ð_x001C_c@@:MÓ¦@@¢£3_x000D_`²A@_x0011_ðÈ_x0010_¬?@{ûSØ?@Â:3_x0002_;&gt;@_x0001_§¨ë&gt;@å÷ûº.?@¡D_x0008__x000F_ý_x000D_=@	c Â¨&gt;@lèù¥bA@Õ§~¥R=@¹½þÏg@@|êw_x000B_Ð;@ÃìE_x0008_,A@_¬áw@@Mª.Þì&gt;@_x000E_{ÙJ+_x0016_@@Í_x0003_ÜÄ_x0004__x0007_Ü)@@Çéc ¡_x000F_@@_x0013_Jûgs?@Os¦EzA@bØ§_x0006_?@£9k5¥@@|÷&amp;¯_x0005_6B@zÙ[ÖD_x0006_B@_x0008_ðNM?@î_x001F__x001C_?C:@M_x001C_²Õ¨_x0013_@@$ÈÕEÄ=@_x0007_ëOi.Z&gt;@¨Ä2­!A@_x0014_O_x0001_úz:@y_x001F__x0012_X,?@_x0018_ý½Ø@@®1¸î)A@CLPÌ&lt;@_x0006_Ã_x0014_ËA@ÂVÝ_Û`&gt;@_x0008_ÛÃ?@áîoV}?@i'rÎ%@@·_x000D_è¸?@JCtÒ@@ j_x0011_1V~@@_x001E_u_x000F_QJ@@h$5CÂÍ@@_x0003__x0001_NÁ%_x0002_@@c¹/_x001D_@@iVÏ A@_x0001__x0003_ÿ¨sí³æ&gt;@&amp;º¼¼PA@_x0019_õnòã&gt;@ò]~ÄVÎ@@_x0018__x0008_g_x0002_&amp;{B@ÿ(_x0013_ÞQý?@1»Z'_x0005_&lt;@çY_x0011_ 0A@#³Î;]Ô@@ÈÙÈQr@@VáB0Ý¿&gt;@v_x000B_Ò#ø:@_x0017_vvÓD=@¶E;FZÓ&gt;@°gKìr«B@¤úò+=@àÈ;jï@@Ð ºEå@@_x000C_=_x0007_ÚK@@Ö¶­Å_x000B_&lt;@i¨É;ÞØ&lt;@|È(_x0013_uÑ&lt;@u;Ð5m:&gt;@]rÛz_x0017_@@I´C³j&lt;@xÏÊÀMÿ?@&amp;[oÀh_x0017_=@_x0008_!ºw:´6@}_x0004_ZÓ_x001C_&gt;@ù_x0003_ÄÂ»C&lt;@}º;,´A@_x0011_ºH_x0006__x000C_¢&lt;@´6§_x0017_@@®qUÇº=@§_x0010_4_x001D_#ò?@Þe&amp;)Ð@@Æ¦èv_x0007_A@d­	ìP&lt;@¼1_x0014_×Æa@@_x0002__x0001_BC@?@­q¿Ü+Ë&gt;@âµ.k0¸@@D8$_x000E_Y;@nÞ¡2y.A@}"°¦Cj?@_x0007__x0019_NFÎ_x001D_=@³æ_x0007_½&gt;@;?¥ào_x000B_@@ÐyñIu=@Æf_x0003_ÕÁ&amp;@@Ì¸_x0003__x0017_Y@@_x001C_w c_x0005_&gt;@Þè¢5ëb;@ÂÃ´X;@@¨_x0006__x001A_ë[L@@«"p_x001C_Û:@³|Ý	&lt;@_x001B_&gt;ê_x0010_?@²ºÆ¦§@@ø_x000F__x001F__x0006__x0008_W:@@_x0004_l	k±B@@^ÿ_x0014_`@@ÃB±Ã«&lt;@_x0004__x0006_7ÆÎw@@3_x0014__x001D_³_x001D_@@·æÎ=_x000F_?@#¢aù_x001A_&lt;@ð	Z_x001D_þ;@­tË{J#B@8M_x0014_«@¿?@ØajÕ_A@:°@_x0015_r@@J0ú»o9?@_x0011_ÞÇI_x0001_÷A@_x001E_8ÉóR8&lt;@XßVËf¤&gt;@_x001D_9ó¨&lt;@_x0004_u±Ç_x0003_»&gt;@å~üÕ¥_x001E_@@_x0002_Õ_x000C_KQ&gt;@«á å}=@_x0010_ÔîKoA@m_x0005_j	&gt;@_x001F_?bÎà	A@yhP uz=@_x0018_ò_x000C_kd+@@ÙýS_x000E__x001E_?@_x0010_òÈûz@@¥7_x0001_cÌ-?@õ±Bt_x0004_7&gt;@fpÆÃóð;@ÝT_x0011_â$&lt;@z÷#Òò=@E_x0004_¢V]Æ=@yX_x001B_â_x0001__x0003_¦å=@å¤_x0012_ ÉF=@ÕÂ¤´_x0002_´?@íÕèb@@ãJvvÇ&lt;@/?_x0018_ÙqÞ@@Ì_x0016_Îqr &gt;@X8÷_x0002_.@@!t2ëa_x0005_@@ °Ê¯uA@R_x001D__x0016_b¢=@Ëenn4@@+³ o_x000D_J@@(8å_x0004_ç@@_x000C_´_x0011_É]=@÷Ñb#(@@¦_x000F_Ó!A?@4)â¡ÜcA@V¡_x0008__?&gt;@çO3Ò£ª&gt;@Ä" ÞV&lt;@ùÀÂ©ÔÆ&lt;@ß'kq_x0002_@@hBPþþ?@} E5ì_x000F_A@òÙÜYÞú@@e_x0002_X%"@@°#&amp;0´;&gt;@¬ÿ&amp;&gt;A@¢¡.èA@¨_x000E_ñ¼dÅ=@¢½¹­3A@_x0001__x0003_W}§!¹h@@­«¼ÿ@@;±_x0013_fù&lt;@eËõÓ=@B³Ø"&gt;@2¸ü»=@_x0013_}&lt;Óö_x0010_&gt;@Mç¨æ=@«_Z[³@@Å_x000D__x0011_J}¤?@M2j²Þ?@1È_x0012_(@@_x001B__x000D_Õsò_&gt;@¶ #ëãA@ì)Æßó`A@_x0001_ bB@_x001B_Â_x001D_rÍÁ&lt;@cç2ä _x0010_@@~Mk_x000E_F&gt;@¾T&gt;Ï_x0003_(&gt;@:_x0016_cTy°:@¿&amp;}ï"@@nÝ_x0007_Y!_x0002_?@.­Áx@@à1ÃXKÝ?@ó`¾ð_x000C_B@_x001A__x0006_t_x000D_ìA@"KËÛú_x0014_?@×þ_x001B_ÑÙ&gt;@"2úÝ_x000C_&gt;@ÆêÐÇHÃA@XÆg_x0004__x0005_½J@@7«_x001B_wÌ@@Øµ_x001F_BØ$&gt;@_x0019_À;bÎ;@ñúª-%_x0018_&gt;@?¬åo?@NL&gt;áâ=@_x000E_@Ç3S;A@å¥b '´A@â­-ó[t&gt;@¸f_x0001_7&gt;&gt;@_x001A_e-_x001D_ûÌ@@_x0015_øeÃH&gt;@Ú`¹Ï;@&amp;ÅCtæ&lt;@eoJ,½°A@#q[_x0004_ï &gt;@º-[_x000D_Ë@@]ÇãY_x0006_?@!À4_x0014_}&lt;@*)ç?@"eàaÅ_x0014_B@g:¥¯Ð?@r8_x0003_m°@@ª~ÿc_x0001_y&gt;@qð_x000C_ña*?@,5ü¿?@sþbhx;@ÎYJl_x001B_@@½_x0002_ú·@@±_x001C_?ì·¿A@"Hj§V@@_x0001__x0002_/-ñ`?@¨²q¥#Ï=@n³ÙùB@%_x0010_u[²_x0016_&gt;@ëO¶*ÜÙ&lt;@ü_x0017_Ès½&gt;@?_x0015_{â_x0016_Ý@@ÚðÎ¬¤;A@¶'I[ÞÛ&gt;@eU_x0002_½Sõ@@8³|ÔX*A@Ùã-æñ@@ÔLÕk(@@Û{å·p@@6¤³Ü-FA@½_x000C_ÚT,?@£rú§¹&gt;@_x0001_?ÏK#@@-sË_x0008_&gt;@òm¶bU%@@q'-~A@¯àF¥?@SPúø=s&lt;@}Ä&lt;@_x0003_hi	§ &gt;@ªì_x0015_bÏ_x0006_&gt;@Ás!¿àA@¦cW YÀ&gt;@?&amp;96?@_x0011_VàT&gt;Ó@@j`ìZ*@@NM_x001A__x0003__x0004_#¯;@æR×\É=@.EcóÉ;@²oïÎ=@\_x0006_X#è@@_x0001_ryÛµ&gt;@ªù_x0010_sº&gt;@_x001D_«3×*=@W	îYa@@ÐF_x001B_9._x000F_@@2ÐÔ_x0003_N&lt;@.GBÑ]&gt;@_x0018_É_x001D_¹L@@_x0006__x0016__x0012_Ø£&lt;@¨Älwu@@ZÂ_x0010_ü_x0006_-:@*µÛä;@)·?ìDh:@íD_x001F_Û-@@^¥Î°_x000B_¤&gt;@ÍZr_x000D_sñ?@þ¾en_x000B_?@«\?@C²ËÚ@@[bfkÙA@jÖ¢vÌ@@«2Ó¨âÀ@@Ú?¨z(÷9@ô_x0018_TóÀ@@_x0002__x0015_ÿØC¨@@'îuÆ_x0014__x0004_@@K_x001E_É³E+@@_x0002__x0003_úf &lt;@_x000C_I_x0002_OKq?@_x001C_LDm,@@Ä_x0008__x0001_áD&lt;@ºìºRô@@/_x0007_8b\&gt;@®ap@²&gt;@_x0013__x000E_'RsP@@ö_x0005_¤)é:@_x000C_ì_x0014__x001D_n?@ÏKDUÎv&gt;@¦JÙÓSý=@Ü«Te|@@ÆÙrî_x001B_&gt;@]M=@@ß Hf_x0016_=@vÃKÝ¦ @@6Â`_x0017_Õ?@xÎcìX·&lt;@7tk´Ef@@1_x000F_ZTa]@@Æ}!Ø_x0003_Ø;@×æáG&gt;@HÔÃ_x0010_S@@ÇõÏé-@@ÐF-r?@Ï_x001D_ê¬õ¾&lt;@ûÕÀH@@pD«_x0007_ÏÍ=@¤ÿ$µð¸?@ÓêMä0?@îoàÙ_x0001__x0002_ÍvA@h_x0008_¾g_x0011_@@kùË,ãÂ@@®n_x0004_Ý?@;_x000C__x0013__x001A__x000B_@@-ý·ôÔV?@à&lt;ó¾	&gt;@_x001C_ò&gt;@HPµÿ×?@©ÀA²I?@(;_x0001_Ç_x0012_&lt;?@¥H¯¸TáA@U­_x0003_fN?@ _x001E__x0008_`°G?@Ýi{Ïe·;@_x0014_&gt;_x0014__x0007_R_x0003_@@'×çæ½@@_x000B_ä_x001D_7#&gt;@_x0001_45#r_x0011_@@^-üNÈ=@ª_x0004_1ë_x001A_-@@ÔÕõl³v?@'àÆ;@eH$C_x0015_I@@q_x001C_Ìp¨_x001A_&gt;@w5Là;@ÑCÏäkÁ;@E_x001F_!`@@tx&amp;kR&gt;@rÖb«µA@j&lt;CNÉ&gt;@U_x0006_t_x0008_fñ=@_x0001__x0002__x0017_Adw?@_x000C_i°n_x0006_$:@_x0003_rp·Å0?@ _x0005_ö Q_x0016_&gt;@	î_x0016_¦Æ!A@ÜÝj?ÿ¶@@vÌ/I¢-&lt;@ÛCÄâ@@&amp;Òù_x000D_-A@8À_x0002_ÜB@ó_x0011_©ìú_x0012_C@ÅÉÃ_x0011_¢T=@Ýå_x0017_:MX@@Så¸mH?@ÌÎKG)@@í'_x0004_}&gt;@Áèü5=@m_x0004_Y\_x0008_9@@i/à?X@@}7^e¶_x0012_@@_x0018_GÚZÛ5:@¢P¾µh?@_x0018_3/æ2ñ&lt;@WtlÜq=@¸;A[o&gt;@²¢þ_x0006_c&gt;@Á_x0017_Þ¹S&gt;@&gt;Ú-,¾=@î´Âìð @@õ¿$tÈ@@l_x0008_®'~?@hT@í_x0001__x0006_x¶=@@¾_x0005_¢óõ?@ôw0úP)@@¤±a_x000C_|]=@iWôWü=@D_x0004_äc&lt;@ûõGÒóû@@:ì=_x001B_\?@_x0008_WR[J=@§ÉôdFA@q¤';ÜA@?|	É:&gt;@¥¨)ï¸=A@bs-%A@ZþÕ}=Ñ?@Ð#_x0003_»½@@_x0019_RÄ_x000B_í¹&gt;@nâp:*y&gt;@%ü_x0002__x001A_=@sûâZ)&gt;@ÙEÅ`Ð¿=@)s=Tæ@@k?_x0006_ÎwW=@Å_x001E_« @@_x001A_µ²£o&gt;@î©]í%&gt;@YËÑÅ¼|@@	#(_x0006_Ép?@|Õàh_x000D_³A@_x0013_Ýh_x0010_N?@4ð(~@@e5·±Î_A@_x0001__x0004_uADæÃ£@@a[(xKù&gt;@ÏÓÚ_x0012_´OC@ÁQm@|=@4_x0002_Í1'@@ÏôKY=@xûBÌ´ë?@²&amp;#ºs¬;@tû_x0019_êXB@@ìæùÇÑA@_x001B_µ_x001B_X¯&gt;@¬Àìa?@iN8H&lt;@]Uì_x0006_=@Àë¹	_x000C_=@ºT!f9&gt;@µ_x0018_!ûö_x0001_A@¯SZn:ÖA@_x0012_Ã*¡µ&gt;@w"l &gt;@òwÏ¡çõ=@í[Ú_x0016_R@@¶Xé1_x0015_@@9Ë_x0015_\_x0001_P@@O²ÙÏ°_x0003_?@T_x000E__x0014_Ô=@~ôÉÜÎ¢&gt;@_x000C_5l_ _x0012_A@¶§ø¯ìA@_68å³Þ&gt;@·mOM­&gt;@_x0011_¶#_x0010__x0001__x0004_÷?;@_x0015_©)6&gt;@p,,È§à&lt;@Ü÷_x0011_Uf};@)a,ý¾f&lt;@²¡«LÇÑ?@Q«_x0012_DáL@@-&lt;£ä_x0003_.=@_x0002_Ai÷Ä?@AêÎ_x0018_u"A@L°JÄc~B@Ñ_x001F_gG_x0018_¨&lt;@{,Vû7A@_x0010_è=r?@mÄÃ&gt;Ân=@êíQ]Ó&lt;@¦Lý=Òõ@@çcË_H`@@ú¾G@ïA@fïÉô_x0005_=@£rB@²Ï}j§¯?@M2w_x0007_åA@Þ42=m@@,_x001B_[Äàf;@&lt;±Á(´â=@rNa)m@:@í;6_x000D_¹_x001D_?@á³9^w&lt;@Å_x0017__x0014_¦{?@½õ[Iü_x000B_&gt;@9Ö&amp;46@@</t>
  </si>
  <si>
    <t>1405df69d8b17e3ffdf55fe8b4e12d20_x0002__x0005__x0001_-4lrQ@@_x0002_ÐDq	_x001A_?@ÒÞ_x0016_§á@@ _x0007_Ëa9yA@nßæ_x0007__x0007_&gt;=@­^_x000E_pVÄ@@.óeB@@9àýípÝ=@XGuþØ?@xk#¿×@@À_x0001_5_x0008_+&gt;@Wóh½]«?@r_x0002_M&amp;?@:è¢?@_x000F_­_x0012_¾_x001D_A@¤ò_x0008_¸1/A@iß_x0004_³õ&lt;@`ä6_x0014__x001D_5B@c_x0007_¢GA@]½¡Aäf@@@E­m_x0017_?@°_x001F_Ü_¦­@@ËoÏýå@@_x0003_åÐï_x000B_@@Å¾ìêA@_x0013__x0004_8ç¢NA@°_x001F_3Wdä&gt;@_x0012_ú¢_x001B_ø?@Ðs¨´_x001D_:@û1Èó=@[_x000B_êµI?@&amp;úÊ_x0001__x0005_¿;@_x000F_â$I!B@_x0011_¢ïË&gt;Á@@oÏºçÍ·=@_x001C_5Lã8=A@Q¢eóáeA@W`£2ôI=@9&amp;_x0003_ÎA§@@Ùyå{c&gt;@éË©£#&gt;@°RRÑÿ:@V_x001F_b_x0013_Iä:@è7_x000C_Ël$&gt;@:ö_x0003_óE?@Hö9_x0001_5ö?@*i!MA@2/á%"?@e_x001D_Ä%H=@fPeÑ_x001E_0?@!Ât§&lt;@_x0018_1_x0010_)ÐÝ@@T_x0002__x0007_èÝ@@H¡ ?@e¤Å_x0001_ú8=@÷"Ã_x000E_'7@@!ÿ_x0004_ëc¥@@_x0018__x0012_«_x0008_e}@@_x0011_äPmÊÄ?@_x0015_[÷eW@@{Wj­@@Z»bÌó0@@ÏÛxê%?@_x0001__x0003_:Ø^Ê/÷?@öaÖýñ&gt;@-§_x0001_Iæ}@@íB_x0008_:?@õõ'Ð=@×~u+Ð_x0002_A@ò/_x000F__x001C_&lt;@_x0013__x001D_æ_x0008_¼?@FX_x0018_£U_x001C_?@_x001F_4­_x0016_@@ckrº&lt;@JNRÀkÊ?@¥_x001E_¸V6P8@L^_x0003_Ö_x0008_&gt;@ïq®'_x0004_4?@ÉòÙÍK)=@Á[±_x0008_Å@@ùlB_x0014_Ä&lt;@/á¸a#?@V_x001C_»Ä_x001F_»&gt;@XÂ[*_x0004_&gt;@÷)e¿©:@âÖÌ_x0013_=?@vI_x0015_2}_x001C_&lt;@^_x0014_¿_x0002__x0018__x001B_B@º®Ûrwî?@_x0018_üøö&gt;@_x0012_Á%³í?@ð¬NX_x000C_A@ïBaÆ_x0012_B@uÑNo&gt;@PdQD_x0001__x0006___x001F_B@°ñ_x000C_¶ü49@_x0005_ß¡}Ä¿@@½ÉOèc=@e§_x000C_áÑé@@"±Ái?@Þ*¾_x001A_Á=@ûfÂê_x0010_Æ?@ç7Ò_x0011_c¯=@Ô_x0008_÷÷@@;ý®ê_x001D_@@ï_x0015_ã_x0010_Y2A@'_x0002_,`_x000B_A@f +Rð@@]Âk|_x000E_Ä?@jÈ«NS@@_x000F_¥âM_x0005_$?@!D¨zÎ@@o§_x001D_lH&gt;@_x001F__x0008_¿ Ô	@@ñ_x001C_u+áÌ@@Ã_x000B_I³@@P§_x0014__x0004_=@=_x000C_q»_x0003_h?@`_x001A_Êk&gt;@5¤_x0012_ÞÈ;@ütÁÀ¿¯;@ï#_x0015_1ß~C@¦_x0002_LÛ?@È'p'E@@É9&gt;{_x001E_A@Úª_x0004_n!:@@_x0001__x0003_Üçý_x001C__x001A_&lt;@qÄpÁ:=@_x000B__x0003_Éö_x001B_?@váþl&amp;æ=@©}Q\w?@CÉ×£M_x000E_@@ÒsmA@¿¯_x001D_KÐA@³:_x0005_Hî:@'=Ê@@_x001B_æ½2_x001A_&gt;@_x0002_º5n&gt;?@Í÷P²¿'A@A÷5Ñá@@IêÜVÿ@@Yý#_x001C_ö_x0016_@@ Bç_x001B_D@@ziE__x0015_ÿ&gt;@53Dd'.@@ÁîßÝK_x0017_8@ñ«ðQï½&gt;@÷îûV&lt;tA@&gt;4de¢&gt;@/¦#-u=@ÔÏºÄ8ï@@¶_x0005__x001D_^9@G_x0004_Üy_x0012_ A@®`Èîo&gt;@J-ÿ_x0006__:&lt;@:bè=@Bié«8;=@Ó ¶à_x0001__x0003_C=@ë¿_x0008_Ý?@_x000B_­§6l¾@@	N_x001F_×(Ì?@2Ë_x000D_&amp;W?@úÓ?æ@@'¢¡µAA@ô_x0002_.?@«Aktä=@â\EÂbù@@È¤_x0003_:òî&gt;@¹ûPr{p=@4«2_x0017__x001B_ØA@A5b_x0019_3@@_x0013__x0015__x001C_Úp=@¦¸_x0013_V·&gt;@_x001F_Ú¬À_x001A_GA@_x001C_àÖE&lt;&lt;@³°çèÀ`@@gÀ;/_x000E_£@@_x0014_­ª_x0004_&gt;@Ú¦_x000B_Á?@\¡â'?@Ö [ÛdA@_x0016_¤-?ï`?@_x0012_&lt;	üfB@vrê&amp;&lt;@`¨¯&amp;Ãî@@µÜ&amp;p»_x0015_&gt;@!é_x0011_!X&amp;@@I«t_x0011_&gt;@üÈ'k¤@@_x0003__x0004_vq49_x001A_B@bGü=@¼.ß	_x0014__x001D_B@òEk_x0019_£=@¬£ge@@@peô_x0001_t?@ì_x0018_äJâK?@Ö*_x000B_Üjì@@ÒÖù7p	?@_x0016_Ä[_x000B_çø?@»­ôX@@_x0003_ÔÉJ×&gt;@_x0017_çOñ?@8Ê¸G×?@Àr_x0006_y9p&gt;@î[_x000B_üq±A@Såq]_x0004__x0006_@@v Î4ØT&gt;@O£çÿG&gt;@Ã_x0007_1wÒf?@ÍüÀé¿@@[yn¥þË=@ÖA±Ò_x0001_j&gt;@ö_x0004_ÏN_x0003_?@çº_x0002_rè¨@@sÌ&amp;&gt;º&gt;@ØX`NCÒ?@:sëúªA@ûßÞê°_x001E_A@º$jSS&lt;@tHÐ¥Æ$@@¼ÐÇ´_x0002__x0003_ù@@ÈÔ_x0003_ÊÈä@@ð!ÏWa&gt;@!WÔRJ@@ÍÝ_x0001__x000E_Ö&gt;@\¶\tÉ&lt;@JC_x0012_Áþ;@r¥ä_x0015_&gt;@_x0015_yÖ_x0013_@@E_x0001_f}pð?@Å_x0016_ñ_x0016_d¬@@ãzéÿæB@@_x0004_l==bæ:@(Ù;i?@?]@@ËFc_x0006_Õ4&gt;@g&lt;×¸&amp;=@wtXÐ|Ú&gt;@yÞ3MT|=@_x0001__x000C_®@¶_x0017_&lt;@áX/¬_x0013_m@@ET_x000C__x0011__&lt;@ä"_x0007__?@_x0011_ª²l_x000D_&amp;&gt;@#­ß_x0018_£3=@´[rýîÐ;@¿*ñÍoX?@X¾_x001C_A@áÀL,²Ý&gt;@©_x001C_2|¯@@+T«o4&gt;@Ä_x001F_EÛá_x0013_@@_x0005__x0006_±®Î_x0015_ºÉ@@bìnÁ?@7ÚÚ_x000B_Á?@_x0004_óÏd`Þ&gt;@¦öLÕ&lt;@rÜÑEE.&gt;@çÆ!dmµ;@_x0004_s4¯àA@ñ\ÂUH;@¿Îrt,W?@f_x0005_êú_x0014_@@ÌO_x0001_¼8@@_x001A__x000B_þ~#W@@çîkèl­?@_­×cg_x0018_@@_x0012_1ÛP_x000F_f:@ßg±|_x0005_Ù@@÷_x0001_miB@M_x000E_ÅÑ_x000C_@@ÝÖ8­¸8?@,:~Ì_x0002_?@à­_x0005_ã.=@^X(&lt;Z|&gt;@m_x0003_ÃñóX&gt;@_x0010_×úXTA@ª_x0019_Ó§Ñs=@:µR¤5?@]JÒá&gt;@jTítmA@8²½xä?@$TzÍ9@@û#Õf_x0004__x0006__x0018_(@@OWÂL¿Ô&gt;@CçA_x0018_üø=@_x000D_ÝâÐlî@@4*_x0019_)_x001F_@@PpÓâÜÃA@[¼_x0002_MP&lt;@Ü&lt;3Àâ=A@S1_x0018_£L?@_x0006_¢Ö=÷@@_x0001_cOÇÐÊ=@ðnhÞ?@ÉEc_x0003_»A@ÁÞ¨Á=@ÎÊã¤°ý@@¸CPùD;@ÒW_[Jú@@_x000E_za_x0015__x0005_A@_x0017_câù_x0005_?@yáÐ_x0005_@@Ü¯Øjo(9@_x0011_P&gt;_x0002_:8;@gÙ(Uõ=@_x001B__x0010_©¨aY@@A¨&lt;"§@@Ö¨Ï"þ&gt;@«a(cv3@@_x001C_zÒX@@£ö=ÂgB@©8¢_x0014_Ö_x0015_@@&gt;B±þ ¤@@å_x001D_,±&lt;@_x0003__x0004_@@_x0008_¶_x0018_A@_x0013_þ_x000F_@XÀ@@+ã¾íÈ_x001A_A@»Í_x001B_íZ@&gt;@®_w_x0006_,_x001E_&gt;@p;;@@á9_x000E_PeLB@g_x001E_"/Â ;@:º ·°m&lt;@èò· ^Ç@@Ül_x0001_;ûh@@ämTòÇ^:@ðúÎ°Oí&gt;@_x000F_òE_x000B_v?@&amp;Ý	_x000C_¢@@_x000F_PÉ²ÞÂ:@jªï_x0004_ÿ&amp;?@4Ðn_x0019_fKB@Ò_x0006_Ø_x0019_·ß&lt;@¾¾0_x0015_Æò?@Õ_x001B_HcÕ=@ñú8µ_x0007_Ã&gt;@:X_x0002_&amp;!V&lt;@î_x0014_Ã|µÿ&lt;@9xxub&gt;@é×;¡áÙ=@ì5tzO¹&lt;@ s9´o@@_x0015_E$m_x000B_2&gt;@ìz_x001B_KU;@å¡_x0017__x0014_R¹?@qÑQé_x0001__x0002_öÅ@@×Y¹è_x0011_ð@@:;¤ª.Ð?@[4b5nB@lD·Fñv&lt;@á8Ü:_x001E_?@?_x001A_gª_x0015_@@BÝÚÞÓ@@Ã§_x0018_W¡¾=@zÓ1G*?@ êýq¼­B@Ð"à0'5&lt;@ÈÈ·Fò&lt;@ü*ïa:@rX7.0Ô&lt;@¨MÞ|èô@@É=â_x0004_ÆM@@_x001D__x0014_	¶_x000B_@@_x0015_¬6ãh`=@Ò®eqÒã;@öxÄ¨L@@sð¶x?@I)h_x0013_YPA@êú:0_x0011_&lt;@6"H5½?@$1Çði9@÷lq_x0006_A@ZÎp´hA@¢_x000E_Éà¾?@Ö0|±_x0017_&gt;@ìp¯!_x0007_?@t°FZ0p?@_x0003__x0004_fx?Æê@@_x0017_§g_x000C_dA@._x0001_bI«_x0005_&gt;@_x0004_:õ)cp;@êë_x0003_Wß*?@"áÓ{_x000E_{@@H¨_x0013_m;&amp;=@§_x000F_¿½&lt;@¼ðsÌ_x0002_A@JH_x000F_§+?@_x0007_	,ÛÔ_@@ëñ_x0003_ Ö=@~?K:«=@#_x000E_§Wä@@wV¤k?@_x0013__x0018_&lt;=@óÔ5_x0014_±?@_x0005_Q@@5´lÎ_x0017_A@¦`{Jë¹?@vü7ë_x001F_A&gt;@«§µ\@@9_x001E_ÅØö?@¦gvkë@@Ðð²Ç&gt;@áØH_x0016_Á??@(V_x0008_ê3&lt;@ìâÿÔNâ=@I_x001A_I¤« @@ÿ_x0005_(13Ê&gt;@ü½dóª_x0019_@@öÛ_x0002__x0004_SA@A/!ì¦sA@Dxå~_x0008_@@bÔü¾0_x0012_A@ Ó¦_x0015__x000D_@@Å_x000D_b)_x001D_y=@ü´ï_x0015_A@B_x0012_!y~EA@Ethã_x0016_½&gt;@Wðk\ÙW@@QÌ íÿ=@Lã¤Ì1WA@öØrþÞ@@°_x0003_@@MNß_x0015__x000D_?@^#_x0005_q×&gt;@)kj³_x000E_Ô?@ÞBÆí²_x000C_?@E`Y[&lt;@ëÌÓ³-A@­`ýå( ?@êöù\x@@¦{¼_x001B_0_x000F_B@ñbºsÍ&gt;@ùQÖN_x0001_;@`ÞÑeí=@áwØß*@@5+YñË=@â_x000E_xýU?@ò_x0014_£ZÍA@¬_x000C_:èÄï:@G¬_x001A__x0013_&lt;@_x0001__x0002_&amp;»ãÜG1@@êºæ¿ûÛ&lt;@_x0016_ëTc¢&gt;@ÃÆ_x001B_é´@@¬°O(ä-&gt;@'_x000D__x0003_¥KÅ@@.*m·¯+=@U=Í¹;@_x001D_Û_x001B_½Ä@@_x001A_à[&amp;Ùô&gt;@_x0013_iæTf&gt;@íF_x000F_ÙO@@_x0011_0_x0002_C?@Z_x0015_3$4&gt;@j~;»å:?@_x0003__x000D_(_x0016_r»?@:8¯§/o@@7NÅ|ñ=@0_x001A_é6_x0003_?&lt;@_x0015_)_x000B_`WT&lt;@¨yUèº?@§é¯1f	A@úW¢ÿ7õA@¬5þÞo¹=@ÐYò_x0003_ú_x001F_A@bÈ_x0007__x001A__x0002_á;@_.y?@Õ4ç#uþ&lt;@«¥ÐD¥.A@Ñf°_x000D_%·@@ôF#yÉÚ&lt;@_x0018_qË_x0001__x0002_*@@d~õSD?@º£ð&lt;Ï@@¤ùß\H(@@I_x0012_ÑÊ_x000D_@@ø_x001E_Þüx=@^£Fh&lt;T&gt;@àªmV@@dÝgÿ3Ô&gt;@{í_x0019_MÊ)@@0_x001D_ÍG}Þ@@"9¾í_x0019_@@_x000B_ÇøÄ·@@_x0014_L'_x001F_K×:@]¢Ö¶Àk@@_x000F_Ìb_x001F_D&gt;@U_x0013_þÒ®?@r-ôF";@Ülbsö@@J5ü_x0012_:A@6-¼_x001A_j@@¶K¯~é;@Å`_x001F_(=@ÝSó¨a=@ì_x0012_»Á?@¥ÝÿºA@¸5#s½Ð@@÷¡R_x0008_A@¬Á°_x0002_bÃ@@.äÅ@ºHA@|Å¨k±@@_x0014_OsE@@_x0002__x0004_Ãð`·Ïæ=@è¥_x001E_m]A@ñò¸p&lt;@_x0001_È¤~_x001C_=@_x000E_±8&gt;@Ì_x0015__x000B_+_x0017__x001F_?@*E_x0015_ÀZ%?@[x²º@@ÜÓOð&gt;@Ü¶ _x001A__x0003_­@@Ù·iþ_x0006_g@@Ø°;_x0014_F	?@mWt_x000C__x0011_@@Ó7hÄ0Y@@_x001D_åZ@#=@¥T_x001A_I0A@)ÓX_x0002_U@@úÌdâu&gt;@o3}`_;@ºts¿?@þZ_x0005_ñ·A@¹Ä£ø~:@_x000D_.üÑ­_x0007_@@\à _x000C_t@@°_x0015_%NM9@@·7_x0017_µ®@@ÞM¶Ý~X&lt;@¤¡kd^A@_x0014_£HË1_x001C_@@}\ÔVw4?@t1©9Gè=@ã½z_x0003__x000B_\L=@ -¢P?@Ë7_x0016_¡øû?@õ_x0002_p41^@@äã|$z;@X¦6j¹0&gt;@_x0002_ «Õõ;@Ëð¿_x000F_¨&gt;@ñªæ.×@@_x0015_?ÿM£Ó;@_x001A_ò\²@@æW_x001D_e&lt;_x0007_&gt;@&gt;A(Ä	_x001E_;@¯s	ºW?@R_x001E_ô¹¢§&gt;@£r9±R_x0005_?@jl4_x001C_g&gt;@ñá_x000C_Ñ=?@4=ó_x0016_ã@@â¬@@"CjmÃ&lt;@A]m_x0011__x0014_&gt;@Ì%}l&gt;_x0004_=@µªøº&lt;@@¿kÍ{k&lt;@P¨_x001D_úZA@³_x0001_-_x000B__i@@_x0006_7B¸I:@½õZà,ä?@ê£_x0008_½m?@åÊ,qoø@@x1_x0007_Ù8@_x0002__x0003_Á_x0014_I&amp;_x0015_è;@íó_x000C_"½B@wÿ¹!x?=@lÁEï_x0007_?@·_x000D__x0001_L?@_x001B__x000E_·ü6Æ?@®9ÍÍ¿?@ªêÔý+&gt;@¬âBVî¦=@£ ½_x000F_£?@rÀá«_x0008_à@@ÿ*õÓ;?@F¨ _x0011_z=@i\Ô_x001D__x0006_:@"	q0Î&lt;@ñ¨«ç@@pTQÐ_x001E_F@@°¾%AÂ&gt;@íÊ¸}ú\@@Î|__x0003_xb@@;_x0004_=@w1¦&lt;@@@úÁ_x001F_;ÙBA@Ôb'_x0016_¶F@@_x001A_ ï=@ [àËÛ ?@)ISs&gt;@@Ô^é¨Ï&lt;@zn	&amp;¦X?@·)(6µ£B@_x0002_iß{\@@_x0010__x0005__x0003_J_x0001__x0002_M;@m_x001D_Äz&gt;@©áih§OB@y¢_x0002__x001D_-&lt;@_x0018_6].4&gt;@_l_x000F_ï1_x000E_&gt;@'(r¶¨§;@°Y\µ=@ò_x0017_RóÐ?@\u¿(¯B@¨IS[³Ã@@òµìØ_x0006_/&gt;@\í­_x001D_3àA@óDA@ñ,CLûü?@+\¦^ñÉ@@$.ïrÕ@@_x0018_ç%µ A@xÈí¾Ké&gt;@µ»7_x0012_ÝA@@èÕ#ÔO=@²Þ_x0008_A@J:Ü_x0003__x000C_@@dë2×¢&lt;@cÕ_x0015_ûâ&lt;@!ùÐ=@@nöù?A@¢ÙfLÇ=@_x0004_^Ðm_x0015_G@@ðÍFóâ;@JÝl{_x0018_{A@Ny4%Þõ&gt;@_x0001__x0002_Pøa&gt;+ÊA@ýD±*f²@@Y_x0007_N=ð%@@C_x000B_ÝJ_½=@Y£C\?@_x000E_i_x0005_³RÜ&lt;@ÿ@%ÃÍS&lt;@sq_x0010_®k&gt;@Z¿r;ñ&gt;@vÐæ¶A@Éì:_x000E_úR=@*Çz&gt;*¤=@ºMì,{&lt;@lÃc1Ä&gt;@_x0015_õ_x0011_¦_x0007_?@·_x001F_;_x0016_§=@®sµ´V½&lt;@Zq=ë¬@@Ã1J¸§a&gt;@8ævÂå&lt;@*±=._x000E_:@­ØkBC=@µWæÕ­Î?@_x0003__x0006_ØB@@ú"#m&gt;@Ä_x0013_)ÉTA@[4³FRù?@Q¼_x0016_8È&gt;@Ñ_x000F__x0005_sXê&gt;@¡6Ë=ª@B@B?Ë¼nA@_x0012__x0012_§M_x0002__x0004_ È?@	_x0008_æÙ?@}:Ì^hA@2_x0013_F_x001A_T;@sÏâ_x0013_&lt;ê@@¸àK]@@_x0019_³¨»Õ=@­-&lt;ØÔ@A@÷é²4ä&gt;@ÒiÐµ$@@àO[í@@Ö_x0007_Ú=®?@Úû`'wk&gt;@·`)úG@@Ó0;_x0001_}=@00Øâ'0=@×²È6_x0004__x0019_@@Ä#½H?Ò&gt;@û_x001F_³2ù2@@_x001E_æÅñÑ×@@æa_x0010_][=@Æ,tè÷&gt;@Þ{=&lt;%U?@¼3Þ_x000B_ÁÙ9@1_x000B_b_x0016_¤)@@_x0003_ÅÇA@_x0006__x000E_7½_x001D_º&gt;@±._x000F_.Þ@@_x0019_pJöv×@@|-_x0002_ªÌÛ=@_x0001_¬Âë¶)=@	4__x001F_®@@_x0002__x0004_#°g_x0019_k?@6J³GI¶&gt;@_x0010_ö_x001A_þÏ:@â_x0013_î¦?@*7¡¯#(A@øh_x000C__x001E_o=@ÔWt_m&lt;@_x001E_×¼d?@BÃ)zp@@Ç»_x0012_G&lt;=@ÈÓ_x0008_@@7_x0006_|.J;@¸Mº_x0010_Ç?@á_x0002_|_x001E_þA@©O5ùP?@ã®/ô,?@G»_x0001_¼?@Q9´Bâ0&lt;@uZÄ6ÿ@@k´\Ü7@@ÈÌ~qò=@è_x0016_¯t¢á=@¼OG8W_x0010_@@qIA5[B@ÇOÿòÿA@_x0005_HáÁA@_x0003_zU@@@X}·ó@@ðÀ(_x0005_:@à'#¿6@@ÓÙïg_x0014_@@_x001C_ó*_x0002__x0003__x0017_B@ç_x0001_hU_x000F_=@®_x0013_m_x0007_~1?@*oqk6ð&lt;@ÔnØÃý!&gt;@P_x001E_P¸az&gt;@Aa²"-=@6«Ægn=@_x0002_@î_x0008_ç_x0015_&lt;@O(¬:@¿´z_x0017_q°A@¤öÕ-&lt;]?@-C_x001B_ë&lt;@vý÷k_x0017_ ;@_x000B_+;A_x0016_?@º\T0@@äVØc?@_x0003_þ-_x0010_Þ,;@Ðýªq_x000C_B@&lt;9I®½_x0016_?@gâä=&amp;&lt;@èy_x001B_?@¿Q\ü&lt;&lt;@mÇ_x001E__x001C_@@M»_x0002_Ó_x000E__x001B_&gt;@_x001F_éc_x0014_­+&gt;@·OØéì?@ì%ÍÇû@@1(À_x0004_&gt;@7Ù[¬A@«ì³Í&lt;â?@Ñ_x0001_À+»C@@_x0004__x0005_J­½|B-@@_x0013__x0015_­(_x0004_v=@Ð_x001C__x0018_9Þ?@ÇÖ«._x0008_Ð&gt;@ÑKFòùü=@_x0003_¡7(3JA@_x0010_?_x0016__x000B__x001D_X?@	»_x000C_G_x0014_A@/FR_x0006_â/?@-¸ö2	@@|#_x0002_Æ_x0019_A@Si5JuÌ:@XðX­_x001E_?@±ß¥¬!x@@L_x001D_õÕ¤²&lt;@_x001C__x000E_IÕlq@@©býæ§;@=Ù_x0001_ð0i@@u_x0008__x0001__x0004_A=@Lë_x001D_Û=?@¤²²)_x000D_~@@ê-x_x000F__x0019_?@_x0018_O®P_x0017_2=@458L­9@uäÁ_x000B_0&gt;@^A_x0001_ó_x0017_¬A@QÃÜ·ÓB@Ï4¿ìø*&gt;@S¯çÈ+B&gt;@Ro_x001C_Q¡A@WÉLú¯&gt;@³{_x001A_h_x0001__x0003_ÅÞ@@ªÝgîz_x0010_@@0_x001C__x001E_ûÏS?@1±ÿ_x0004_é?@8;¦_x0012_ôè&lt;@%3Wïv©@@eÞÙ¹ñ&lt;@H"ÂÅ&gt;@úY5	_x000D_=@³IëÛ@@ò î_x0018_Ô¤A@o_x000C_&gt;ïØ&gt;@ÉÔ_x001F_ñxf?@}Ä_x0019_¼ &gt;@S$o_x0004_°¡&gt;@_x001E_R&gt;¬0=@`y7[_?@_x0013_è]ã9@·®·å__x0002_B@	5&amp;¥¾í&gt;@­ÖÒmh&lt;@0 X)A@£G_x0002_Q|@@Ôïâòi@@_x0017_VZÁùÝ&gt;@ÿÝÚ=@ßó_x0011_´_x000F_&gt;@ÕHÝ5p;@Âß(æ±;@÷_x0019_þÛJ@@ÑZû_x0018_?@GàZ&gt;@_x0001__x0003_ÊÕ&amp;$_x000D_©=@^â~2"&gt;@´VK_x0002_@@îÒb2ãF&lt;@_x0006_ÚD2ú&gt;@¸KÕéF&gt;@é´D[â?@ÀYË_x0003_2@@zÏS;hÿ&gt;@¯áZæW@@Âã§|ìa9@hÝÉHGA@&gt;_x0007_Ñ{zA@#=û	ÂÛ?@_x0011_²_x001C_ò¤øA@C6²_x0013_Ù:@è_x0008_Å}¼w@@pVo¸A@µ_x0015__x0005_ôS_x001F_@@nf+ñ1a&lt;@_x0006_Ïë/_x0019__x001A_;@Y}là_x001B_A@µÁ_x0015_ôfÝ&gt;@»_x0013_ò\.@@0µÒÐ&gt;@ç_x0001_Â_x000D_ß&lt;@rx_x0001_pP_B@îm'$ÄFA@s÷Gðç@@^¯îìKë&gt;@*ß7Ýòö&gt;@A`D__x0001__x0006_Ó8A@_x000E_'-fVQ=@ï_x001F_2QÓA@_x0017__x0005_âp_x0014_A@85QçÒ@@&gt;ù\è_x001B_÷&lt;@Øüê]Uº=@EàÁ_x0002__x0004_î@@={&lt;µ+d;@àÈ)×_x000B_@@Ä÷Þwª^;@n©Á^uß&gt;@W_x0005_UôU@@ã|_x0014_?@¿_x000B_9¸Ë?@ÊàÒ_x0008_ÇÑ@@_x0006_Ô_x0005_¸ðº&lt;@b¨ù?&gt;@6ÊöUn=?@Hæ_x000B_@@jç_x0004_àn$?@Jo_x0004__ü;@ë)_x001C_²®Q;@_x0019_}Ö_x0003_9@_x0001_ÄN_x0001_Z"@@Ôq_x0006__x0012_?@¸Ë_x0014__x0019_ø&lt;@"h_x000F_ì_x0001_D=@Æ_x001B_êZ?@óþÙÝ6A@h#Gn&gt;@[¾Õ0-&gt;@_x0004__x0005_m_x0017__x0011_Ü_x0010__x001D_@@.iÙÌA@À&lt;·ËæÈ&gt;@'¥s_x0002_*&gt;@Ù_x0018_8_x0001_«A@øÑ3ö?@°R._x0002__x0002_A@_x000B_äï¨_x001B_Â?@,_x001A__x0006_ïzù?@|6~ój&gt;@g1ñ_x0018_B@ZoÄ¾&lt;@5¢ï_x0019_ªª=@mª_x000E_ª_x0015_I?@éçì_x000E_ÃB&gt;@#°èX¾A@\æ_x000B_Õé[A@×Ýô?_x001E_A@kNæõ@@÷uCÕ&gt;@¸(_x0003__x001D_¯@@_x0018__x0006_É_x0003__x0005_?@R&lt;|_x0014_½@@Úà]E@@ñ½¶_x000E_Xt=@ÉÎ2ÀÂ&gt;@cpóåG=B@_x001C_=~¦Ý_x001B_:@RÆx¹,A@Ï£d_x000D_¢?@=¼*ì_x0010_;@ÎX_x0011_	_x0008__x000C_ÉÕ@@³j¾|_x000D_r@@ÇÇÔ/_x0007_á@@Øx_x000D_HÂ?A@OúÇ_x001B_O¯@@_x0007_ãì_x001E_^=@_x000C_Ç.@@fW£Ýáø&gt;@Úù_x001A_zÂgA@¬ UÉ@@û/Ýô#¹@@õ²ó_x0005_A@ÖguÓÒ_x000E_&gt;@ª9?Iûé@@_x0002_I÷O_x0015_b&gt;@k?¶à¸@@/_x000B_ëä_x0003_@@n6	ÜD&gt;@áÐÚ¸B@û¬¯¼n?@²	_x0008__x0019_£gA@_x0006_î·Î_x0001_?@ü&amp;lÒ_x0014_=@òHô,_x001A_@@B¬ä_lA@_x001D_BB_x0014_&amp;¢?@ê²Ò_x0012_þÇ=@AK_x0004_,_x0007_&lt;@I¬Vè_x001A_¦?@ä-_x0019_ñm=@Î_x0007_J_x0019_Ò_x001B_@@»3¦_x000C_u&gt;@_x0005__x0007_ _x0001__x0002_ça=@&gt;¶=@@ív_x000C_Mw&gt;@D8p}!_x0013_?@Þ_x0004_~q?@¡1_x001A_O;@ÑµÐ¯?ÚA@_x000B_¨x½ÅÆ?@Ûq²_x0003_=@$Ng_x0019_±@@ÛUÂ[{@@Iu_x000D__x0013_&gt;@d./üù_x0016_&gt;@PwõsÁ&lt;@¥3¨T?@´_x0003_ÔS«;@X,&amp;_x0014_m&lt;@i_x0013_ùÛ§@@ ¦!_x0006__x001B_2A@loõö&gt;@@ÌGh÷å@@Ï"Z!|@@¼_x0016_ÒÃÂ¯@@ÊÆ:þ@@ª)KònÉ@@ ®]9qo&gt;@óf3r^?@_x0011_q9osÅC@ª|_x0014_'´=@è_x000F_ÔÃ«å;@ÇB¿9¸?&gt;@_x0005__x0001_}_x0001__x0003_h&gt;@@w¿$_@@î÷ë{=@Äôæ&amp;«&gt;@¨_x0008_)ÒÙ=@!ÙéøðÆ&gt;@èv&amp;]@@2¯G_x0015_¡&lt;@4öWÇ¿9@80R_x0008_ç&gt;@zu°³@@è_x0005_ÉÇ«@@¢Êßæ@@ï*_x001F_ñ=@)?rÂ_x001A_E&gt;@^á5ã^_x000C_@@,æ»LA@t§)§äUB@pZÜ+HA@x_x0006_å_x001B_d?@¦Òj$¢¦B@#ãoÉ_x001F_Ó=@Õ_x0006_%EEA@_x0010__x0010_Æ_x0014_A@_x000F_Ý]qñ·?@ÒiNV¶Ç@@ÑfGÀ;@[$âÎT@@çpk_x0002_K?@Ð;	Ã;@¼_x0001_¯ÌÐ#=@ÄDÍ_x001E__x0008_A@_x0001__x0002_)Ç±*-jA@|É»â_x000D_?@l¶	_x001B_1*@@ðð ·&gt;@_x0015_ïJê)À&gt;@´iN1;@ú_x000D_®Ðd(?@|LËï_x0018_?@ï._x001E_?@2ÎV_î_x0012_@@__x000C_¤¦C@;jÚFWè@@MNÐ_x000C_È?@9zviÏ=@XÇ­ãÖ&gt;@_x0012_û	Yf;@¼#ôR=@yæ«ÙWã=@æ¯¨_x0016_)´&lt;@üÎ&gt;®o=@_x001E__x001E_fØê@@+0Næ4O?@ç_x0011__x0014_ãÂ&gt;@6q6e=@Ez¹±9@'YEæ4ø?@ÚIó'_x0002_:@_x0019_`ivÜo@@SôVs"ç=@ÞwwÕ@@üçp_x001A_Ì÷&lt;@´Ýü²_x0001__x0005_J?@R{_x001D_q7?@_x000C_3û6Ý=@|_x0002_(O_x0004_A@Ï_x0003_k_x0017_J&gt;@oõÎÙ8?@_x001F_ö$µJÇ?@YÌ_x0013_=@.0åÂ¶?@fZóä_x0008_G&gt;@}Lö_x0003_1_x0003_&lt;@.8G©ð?@^&amp;ªúA@CL__x0012__x0003_g&gt;@èì_x000F_ðò7@_x001B_B·âÓÂ?@R¯ßÛ:@Gu¬	ÌA@ë_x000D_Ì_x0007_.A@­6_x0010_Â@@@_x0012_M~¹¼&gt;@ñc£;Âú?@¢Õh0_x0011_à&lt;@_x0003_ºU1	A@{CÛZ.@@ì_x0002_¨ÙÕw=@Ú³d_x0003_A@@îp¬N@@®Pû_x001D_o?@_x0008_¸Ã é?@_x001A__x0008__x0008_ELÅ?@ÿ(N×u6A@_x0001__x0003__x0011_^õý«A@%iÀÄ3¥&lt;@_x000E_øh¦î_x001F_B@Ì_x0008_*Ä_x0002_q@@_x0008_váÔ:@@=°s]F[?@\9_x001B_7ë?@¾ô­_x0007_	_x0008_&gt;@°Fh»&lt;@yC2_x0018__x0002_=@¿_x0019_²¡à@@¢¥Õ!v@@_x000F__x0015_Ý_x0012_¶/@@Ö&amp;áâÕ¬?@Q®Kzn&gt;@I¨A²Fÿ&lt;@À{_x000D_ÅÛ_x000F_@@ÏüÜ_x000D_	A@_x0004_QÁÕ&gt;@] è?ò@@n2#pS=@Úq$î&amp;@@ »Ë°Ò°&lt;@_x0010_óÞ´_x0004_B@¥uKÔ"_x001D_&gt;@_x001B_Y{ñ_x0016_1?@±üA@ÿçû[@@g4_x000B_ØÂÌ=@¹¯r:@jk{k_x0004_B?@¢m­r_x0004__x0008_ùp@@_x000E__x0019_`Ú_x0004_T:@´zµ_x0006_&lt;@_x000C_ê S¬?@ö|áävA@_x0002_	óÜ_ç&gt;@I¬pºy&gt;@Â_x0001_z\?@7¨^Å&gt;@?_x0006_²£²=@_x0003_"ï8º&lt;@H]ãÈs?@Ðâ²Ü:@_x0005_8~Ñ)?@Ð_x0006_ç)mß?@_x001A_¦@Bë_x0007_@@J_x0010_vt¦ñ:@¦ñP°_x000D_@@ãþï­9Î?@G_x0015_5¶Ù_x0012_&gt;@_x0012_¹[[&amp;µ&lt;@_x0006_\¼e\E?@ýAÐ_x0001_ó?@Y_x000E_ÜaA@Wî×[Jd&gt;@Ô5ýW!@@Æè_x0004_á?@ÀfE&lt;R&lt;@ËJ{n_x0007_ª&lt;@õÆ_x000C_²_x000B_f?@áÀ®xT@@_x0010_Qt­_x000F_@@_x0001__x0002__x0002_S4)]&lt;@ò¸æJAé@@(©à¡k@@io_x0002__x000E_&gt;@_x0006_fOB@@%´W_x001B_5A@¿ælÆx2B@Ì}Ìg=@í(åß¶=@¶g_x0013_¯s.9@QPÔc\@@6çå&gt;1@@_x001D__x0012_ÕÙ¦&gt;@Ä_x0013_ZAÛ;@»a_x0011_Ö[@@³û%_x000E_Ú=@-Õ_x000D_«æ4?@lyi_x0010_&lt;@88{ÕùA@_x001C_ÇL]é£@@ZqJåÌ@@±_x0008__x0001__x0004_=&amp;B@Ï«Ù±6«;@Ò~_x000E_~V?@¸[)­_x0006_+=@_x0018__x000E_ìVHH9@_x001C__x000F_ÑwnI&lt;@|¢ê#_x001C_&gt;@øËFÎ_x0012_@@¼ld³Ë=@Ð~íKå&gt;@HðFJ_x0001__x0002_¡l:@0ô#vû@@©1R¥SU&gt;@OÖ_x000D_t7¤@@Z_x000C_¶òÚA@_x001D_è18.7B@Hbè¾_x0005_&gt;@F_x0006_Ól×~A@N¢¿ÀÖÝA@_x0011_å_x000D_É£A@¦Ñe_x0019_&lt;ª=@2ÅÚûA@LÉÁÌ_x0001_A@Ù¿ÓF?@ÎVpk½3A@É Ï[v,&gt;@|k~Nô;@ÕÁ¦uÞ´;@DU¼P¶_x0001_=@ùi¹JF°&gt;@_x000F_±¯;DSA@3÷7F"A@_x0019_«_x000F_[¯&gt;@âF_x0019_o@@Hª!_x0010__x0008_A@«_x0014_ÁFµ¡&lt;@MÒ, @@&amp;¾ÀÎ-¿&gt;@&gt;Oñ:%B@Ý',¢D_x001D_@@_x0011_èH_x0001__x001F_9@i^ê\8B@_x0001__x0002_U¾J_x0005_Ñ5;@ãèº²7=@g!ì_x0007_¦û?@¬è¦'æ&gt;@_x001F__x001D__x000D_?@ïDó6»;@G_x000C__x0019_$Ì&gt;@W¼âò_x001E_I&gt;@_x0004_Xf½´ë&gt;@h·`Ô_x0008_@@K&gt;KÜÄ@@wß	%på=@}Ó÷D&lt;@Mµ=-xA@;°¯K@@áñ4bä&lt;@Îo_x0008_;0?A@P_x001F_[|ü_x000C_&lt;@_x001E_¨ëÕ"?@&lt;`²_x001A_N°?@7~ÿ_x0004__x0001_@@~C¬&lt;?@i!HeÓ!&gt;@3z/Í@@FZçY_x0018_?@R9Äæ_x000E_?@RÚ_x000E_4GB@Y4ÍËªtA@wX3=oB=@ÐÝ9fZK?@£ÂnÕ?@4_x000F_&amp;g_x0001__x0003__x0012_&gt;@Îîí_x001C_G_x001B_@@ÜcA4_x0002_&gt;@èe¹Òç&gt;@ö5²_x000C_vAA@:ª_x0015_Z&lt;@´=\ø@@_x0013_xÛ#?@_x0008_M_x0004_ÉA@tÁÞA_x0007_9@@ÁÃ_x0013_A@_x0011_Op_x0013_=rA@öö_x0004_=@Ý_x001D_C&lt;C@@½_x0005_é*R?@£2É¼5&gt;@AÙ_x0012_J,Ò;@V\_x000C__x0005_Ù@@½Ï&amp;]9@@Ú_x001F_&gt;Ú_x0018_@@äÞ¹ò@@=¯MÍ&gt;@ÛÍÊÜA@0ô _x0014_Â@@¦ Y_x000D_@@R¥î=@3©»_x0015__x000F_z?@P ü¢5h&gt;@EÇÌO	'?@GÁWµ¹N@@Vc;|¸©@@¨V_x0003_üºq:@_x0001__x0002_ç4DÍ?@m_x0002_¬ã«0B@}ø(;@_x0007_ZõqòÀ&gt;@ªò|	_x0013_@@æ_x0002_¥?á?@tÌþÐ_x000D_A@ëLýï_x0014_u&gt;@_x0012_µ÷×L%A@_x001B_6®µÐû&gt;@h!*gºÆ@@s'GÁ_x000E_þ?@ªõ{È?@_x0003_.Ð¢ù¦B@Ú%Hây§=@ä_x0016_8Íî·=@SQY_x0019_ü=@ÀÛî_x0004__x001E_&lt;@øé_x0005_ò_x0010_°=@m\çÞ:@VòÓfÓ=@PF³Lc?@&lt;*f_x0001_Ð':@_x0014_úÓnN=@_x0004_b_x0003__x000E__x0004_?@*}ìÄý&lt;@_x0003_wOl._x0013_@@@¢-_x0011_?@úqô)Ë?@$h.@_x0015_/B@ët­7Ù@@ä$,__x0001__x0002_cA@«½/M&gt;Æ@@S3"_x001F_5A@´ó®&lt;G8&gt;@C[_x0007_ås&lt;@GV_x0008_6¿t&gt;@ÁP/%.¶@@¤Ý^-P?@nó_x000B_s&gt;@_x0005_@å®ûÍ@@ö²Tf_x0005_Ù=@6o°6¥¦&gt;@ÂÕ( Y;@d`ü­Ï!@@ÿªi¼&lt;@_x0014_&gt;ÿ¬`Æ&gt;@¥­j_x0002_&gt;@éÎ_x000F__x000E_CA@ÿ^´¶ô@@V	þùîº@@	ÃNY©kA@vM}à4±=@:¨}ßk½@@_x0010__x001E_ÃöîÎ&gt;@ßZc¢_x0019_/@@_x0012_lhP_x0010_=@_x000F_U5|B¹&gt;@ÆÄãÌPK@@!Ó×_x0004_=@·|¨&gt;ÿM@@_#*Lv @@sækËB@_x0001__x0004_Ç¿.Ý_x0012_=@ÉÀØ &gt;@á'(Õ Z@@¸¶Ú¦3@@ÙfHßu¡?@J?+ kHA@C_x0014_õ9à@@g-P¤CA@¸b~¯¸@@Ö×rÓ_x0019_W=@_x0015_úùlg@@_x001B_ÎRþ?@í@ka_x001F_=@Ê.Þ³«&gt;@õÇà8O&gt;@µ 6öc¶@@B^_x0014_û_x0008_?@ö[º©6&gt;@¢S»§A@?¸/±&gt;@6_x0002_Mn`&gt;@àiÌõe&gt;?@_x0010_wQÄ¾&gt;@Ü-(_x001E_ÛÉ?@Ì_x000D__x001A_`~¬?@ÔD_x000C_Rå@@Y_x0015_â0K9@7vNÊ|_x0010_&gt;@rÉ_x0019_IÆ_x000B_A@7Ü¥­¸¥@@6_x0003_WÂ¼d@@y_x0002_ Ê_x0001__x0002_Ñ &lt;@¢·âùQ?@=ÀúÑ_x0011_@@±@Óùüå?@_x000C_×dµ+3&gt;@Ït_x0005_$üä?@hìá_x000D_@@=c¥Ýpì?@â#oÔÞ8@@Ü_x0007__x0014_TZ^@@T_x0008_:Ø&gt;@õ`òÇ_x0015_a?@t?®Û&lt;@_x0019_Èm:@Îj\ÏMA@fÝ:í®=@k_x0002__x0012__Ñ;@_x0002_'Vm£&lt;@HØ^Û;@áÑÚñ&gt;@MB%~Zo@@=jÇ~ô­?@N_x000C__x0018_µ²&gt;@ìSõaÇ&gt;@Ô_x0011_ª_x0018_úÇ@@ºk_x0008_?$_x001C_&gt;@·k'Ñæ_x0018_@@uC{)¼¢@@¶§µßÒ&gt;@´+×PA@_x0016_û8±ÞÃB@?ýuÃ@@_x0001__x0003_Øòbyý?@R! Òk;@dÙ^8Ùu@@Ú8­xB@p8_x000E_T5@@0ùá)s_x0015_@@_x0016_YÓÝ_x0018_?@$¡æÑt_x000C_&gt;@¡{rÄg_x001F_?@_x0006__x000F_6ì¶qA@ü¼ ÓÚ3B@íÓ&gt;_x0005_å&gt;@öÊÀr³ÛA@ôóófq!=@Öà=2»Å@@Oí_x000C_´=@9ÿ÷KIz@@_x001E_ãÅå6@@3¸1ýîR9@×_x0008_|Kï;@_x0010_Òñ_x0014_Ü÷@@_x0005_ìÚçMÂ=@Î%Wömù=@§6*kÇ&gt;@_x0016_ç¼ÐÉ©?@¶SÇ_Ô?@_x0002_~xæÐJ&lt;@3JçF@@«Ý¬_x001C_vs@@p»@$ñ_x0008_@@ë¥ëRq@@"ç»_x0001__x0002_V²?@íúe°_x0002__x000F_?@ý»Ó_x001A_¿@@g_x0019_W¡=¦?@_l|y@?@_x0004_ªù_x001D_ì@@&lt;)UîWö&gt;@]'ÄØa«&lt;@Hñ&amp;S5&gt;@5Ö·ev_x0016_?@¨\_x0013_&gt;@½çÀª@@©_x0017_;Â_x0001_@@ñ_x0019_?0@@ë£_x0010_?@@XZ¥=@$7½ 8&amp;A@jwØ$ÑA@}Ä_x0003_MØ&lt;@Ï·OE7®&lt;@¤èú_x0013__x001C_A@zZR$\&gt;@_x000C_øÛÒO;@d_x0013_:ÁA@,_x0013_2èñA@Úf~þT;@ËÐ$¶È&lt;@Á9E:4;@OgM_x0015_aL@@ï'ÛÐ=@ædÇ®';@Ùt_x001B_|_x000C_=@_x0001__x0005_\5¬¯7&gt;@_x0004__x001E_É\Õÿ;@_x0004_iÙÝ@?@ %øäò&lt;@s;Ø£_x001D_?@áÑ=%­?@aï,µ@@³ ØSvA@Â_x0005_GS;@C_x000E_aNpÖ&gt;@n_x0003_«¾j@@_x0002_·\~j&gt;@³_x0018_¼Á?@\mÜ{]A@UDÅKîaA@Rö-òk=@á5è·j?@ÈÐs&amp;A@è_x0003_ù¡Që:@ÿí$©Y&gt;@VÁñ±_x0013__x000D_A@Á	Ó^[@@ë#^ã_x000C_@@ä_x0014__x000E_;@?)n7z³&gt;@±5_x0013_^;@=@Äúº+þ=@_x0019_uteµA@&lt;e+v%&gt;@/_x000D_Í×©p?@a_x001C_1'íö=@_x0005_	t÷_x0001__x0002_?@3åeÉ§l?@O_x000E_¼É?@&lt;×údE¥=@¢Á©)?N&gt;@C_x000E_ªM@@Mv_x000E__x001A_7?@îÊ4©@@Ð®'¹j°&lt;@_x001C_Ë±.%@@ñz.áªÒ&gt;@fïôºê_x000F_&gt;@_x0004_RÄ¦]/B@Y¢kvÊ:@ ø6B&lt;e&lt;@6:_x0006_0í?@¹9N^åÔ=@ä3©°Õ&gt;@þ®T¸IA@óÚ.íWA@ÈÈ¶¶v@@d:xG_x0015_TA@X%_x0005_VÁ@@I_x0017_eû½pA@?Tæ_x001F_u@@_Á«2uI@@|3_x000B_^z×&lt;@¦×ô¢_x0001_A@£«(_x0018_±t@@ß_x0014_[à(B@¤c£D@@¹èü1]_x0001_@@_x0002__x0005_P¡/ô_x001C__x0003_?@Òù³kÔ[?@ä}_x0017_O&lt;@Y&gt;³_x000D_},A@{rEÍËWA@Â"¡¾*&gt;@V½_x001A_5`ª&gt;@_{7ZñA@ïþmv!)@@_x0003_MÄê]/@@°_x001E_J_x0006_@@µ¡ÌQ?@&gt;·ÍÄ¾@@j_x0015_ý_x000D_È³?@t1x_x0015__i&lt;@ßêÿÃ_x0001__x0019_&gt;@ð¢µÖÅ&gt;@«eÊÊ½=@òEDÈ_x0008_±&gt;@Ùõ_x000E_ª4Ë@@zQ}_x0004_A@¨Õr&gt;@_x001E_íYiDo&lt;@«¶Z?@&lt;_x001A_,ç_x0013_îB@T«í¥&gt;@¦E²6æQ=@_x0004_ÊØÒ,@@Î(@Iì&gt;@CP¸U÷&gt;@õ½òøÑ(A@¨¯_x0003__x0007_ó#@@£e¯	_x0015_\=@%à&lt;@ 7A@æ`dP@@½âAµ£;@ªìÒmB@eºQl=F&gt;@àµWèÔ&gt;@Ho°v=@è_x0002__x0011_*@@àwè#@@v¢ÎgÜ=@ëÙr¢}@@&amp;y_x001E_Þ¸_x0003_C@o_x000D__x0018_äÎ?@_x000C_@U'Ê¸&gt;@}T_x0011_  _x000E_@@^_x001B_åYée@@Õ ã_x001D_e_x0001_A@]Ú§_x0016_Í&gt;@ßÖJm@&lt;@ß_x0010_{k=@ÃTv_x0005_|Ø?@ó£ _x001C_ì.@@i_x001B_ë0l@@_x000F__x0015__x000F_&lt;x=@¦_x000E_£­_x0011_A@pÇõ_x0004_]_x0006_;@@	_x0007_ú" @@þ×³®7¾A@¸b.?@_x0011_¥~G_x0017__x0010_&gt;@_x0002__x0006_`o_x0005_øIB@F§nÈÎA@Äû;j_x0003_P&lt;@Þ_x0008_ ?@LTsê@@*16t A@ç»`_x001F_@@µ]±*_x0006_´@@²õ_x0001_3_x0008_B@£à_x0001_ü`R?@B+Ê_x000D_¹9@V5_x0001_­*`@@Å¤n_x0004_)`?@£pØM½Ù;@R_Â_x0006_A@­7Ø©h&gt;@Z._x0018_EÕ_x0015_=@Pé9q_x000E_A@íÐS4_x0012__x0013_&gt;@®6ÚùÛï?@öÙh&amp;_x001C_ä@@Ì2JòÈÒ&gt;@~5&gt;b!&gt;@¢Ó.&gt;@Ëèày_x001C_i&gt;@æ\&gt;å_x0011_KA@pìÜ×?@:¿¨v~?@	_x0013_G¬sö=@Ç\ÑB@rßÜ¶lD@@½_x000E_®_x0001__x0002__x0006_¦@@ðÏó;A@Tlû_x0008_@@_x001C__x001C__x0005__x0006__x001B_?@g×¤½_x001D_#&lt;@_x000E_j_x001A__x0005_C@@A_x0008_&gt;»­&gt;@¥vP_x001B__x0002_èB@bÝ_x0012_¥5&lt;@lÁ\ÿ4@@eäÚ(É@@k&lt;Ñ_x0010__@@_x001E_B_x000E_¾P´@@²':êîá?@:àÏp¢&lt;@Ac@R_x0003_÷?@ÏS"­-@@@Gó¯ìK;@U_x000E__x0017_á®5@@z_x0002_ß(@@Á_x000F_åb_x000B_B@4ô0&lt;`_x0007_&gt;@&gt;»ºâ@@g_x001C_Y_x000B__x0017_F&lt;@ëQ9i_x0008_?@_x000D_1øéS@@ÐWykõß:@À?Ø_x0014_,3?@Wc['?@£§V_x0004_ëe&lt;@ñMz³_x0019_V&gt;@_x0006_.Q2_x0003_A@_x0001__x0002_ê ½nã1=@¯¯òb_x0017_@@è«_x0019_ÈÜ3?@y&gt;_x000B_M_x001B_@@_x0007_@¶Ú@@ô7äT@@h×ü&lt;_x000E_?@Çeu¦}&gt;@_x001B_`4_x0012_]ô=@SºÜ_x0002_A¦:@hztÏ-ñ@@ä¡Û_x001D_@@¢®&lt;^KUA@ó- ¶&gt;@ÊmWÔ¯@@§%_x001F__x0008_¶&lt;@ôm74BA@~Ën¾ÙA@õÝÂ_x0015_¹y@@?±øÉ§+@@W_x0017_}ÆÄê9@|­µÏìu;@¯_x000E_5Tó&gt;@(_x0007_óÆ?@Á_x0015_äå@@´&gt;°ø8@Ø4A'_x0004_@@²­)Nï@&gt;@Ø¿,t_x001B_&gt;@jÕ&lt;æÅ@@3·AÌd@@&gt;Â_x0003__x0004_Yn@@³`¨?@ÎfYoÈ&gt;@(j_x0006_#_x001E_/?@QMàwA@Yoîv¤ =@«®¨¼_x001E_ë@@õ¹@©c=@@¥Oçv[C@@b_x000C_ýÛ×=@6_x001B_÷êí=@Á_x001B_®vº1B@8_x000E_­_x0010_3:@ú_x000C_ý =@ª_x0014__x0007_£C@@Ó_x0008_þ1è¡@@JFaF+qA@_x0006_±@Ñ&gt;?@¯%@­r?@_x000E__x0002_XR@@_x0016_ä_x001C_VVî&lt;@CôÊéÒó@@+'Ä÷k&gt;@w$¼~/?@nJ]¶o¡@@ÅL@eÍ9@@_x0012__x0004_Ëi_x000F_=@6_x0001_wg÷¿&lt;@_x0012_Fõ$÷=@\Ý_x0019_óÒ?@_x001C_êØ[ÙH=@mú2*_x0002_Ü?@_x0003__x0005_`BñÉ"e@@_x001D_ò8@@ÁÑÃV@@ _x0001_kÚ±@@Fü{¾'@@_x0014_¥ÅÏ@@q°À^_x0006_\@@£Þ!J¶»&gt;@øI¥íÌç?@yÌæ_x0006_jö@@µ£/Ç!@@_x0013_ÿ8¶f-A@qùÚmÜ?@RÓÔ"³Ç;@xïôJÈ°@@@¾×_x0002_&lt;=@MÏì_x001D__x0008_@@h,Édÿ¥&gt;@s+Ï&gt;ÏA@;Ä_x000D_g?@Õ©_x0012_zR_x0018_@@ 6þ²ú&lt;@[5?ÝC8?@³Õ7t_x0007_@@_x0004_ßµ¬Ô?@qþ_x000D_Èf_x0011_&gt;@PÖLÌ:ô?@å_x0018_P_x0014_z@@E³_x001F_ÍÞç=@_x000E_Ì[Ã_x0010_Õ@@ÙØkYÿô@@Ý¼Çö_x0001__x0002_wA&lt;@§¶_x0012_°CE@@æÂ¬ä:&lt;@`¨/&lt;Ù;@³åØÐÍÝ&lt;@ÏÉ=@ql&amp;é/2&lt;@¾_x0005_ÂÄè@@zÕT_x0012_Ö9@_x0006_¸®qn¦&lt;@OÐÚç9B@Û®q?Ü@@`yt_x001E_&gt;@_³e_¢ô=@{ùk-_x0012_A@ÌÝtÕ@@}H¦Ç©_x000F_B@"0G°P=@z@?íÈ=@¨5P?¼&gt;@¥Ë0_x001E_ÂA@_x0019_µzDRô?@,·_x0010_ûZ8@¡`GäË@@I&amp;ó[­_x000B_&gt;@_x000D_×9Í_x0008_A@_x000C_8},ý|&gt;@¢PKÙA@Ó_x0010_y/A@,X",jê?@_x0019_éÄH@@;	_x0006_­qÌ?@_x0004__x0008_ç7øÓÝ~&gt;@-16¡7_x0004_@@S_x0017__x000E__x0006_³=@äMîWG·?@ßÀ7tó ?@Êú\_x000D_@@_x0018__x0017_óÞ_x0004_@@s_x0015_¶7´Ã=@&lt;NN¥ì=@ö?ü4k1@@ñ&amp;_x0014_OK?@[_x0013_S»G=@jf¹w_x0012_@@»Û¢v_x0001_?@¯OåÃ_x0012_B@¢_x0005_ûEJ=@JS0.ÎU&lt;@_x000E_f.%óA@FÖ_x0001_@@Òá)þ3A@_x0015_Ìmsím&lt;@Ø_x0003_Ï`(_x0007_?@_x0002_±ÑÒPÒ@@Â_x000E_oÂRs@@a_x0001_Ç2@@ÂN¢_x001C_y?@¹ÏªÓ&gt;@¿©°L¬=@EÓ$|_x0006_½?@ùf´+_x0004_A@1]+@ã_x0015_?@õ?Ó_x0005__x0001__x0005_ÒZ@@I¯ù2û&gt;@°SF'ýÇ:@Wî÷W_x0016_A@q_x000F__x0017_Ã_x0003_@@húÅãí@@¨Ï e Y=@ûÚ-Ä&gt;@í$Ø9 ;@l_x000B_pÌÑð&gt;@©_x001F_zÕ@@ïqkÞA@íñdãiA@k¤³Aî&gt;@l_x0006__x001D__x001A_|&gt;@&gt;ÀÆ_x0002_n_x0019_&gt;@I:bë=@UÆe_x0001_÷=@¥ßë;@@'ÐïzD@áUYoâ_x0004_@@@U®ôsLA@e5_x000D_A\=@O¯ö§ù@@fÕþ¼ÌX@@â_x0003_²?@òQE&amp;À:@õ"í_x0004__x0019_&lt;@uxÙY_x001D_?@N:Æ5¼b@@~²_x001E_Ï,ZA@8T®(B@_x0001__x0006_ùôQ&gt;ßÏ?@D%3H'Ï@@¼_x0012_ì_x001B_s@@©Ã_x0016_XMB@Àt÷	_x0015_&lt;@Ë_x0013_U_x000C_ü_x0004_@@·º_x001B_¼f=@qFLÌð@@ºG_x001D_¤?¶?@ä%Î&amp;è_x0007_A@ÏíeO_x0005_ª@@ë"³£Ò&lt;@ÆÆ\_x0016_ßp&gt;@rô_x0005_Wj_x0014_&lt;@-_x000F_¡ï?@û_x0003__x000B_B¤ý;@ôØ%CÞå&gt;@_x0001_?ªcÌ:@ÂÜ^9_x000B_=@ò%£Ï&lt;@ÉÍeJm=@ÕZvpÛ_x0018_&gt;@z9aùN³:@£ó6tÝé?@_x0002_¨ÀWn_x001D_A@22ñQ³;@IY¨_x000F_PYA@ôô´¼UØ&gt;@&lt;±(_x0015_~ä@@9Èæ_x0008_c{&lt;@&gt;§°ºº|:@ÎwV*_x0002__x0003_y=@_x001D_íiÏü@@sáoÍ&amp;&gt;@»_x000F_Ã_x0016_e?@´N8D_x0012_&gt;@PÇE±|?@J&amp;K_x001F_é&gt;@S?Ó\K&gt;@Ô7z@_x0015_?@{ypïø@@´W_x0018_¯z_x0004_@@Ý#s_x000F_A@äÏHõ_x0001_B@Q7_x0017_­|&gt;@©ãÛyNeA@_x0018_!ùù&amp;P@@z,¿­bç?@O$_x0013__x0002_¿_x0011_B@_x0010_I\=_x001F_&gt;@Â !ßíy9@öÊ_K»=@mó]iG*&lt;@¶_x0012_J¯Jä=@(å_x0004_cÐà?@&lt;|îË_x0002_!@@ôx/¼&lt;&gt;@'O_x0013_{½@@»d=ÞOA@ò9þ_x0019__x0018_A@«¼4Þµ@@Å#y£`?@¶gÑT+A@_x0002__x000C_¾Ýà¿_x0003_A@_x0004_ÜÚ_x0001_9&gt;@h±1pw@@.@©_L_x001F_&gt;@a_x0019_SYÚR&gt;@¯¸¤¯A@!7t,ü±@@tô	0Í?@&gt;jK_x0008_£&gt;@ýÄ_x0007_}ÙÕ?@ø[øô1?@|_x0004__x001A_ÖD3A@ù&lt;UE'@@Å_x001B_ËdG?@_x000C_üôÇß?@@xLM´_x001E_@@DÅ	¸Q/&gt;@à_x001C__x000B_Â¤:@þâx3Ë;@ßÙwbmz@@ÉeîÏä:@hr_kE&gt;@)ÅJ2Gï=@°HJ_x000E_Eu@@Ú§_x0007_f+&lt;@[_x0014__x0002_OV3&gt;@Þw;o+(&lt;@2Ð³®7@@Êb1Ö@@zì9d6IA@2Í_x0005_b!êA@_x0011__x0006_p_x0001__x0002_~_x0010_=@_x0016__x0002__x001D_ä_x001C_?@ø_x0007_©à_x0016_A@,íG_x000D_&gt;@K²t_x0010_ÿA@JÖö_x0013__x001B_ú&lt;@D*	ãce@@hT0ãµÌ&gt;@Ò_x001C_dR@@ìz{£[¨&lt;@ù¢_r\A=@ÿó½ø_=@þ¤;\A@ïò\_x001A__x0003_&gt;@Î#z¶\5?@,úC&lt;$=@°uª-2A@ËÏ«0^Î=@´Ö_x0008_Ä¤=@_x0006_¾³D¦A@_x0012_±'èê?@øÀh\w¤&lt;@·_x0003_zýv@@U'è®qS@@{&amp;âýNO=@ì+ð_x000B__x0012_&lt;@qM(_x000C_@@_x0018_@öÆë¾=@-IëSj&lt;@_x001A_g6¬nA@ûm_x0008_U|¯=@_x0007_à/ÆaJ?@_x0007__x0008_ý¶`jÓ&lt;@9i_x001F_ÍîKA@{F_x0004_Ý×Ð&gt;@qÀ_x0018_.¢¼B@Ê¦£«@@þS|¹.c?@ýð¾%Ç\?@Hâî±±=@X¨_x0005_&amp;@@²UVªÎý=@t-\t+@@ù´¦§ú5@@/sfÆ0æ@@L_x0013__x0001_C×=@"Ð_x0003_#ZD&gt;@+ùéqlF@@8g_x0006_Ï)ò;@×©Lñá_x0005_@@/svüóÓ?@®_x0011_¸üÊ&gt;@bn_x0003__x001B_Ô_x0002_@@A¨7ïÃ@@ñBA@Q_x0005_Tyà?@Æù0	_x0011_OA@éBèÁ²¡@@&gt;7@}A@_x0018_¶_x000E__x0012_£¤&lt;@DÉ[Í´@@4Òô}õ«@@bã@@mñ@@ëÀý_x0001__x0002_TÙ=@o^?Ì=@7]6ÿóà&gt;@·xÉÚ	A@@¯DSæ;@@cß_x001B__x0003_ýô;@#jóò=@@_x001B_õ_x000D_k!?@´´&lt;Ï&lt;@]ð¾J¸=@­jÓ¸¶VA@8oé¥²S@@mf_x0014__x0012_&gt;@ÎP_x0018_Ëä&gt;@DÇöO08@¹_x000F_Aæ/@@²É$ÊÅA@/óªì_x0004_?@ìÿuW±D?@¦ifbFY?@ç¤®j_x001F_'C@ææónj@@×{·lÚ&lt;@cê_x000F__x0018_;@+vÚé?@@_x001B_Bï"sîA@F1~#ó_x001A_A@Ò]¼?@_x001A_rØ·:@u^Ï¦@@ú_x001D__x000F_ñ&gt;@±BB¼´í@@_x0002__x0004_ïÃBJøR&gt;@¨=¾[_x0017_A@¾"_x0007__x0008_tK=@_x0004_ñÆðä=@Lö_x001E_!gA@¾üéîö@@_x0008_M°0H£?@ªéBïh¾;@¦cÏ{Â&lt;@øl6ý|;@ó_x0005_¯ûs&gt;@¶^S¯é@@fø±u ?@4çªVò?@m/©_x0015_C&gt;@Þõ¬_x0003__x001E_&lt;@$µÍåQÜ&gt;@7=GZ'@@±ÝRÉ&gt;@ÄéqQ_x001F_=@Ú_x001E_Â#Lý@@d+·­µ?@ôN_x0010_K_x001F_O@@¶b¾_x0012_&gt;/=@Ó_x0017_$~ót@@_x001E_ð_x0002_ÏÝ=@¢é\ÑI@@Æ´6_x0008_«@@ô_x0002_?@l6ü_x0001_ç;@_x0010_ ó?@Ï[v&amp;_x0003__x0006_BW@@_x000E__x000B_ÀÄ§?@	÷È©·y&gt;@ê1ù¬5â&gt;@QÝC_x000D_g_A@_x0019_³_x001A_ý~_x0013_A@Á'@°-Ð@@_x0018__x0014_²æÙyA@¿&lt;Û_x0005_gi&gt;@ _x0019_rÉ_x0007_LA@ÞeÖÇ×?@Ù_x0002_iùò@@tÍy»¡_x0003_@@PzÖN&gt;@,zÒ_x0015_9_x0013_A@_x000E_h$D_x001B__x001A_A@ò~ÀÍS;@,_x0006__x0012_Õ&gt;@NºMÏ»:@Eño:ê=@¦g1_x0005_A@pÁY_x0008_ºu&lt;@e-µ®b©=@±&lt;ø&lt;µ=@û_x0008_àúï=@Õw._x0004_·k=@íÐ¦_x0013_?¦@@_x001B_D_x0014_Û_x0001_@@Ê_x001A_¶_x0017_r¼@@@^Öä_x001D_=@_x0010_´Ûâ&gt;@ûhÈ2·´:@_x0002__x0003_R_x0014__x000F_õ&gt;@_x000D_»3G"B@ãªhv@@E%ní&gt;_x000C_?@Eãwm7lA@N~?#7[@@ýN±GV=@Ì¡Ã_x0018_Dþ&lt;@¢_x000C_}&gt;@ÜÔyåøA@:_x0014_e§G@@&gt;±_x000E_ÌÐ@@¥ó\_x000B_ÇB@4_x001A_ø"=@ÁìxâÈ@@øzÁ&amp;A=@d'&lt;÷z@@jÔmN¸;@ÈD¤¦wN@@þ_x0003_ð·¸@@,[ªkß|A@O@ÃW;;@|2¶_x0008_b'?@`2·©F@@gSàâ½*@@n_x0001_%oB@íñ¹×!=@z#Ë5Ì&lt;@aI_x0010_ýC@@ï&gt;Ã_x001B_A@kÐªÍõ²@@BäP)_x0001__x0002_²(?@Ò/n_	©?@^_x0016__x000B_Ø±î?@&gt;ã_x001B_ç_x001E_$@@®Ü_x0017__x001A_@@fÕÆV__x001E_B@"'²~$¨@@NK]1by@@¥`B¬8@@K_x0006_«¯eÞ=@K"Û_x0006_A@TÚ¤n@@_x0019__x0002_ NÑ\&gt;@°åµ _x0011_?@ «'g_&lt;@ik_x0016_vA@My_x0005_Z£Å?@ªY!E)B@O·%ä_x0005_=@6Èî¿t5=@\_x0007_äÝ_x000B_=@ù_x0015_ÙÃt¢;@ü%H3rØ@@ù_x0014_(_x001A_=@Ð_x0011_âÑ/~&gt;@}Øg¨¬@@_x000C_õ_x001B_`ÿd@@]£K)?@ößá_x0012_½ A@^O_x001E_úÌ?@w_x0007_ÉF_x001C_@@ïêÉ_x000F__x0013_¬=@_x0003__x0004__x000E_#éõ_x0004_^@@WHÿ¡_x0001__x000E_B@\_x0014_¬VÄ?@Î_x001F_4_x0011__x001D_n@@¢._x0003__x0010_§?@_x0002_¡_x0005_Ô&amp;&lt;@_x000E_k§e_x0013_9@Öó·Ø_x0011_[@@]LRj_x0007_A@ä_x0004_ò×=]&gt;@6E÷vt/&lt;@Dös &gt;&lt;@my_x0008_Î&gt;@â8_x0002_H@@ß#óÕ#Z?@Z	&lt;iÉ&gt;@\ì]|B@n§¼&lt;Á?@_HE"ÿ=@F_ª3F­@@=EdÔè?@¹%&gt;ê-;@qÝàM_x0010_¬&gt;@ëÒ_x001D_g_x001F_2?@Aâ_x001C_Á_x0005_@@@,àº_x0004_#@@¬úsPX@@:®_x0001__x001B_á{?@³Å ùÑ&gt;@p¿þÌ_x001F_&gt;@üç8RÚ@@»¸ú_x0001__x0002__x000F_4@@)Zj_x0015__x0007_A@¿Úÿ"_x0010_ï&gt;@êÎi&gt;@Dè"å&gt;@_x001E_\b_x0003_"_x0006_&gt;@åØAà=@b_x0018_í}i@@Û_x0010_ßQµ?@:cãd¨A@Æ_x0004_a³i9@@ò}ó?Ýô&lt;@ÕHs"ª_x001B_@@»cY_x0017_¥@@ÀV_x0012_?¦6A@_x0016_[RÊ¶Ò?@F î2v@@³æ"ÑA;@GòÀJ&gt;@¬Õ_x001F_Ü¶_?@¼_x001E_v¢ë¸=@yêuÛRA@À¹1*_x0015_A@Ûõ_x0016_¾z&lt;A@öP_x001B__x000D_ò_x001D_@@ÂåBÇ³@@~ÁÈ5J@@íäÔîþl;@ZTY¤ø_x0008_A@_x0006_YÁe_x000E__x0011_A@r±@Ú=@@-ù_x0012__x0010_¡_@@_x0002__x0005_ñ}[í\~8@³Yà[R_x0015_A@H_x0005_°Âø;@³_x0012_;!=@_x0019_#_x0004_C@ZâÐ"5iA@»~´_x0014_½?@@_x0016_k_x0003_î_x0001_@@	_x0016_$ÛÀ'@@Dybac@@gc_x0013_4_x000D_#?@¤©FüOV?@dÄzs¸&gt;@_x001B__x001D_=Ê&gt;@~+ÿ%©Ô=@ºEá	ÓIA@/1D¢mÎ&gt;@Næ9ü;Z@@J¢ò%·=@=DÞ¨[&gt;@ÜÊIà@@,å&gt;¶¾QA@¢õ+vÏ#?@_x0017_¸	=@ÌÔ°"A@h¤Êì#A@£_x0013_^ÿÏ'&gt;@­MÙò;@_x0010_éWý0U@_x000B_ÈÈ {_x0011_S@_x0003_Ëë×ðU@Tç1l9:¶kU@$ç&gt;&amp;·»T@9å[Ë×U@ç_x0005_ìuÔV@_x0001__x0002_99_x0002__x0002_99_x0003__x0002_99_x0004__x0002_99_x0005__x0002_99_x0006__x0002_99_x0007__x0002_99_x0008__x0002_99	_x0002_99: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_x0002_99"_x0002_99#_x0002_99$_x0002_99%_x0002_99&amp;_x0002_99'_x0002_99(_x0002_99)_x0002_99*_x0002_99+_x0002_99,_x0002_99-_x0002_99._x0002_99/_x0002_990_x0002_991_x0002_992_x0002_993_x0002_994_x0002_995_x0002_996_x0002_997_x0002_998_x0002_99_x0001__x0003_9_x0002__x0001__x0001_:_x0002__x0001__x0001_;_x0002__x0001__x0001_&lt;_x0002__x0001__x0001_=_x0002__x0001__x0001_&gt;_x0002__x0001__x0001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_x0002__x0001__x0001_\_x0002__x0001__x0001_]_x0002__x0001__x0001_^_x0002__x0001__x0001_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0003__x0004_x_x0002__x0003__x0003_z_x0002__x0003__x0003_ýÿÿÿ{_x0002__x0003__x0003_|_x0002__x0003__x0003_}_x0002__x0003__x0003_~_x0002__x0003__x0003__x0002__x0003__x0003__x0002__x0003__x0003_þÞÙ)ðU@Ì_x001F_HV__x0010_U@ë;öíT@v_x0008_ûûQªS@yW\Öº¨T@ÈeÔ¬YØT@&lt;6®¢\ìT@^ÝÈJ2*V@_x0003_lg8T@¸_x0004_â÷_x0019_U@æ_x0001_1où_x0007_V@Æï_x0008_(àÓR@eT°×rU@lãi_x0008_µTU@«ìïÊ_x0004_T@sÃ DU@04_x001B_ÆdS@_x001E__x0006_¨ëªÑS@dÑRS@¯_x0003__x0012_ÜU@ô_x0012_%#_x0018_U@ààb÷T@«* Ir\W@õ8/êâÂS@U_x000D_9_x001A_$?W@$cV})T@ºøÃY&gt;U@_x0004__x0005__x0006_k§Æ/R@_x0007_pp¤HÈS@)Ùf«T@lp±;F@T@±§_x001E_MT@M)(YòU@qù«Å°T@_x0012_íUV@æìIPdAT@Ì¼O_x0005_xùU@W_x0019_zv_x0014_&amp;T@_x000B_müS@º(¤áÆU@_x000F__x001D_¼6_x001C_V@QÕ_x0003_;CR@%°ô3N0S@@_x000C_e¨r¢R@=µð5_x001D__x0005_S@}_x0002_ÓM:T@¤Ð_x0001_A:dV@3.¿AÈT@8ÙG_x0010__x0018_ûU@¦_x0017_û_x0003_V@%-_x0014_ÞS@ÍC_x0003_l{S@(ßðt~U@ö4eò U@7M_x001D_SÁT@ó7¬T#aT@R/¤tµãS@¡aWnU@IæÞ)_x0002__x0004_]èU@ÊHYU@ÙÝïÞðäT@AAâïÕU@_x0004_ Ñö³ïT@¸ÐJ_x0019_"T@°&gt;Ué¤ÉU@R`ôDÄV@¯´_x0010_fôS@n×¯×1T@þD$«N.U@ãÈÉ¥T@Ú® ä,#U@Õ²:åT@ð)*þ_x0013_V@'^¸__x0003_U@UcÿÞïÊT@d]_x000F__x000D_á_x0001_V@³&gt;_x0005_;ST@_x0017_'_x000E_oQS@BÂù_x000F_w#U@´á%RÃÈS@Æ¢"¹_x000E_^T@(£_x0003_ÊÕS@b­QãÕV@CØÙ$V@~Kæ8ÿU@ÑÆat:T@¢t´"_x000F_øR@b|Y_x001A_D'U@&amp;Í_x000D_.cÞT@Z*1HûT@_x0001__x0003_Tsu]A_x0002_U@CMì_x0004_T@½÷©)T@öP@¢V@î,ZØU@B°w`ï!U@_x001C_èÓLåqT@ú êMñ¼T@æjàñU@_x000B_7_x0015_qT@µ_x001A_S@%_x0003_UëçóT@îxôS@÷t,Í_x000E_U@¼Ø1¤áåV@_x000C_Iî¦­T@cñ²à_x001F_¨T@Î_x0016__x0017_mV@_x001B_Ç2_x000F_%T@nè%YU@tnæ&amp;2T@{+øÌU@4E6fïT@rê@"¬U@O_x0002_Û_x0005_JnU@ñe%%`T@ïPf_x0018_sU@ªq±mR@jª©ix_x0006_T@è&gt;h2¾LS@$4n¢ÆaU@æQ4p_x0001__x0002_Ø³U@%_x0010_weÀ_x001B_T@×_x000E_«¼US@ZNËç'ÊT@K"4wT@)-XôU@yLmÁ~T@M÷­¯ÛúT@ÁDãôT@_³àØ~S@u¤_x0016__x001C_=ñU@_x0012_(DjV@_x0001__x0007_ÎR@:LwKn_x001B_U@eoH_x0005_©R@_x0015_ÑûY+ñS@gjvØS@´;_x0002_ÐyT@ýöVõäT@_x0010__x0008__x0015_lN_x0004_S@_x0001_§_x000E_ðìS@§¨+cU@¢w&lt;¬T@¨?:Ð\U@_x000F_á_x0003_b]T@ý©±¨zS@Nk_x0011_¨¾V@ïMUíuV@CazÈT@ç_x0017_~9spU@jæ¥çnS@Bº_x0008_¹R@_x0003__x0004_]½_x0005_³ç_x0003_V@­ýöi]U@À½áïoºU@Ý_x001F_b_x000E__x0016_S@©n¾_x0019__x0006_ÊS@Î_x000C_Iª0T@	9-_x0004_8_x0010_U@î]Í®ÀÞU@_x000C__x0006_$ aT@·¬&gt;"_x0002_U@ÿSíÕh¦T@_x000F_®ó8¿T@._x0007_Ý'p_x000F_V@_x0004_Zì&lt;ÔU@­i_x001F_¬rV@ä_x0017_ÿ¤uT@_x0017_f_x0013_U@½_x000E_á_x0007_6U@3^_x0001_ãT@ã¬#Ð3ÊS@q}q@½_x0018_S@D+õ_x001C_¯T@L58YÖ&amp;T@¿9 (U@_x001B_?¬ÄT@éôhªS@î_x001D_u7FS@Õu_x000C_Ï_x000E_T@_x001D_vÜ7wÓS@5«_AõU@úWRÜúT@£ðÀ²_x0001__x0005_øV@Z|$£0_x0014_U@1°.qS@sD*XÂØS@&amp;û(øDV@kÎ6Ú3U@[c¶Ên?U@ Ð¶W$ÑU@úû_x001B_V@áÈsæV@ó´4_x0004__x001D_îT@[|ºÑ_x0006_US@ü_x0014_ë)²èS@V-.¤TT@ËßsPU@Nç¹_x0011_§U@¦´IÖNÎS@9?¸Ð[_x0018_U@¢×_x0003_ñ_x000F__x0010_U@¶û#_x001F_T@_x0016_l2HU@A¢µ§¸(U@1î´	}T@+1 !ÝêT@Öä_x0007_»úS@ù·	tÀóS@9WG,W@¦½RUÁT@`X_x001D_}Ï%U@_x001E_Âä_x0008_vãT@u®Q¾_x0006_âR@:_x000D_Â_x0002_d\T@_x0004__x0007_FñY¬ú4T@_x001B_À°þT@N/_x0008_q_x0014_ÀR@_x0005_Ù2_ÓT@	Ñ«!ÖT@¡Oy4³ÁU@Ê_x0014_=|­T@dssLÔÉU@½p¼êR@s¨Ç¾U@/2Í¶ÇU@±._x0018_æ®U@â_x0018_«`WT@6_x001A_Ñ2T@VÂ_x001C_d¾]W@cá±~_x0001_V@J,Ü¥U@ó_x0011_bÜ²6T@p7b_x000B_½âT@o+»ª"_x000E_T@Ò)ò¡¹U@·-+_x001B__x001A_T@_x0016_Qõ-_x000E_aU@_x0004_´vW)T@x@òÛb¶T@óÈ«½_x0002__x0006_U@NEåT@eT@z¨V¥½_x0003_T@AÿÁó[xT@ÊLu/JU@Ì$_x0017_3_x0001__x0002_0U@8z_x0018__x0007_T@_x0014_ÌÜ®]U@M#bS{T@_x0006__x0017__x000D_@6V@x_x000B_äqEU@¦CTRT@È1çÍùPR@Ð¸÷=¥áV@ÿ¶WbS@\'¸_x0015_½R@G_x001C_AÔ¾S@|_x0017_ÐÕ0§S@?sXC¼|U@ãJ¹?ÖU@§¬ùÊS@!LØÎ_x0006_V@ÑÀqû6bV@Aë_x0018_»ùûU@×_x001F_¦_x0006__x0012_T@¯ÍyL¡AT@B£±BT@_x0015_N¦kk×T@Ãþ®'£lT@	fîúU@£ö_x000C_rG_x0008_T@0ñT_x0016_	ÝS@³èÒú_x001B_S@6×*[ÙYT@øãO§®vT@_x0008__x000C_HQU@-_x0001__x0014_áPU@_x0001__x0002_£Ñ3¹ÛS@_x0003_;í7­T@ªª-ã¥_x001F_R@öV[WÇ_x0007_V@ fËaS@dÄNËõ÷S@Å@_x0016_,éJV@_x000C_N_x0002_}ÜsU@'µ_x0006_éaT@Ç_x0018_ý_x0017_K,T@ø#µ[ÍYR@"Ë×_x000B_´¦S@Dá_x000E_&amp;T±S@Pw¥¦ZUT@é°eòWT@Q½_x0011_Q%kT@Lí©_x001B_uU@ßæ_x001B_ä_x0016_S@&gt;ÃÇSV@Ñs_x0016_\_x0018_R@ùi$Ï`cS@Àk³_x0003_V@¢s_x000F__x0018__x0017_T@&amp;ô_x0014_AúT@ò¤_x0019_ÂÆT@Êì¦ü½U@_x0006_'âÕÓS@l!7ÐÉS@¦å´nWT@qÛiü[ãS@ñQ!ÿ_x0002_ýS@qé_x0003__x0004_éÌT@i6.p×6U@_x001E_B_x001B_È$S@jr_x0008_LU@7:s7dU@Ây¦@)QU@w7©£V@}_x0015_Ýfn_x0016_U@_x0019_JRÞâlV@_x0013_²)_x000B_V@ ^_x0002__x0001_EW@P2B+S@Vez¶äS@S½8qÕU@ê6 :_x000B_U@z§ÐÀ­JU@ãr_x000C_}S@Ðºß1ÏT@_x0016_B©Ì_x0005_ÛS@ZÐ'¸­ÐT@hüdÔ_x0002_S@p@4_x000B_ï8U@-wü®_x001C_6V@_x0008_mÑ'(LS@ÃC`_x000C_^öT@P_x0003_¶°zU@_x000B_ PbT@x_x001A_OiS@à}e_x0016_ÚST@Ú¢VPËU@Àê_x0005_Ã´T@_x000C_K´_x001C_U@_x0004__x0005_&lt;_x0003_·Ñ³T@+ÞÈàV@Ò*Åð¶5W@_x0019_BJö£T@Ô_Ö«·T@ryeX=V@¶e8íÝOT@üg_x0011__x0002_ÚR@$WH¯&lt;vW@§ñ_x000E_¬b©T@ø^Mw"T@v[ÃFU@vcÈ"¡T@(ànÜ¨WU@È´m§\óR@ûÓYÀ7­S@Õ_x0005_¶d­S@÷\,¹S@_x0019_ßIòÎU@GÂ$«{aU@4\®q!U@½i×ß_x0012_W@ÁséH²zT@úñ_x001C_£RU@#vÂ@T@UQëé_x0001_³T@ï_x0013_VÉ×U@_x0008_À½?îT@_x0006_{åJR@8tw$W@@.70cñS@_x0004_©_x0002__x0004_å[U@¡@¤KR@ÎÔ_x000B__x001E_zR@a] ¶7U@*±È_x000B_ü¬S@u |G®T@gß©ÿåyS@õ?Æ÷wtS@_x0005_Ö5ÓU@ù_x001D_µøsrT@¸wÌÇ&gt;sS@ O÷jmÉT@ ­k°ËÏU@_x001E_)qÕ$V@_x001E_v¬¾õT@h_x0003_­éV@_x0001_¼yMXT@â_x001C_I_x0001_·^T@-¶ØeHÞS@5~hÕ_x0003_U@É_|ä~:V@$Õ®T@3_x000D_E]FV@_x0016_ï'è_x0003_U@_x0016_³`cìV@RQÃ¸¦ES@¯kráT@d0ïS@ªGÈ«S7T@C5HdT@)SÁ_x0007_UT@Í_x0012_f¬_x000D_T@_x0001__x0004_»»¥fT@_x000D__x000D_øbãeS@Ç_x001B_æs_x0017_CT@_x0011_&amp; _x0007__x0005_W@É¸¹_x001F_¥sT@¡ª:fz_x000E_V@ñhO_x0003_V@-ie_x0018_³yU@_x000E_|®S@+å_x0007_ü¬dT@|±o©òT@U_x000B_¬O÷àS@_x000F_Y¬NzT@0Sl ðS@»G5|ÛU@_x000E__x000C__x000E_ÖùT@k)®ÏQU@R_x0007_áË=V@_&lt;¦¾Ý·U@_x000E_&lt;x &amp;_x000F_U@du.àÈ.U@SVZ6_x001A_¨U@PÝ_x0002_yA_x0018_V@é_x000F__x0014_ÓX6T@°_x000B_,;S@´82_x000C_é*T@T|y_x0016_)ÍR@°2§·(ìV@íçÕèßU@´È./;S@fZ¦â_x0012__x0003_S@tÃ.ö_x0001__x0003_þ_x000F_T@_x0016_ßr+_x0008_ñU@£¶©­¶S@i³_x001B_7­CS@,}_x0006_T@_x0003_v|ÈV@T_x001F_&gt;£1ÎV@Åø]¾T@Ã·{HU@«=_x0011_ÓäT@±ä_x000F_NT@WXÅoMV@	{Å^·R@z«ò¾5ÌR@³§Ï	ZS@vJ2_x0008_U@_x0014__ôCT@×¡_x0002_¿öT@þ¯ñ©¸üT@­_x0014_Ãô^KS@4|_x000E_r©U@yéÓ«ñR@_x001E_ÜµëëõU@Çüh;R@__x001E__x000B_+ðþT@é÷ÍY_x0001_U@	Ú5²,QT@©üä:nT@¯Ö½ÍS@õ_x0010_ß¢tëT@_x000C_U$óU@'tíh{T@_x0005__x0006__x0002__x001D_&gt;YYSV@~_|nî¿V@ÐÎ´ª*W@£/_´LæS@!_x0006_a÷AÃT@Õ¥ÿ8ÆS@Í_x0005_ÏìT@/h¦ÇéWV@*EaL_x000C_SU@ë_x0005_oSyT@ÆwË_x000E_ÂU@-UUzªU@¸aèz1W@Ç·-é_x001D_U@T6½_x0003_ yU@R_x001E_@sAæT@_x0004_1ùÔ¶1T@_x0018_½¹._x001F_U@¦¢&lt;à³U@-&gt;7é+_x000E_U@_x0002_Ö_x001A_tIvT@K/,'îS@KÙ%Ï_x0017_ÅT@jô@þ_x0005_¹T@IbÅ_x0003_w{U@_x0003_V oWT@2¾ÌI_x001A_¾T@Ú:Ì_x0004_V@-_x0001_÷k_x0011_T@Ô2ÉóU@ÑQU@C|%)_x0003__x0004_)¾T@§Ç¾n¤U@ü!$µ_x000D_PT@&lt; `Â_x000F_ËU@,ªMaÑØR@d´_x0007__x0013_þS@gQ9sJX@=$O]3IT@nü0ò_x0018_ÂS@éoU¸fV@G_x0008_ÉU@utá?­YU@ï`J_x0019_6ýT@ÕËÍÎHR@Ë_x000F_Ø_x0003_xR@¡|.ú·US@l_x001F__x0015_á_x0002_U@,ÔÏT@xTÁ5S@)Å{O²eW@/_x0008_Ó_x000E_V@¾_x0016_¾ÕíV@ä_x000D_îú:T@_x0008__x0006_¦r+¾R@Â7iä_x0002_ËS@Ö°¬ä¤S@&gt;&gt;72ÄU@ê_x0001_ùöÁîU@L_x0005_yØÒS@*Á_x0017_ú£ÙU@Lí?ÖäV@®_x000B_ÜâQ@_x0001__x0005__x000F_µUc_x001C_T@~'æ_x001B_`öU@ÏG_x0012_Ë_x001A_T@u3¥nVT@Ø\×:¡oV@PÎØêqsU@ãq®&gt;U@\ñHôU@¿|~Ü¹S@\ëSÂÀvU@v_x001D_«ñhV@c_x0008_I2¡LU@¹EÊ®¿T@'ñC[Û_x0012_T@Û¸¨/S@55¼_x0012_yIU@_x0001_à$þnU@ê«A$î@V@_x0019_^ ·&lt;|T@½QÆV@_x0017_GèÿaU@_x000B_#2Ç²PU@/Î¸¬S@5øl9Z4V@£¸ªUhU@ê¾Ú79_x001E_U@©_x0003__x0002_J_x0016_£S@9^¥9U@f_x000E_&gt;_x0007_]U@´.nß=¤T@Õ_x0004_«õU@_x0005_»_x0002__x0005_©_x001D_U@¦Ìf%:T@Á=¹Ií¾T@SXÈ_x0007_áT@ªìS_x0004_~¹T@_x0001_8ÌDR@¡z&lt;ÑT@È2zI/dT@ç_x000E_û9ÆÝU@ºùÈ$/-V@&gt;ú£_x0010_U@_x001F_ª¶Öõ_x0014_W@_x000F__x0002_s7HR@D_x001B_Cô}ÒT@îz_x0007_Ì0çU@h_x0003_&lt;ÿLgT@_x001D_ô*%_x000D_ U@]¤V¤èèT@Uû@_x0007_êªU@*ëBÑ¾½T@ó_x0004_ªKscU@_x000C_£)NçjR@=t_x001E_ËHT@¤Gj&lt;[ÄT@&gt;t	¨S¯U@¼ð}¼àLV@*Í'uô_x0019_T@ò_x0008_O~ùT@_x000C_AH´ãR@BðÒj_x000E_ðS@3äcÊ?T@ECÏ_x001F_y¤T@_x0001__x0002_&amp;3_x0018_ý_x001A_U@Ûõ¹_x001A_U@ÐÆOU¿U@B_x0001_ü_x000F_ååU@Í¬Uúf3U@UÇñå_x000F_ÌU@d_x0016_n¼ÿT@bl5NR@aæeOGU@2spÓ'TS@¯Ãrûh+T@_x0016_«ÏV@OÿÀçîS@PXð_x0010_ì«S@Õ­_x000C_á_x0013_V@¦óvU@±¦9,c_x0016_T@¼R©_x000B_T@æ¼_x0013_?" U@_x001C_¡¹1U@_x0018_û_x0006__x0013_T@¢I_x0016_ÀU@(èý¶_x0001_T@Þ§D+_x0005_8V@&lt;ÖØ_x0003_CRR@Ít¨ÖFU@Íµ¡OèS@Í/Ý¼U@uN¤c_x0018__x000D_S@`¨_x0013_ýR@h¢oRûT@_x0017_Ý´¹_x0004__x0008_h"U@*,gU@_x001A_Zû_x0002_T@_x0004__x0006_`2#U@Ì ÖöÍT@qÝÇÜ$U@z3&amp;QT@+_x0011_EÁ0ÆV@	h_é?T@åj&amp;IU@Á@ÓfØ¨T@_x0006__x0010_¨8ÛR@Â·Ij_x0015_×T@]_x0007__x0005__x000C__x000D_V@_x0010_ÄAdP_x0014_V@_x0012_-Ñ(_x0003_vU@_x0002_÷×Ä%OU@ü¸\júT@_x001C_¥îV@Ü"fBÉW@àü7oÄS@®hé~T@Ó0Ãê	T@ìF¼¿ÐT@_x0013_%³=_x0014_PW@n7b$ÍøT@ôVíå¦pT@ _x001C_ä`T@(vèüS@_x001B_;_x0013_ø0T@Ý_x0001_ÞGcS@k%Î¦AV@_x0004__x0006_,_x000D__x0007_ÆT@ç-ûð&lt;T@À\ð_x0019_q&amp;U@e_x0017__x0008_&lt;_x001D_8S@&amp;y/Â®S@6ÑË_FU@©¦óx®U@_x0010__x0008_Ûý=úS@ÀnV_x0002_T@g¡/&gt;-¢T@_x0012_$¥Æ_x0001_S@DèÃîÖ_x0006_V@_x000D__x001C_NÑª]T@M¼kTûS@Üj_x001D_ýÓ}T@ïBu¼á_x0002_U@¾Ø@U@@¾HI8W@r¥°¢¡ïR@d*²C4åU@_x0012_@Wé_x0003__x0008_U@«ÿ_x0010_O,GS@¡_x001C_µØ±T@y:mÄTU@_x0002_3cÞT@S3_x0005_VþR@töcS_x0002_S@ñ@õ¨j V@ BöÏoU@xèª_x001A_T@s*¿_x000C_S@ü´Ô_x0001__x0003_@U@ü!tUUU@ÈÄ¯¨4U@S9õ³Ï«U@:dOÊ­S@ã_x001B_rãU@A»T@É^äÍWR@ÌKh_x001D_jU@,V«T@ì.þ×"V@$ª_x0007_hµV@ûã_x0007_µ_x0016_U@å©²iËpT@J!äìÑ¢S@ØÃ~ÒÉT@n_x0010_`ÕP¦T@_x001A_ðÚ$_x0008_V@3Íb]E¬S@³R_x000C_ _x0012_yU@%Å eÐU@ÔÔ½¬gåS@ú_x0019__x0008__x0001_÷U@×	_x0002_O_x0002_S@Ù­_x0012__x000E_7gU@§0ãKæßR@SµÒÁ&lt;_x0013_V@ï_x001C_:/P^T@o"ª°_x0002_¦U@_x0013_z?Û_x0008_XU@_x0017__x0019_ùV¢U@_x0007_³ó_x000B_}zT@_x0001__x0003_'EâT@lk_x000E_¤*ÜU@Ïn_x0001_çíCT@¹]_x001B_Ú_øW@ºë!e AU@)ô\X²U@_x0012_'òOGLT@ÿ'*-äU@_x0001_Á_x0014_DwU@õ¥\UxS@ã&amp;~»=X@¿_x001D_XÄ¼T@À_x001C_-åS@Xß+ó_x0019_ÎT@+à\rT@_x0017_ºh*T@RÛ0Z&amp;S@»xáÀ¡V@_x0014_)2&lt;S@nädQV@He_x0006__x0017_öS@Y®_x0002_ñ­V@L¢Ô¡KªT@ù&lt;Æ.¡4T@;]GY+RU@ÁùýùmrU@S^'½tV@_x0018_§_x001C__x000C_}T@à_x0004_c8·SS@z\àV@¦_x0006_Id7U@0¥_x0010__x0001__x0002_S@Óô¿,QHS@jnÎ_x0003_m÷R@È¥ ZÝkU@Ò¿K_x001B_äT@_x0011_VVnòÄU@¤ÍW­_x0016_¤U@_x000E_µø3â½T@;,RìÏeX@XMÝ=´U@Äd­üc_x000B_T@%ÉçX_x0018_T@÷Lm-ÑS@º¸þYS@Ã8­**T@BNö_x0002_DU@ÐÀ°T@½_x0001_6V@_x0019_ñYæXúU@_x000F__x0006_~µ_x001B_XW@æÂ^_x0001_«WV@G·_x0017_úêS@úR·¸ûUT@}ÖÏÂ¼cU@oÛ7DU@léÏ\¨U@Mu_x000C_×|U@2AÍI_x000C_ìS@¨ÙX_x000D__x0001_T@öæëÖT@à|VðâU@þ®DU_x0015_éU@_x0002__x0004_Á45&lt;ï×S@Nå·W©U@þ-E]9R@½_x001C_»9àuU@-¯+!,ÕT@ý6Ä®ã´T@þ2o]àªT@Ëí(àwT@_x000C_VvmC%T@º]sX_x0003_T@ð9b{1T@ev_x0012_2_x0002_U@Å"ö_x001E_T@6_x0007__x000B__x0006_bU@¶:~ÌdU@íî_x0017_D U@¬:@¶ntU@Øzf_x0006_ ¨U@83öQå5S@ÐÒ´ß;wS@ë&amp;àôK_x0004_U@Z&lt;7NS@_x000F_ ÏX_ÂU@¬IÖIxU@_x0005_r²_x0005_V@[òë?ÏùR@x|á|?fT@ÝÀwwST@8^_×âU@J¶Ð!Ï_x000F_U@fþÌ5ØÚT@ntÀ_x0001__x0003__x0007_Ñ?S@Ì_x0015_Â|uGR@CÏN_x0003_QV@m:Å«Y_x0014_T@bØè¯ââT@²b:lV@_x0004_Å»Ï_x001D_&gt;U@Ù1$ÅÚ_x0002_T@-_x0006_²ã}T@¯ÀºÏOU@7_x0001_Ø_x001A_MU@Þ¢W_x0012_g_x0018_S@Õ(V@ã_x001C_5ÞS@Íî_x0001_I_x000E_(T@_x0018_(^»V@Î_x0016__x001A_©,T@±_x0015_¡©T@SZ¸ÑÞT@&amp;_x0011_Ì³½mU@A?BR×#W@"_x0005_ìµ¹ÐS@røG¨ðV@ÞupñU@ÝX¤_x0019__x0002_T@ÉòÀD9T@&gt;·_x001F_åWÝT@\Ê-õÇS@XóPNS@ýZÔ_x001C_¬;U@Nò±ÑT@¼¥G¸CzU@_x0005_	æ n}z'S@¥BÐ&gt;_x0012_V@	Ã%»ÀSV@_x0006_GLVÇU@Zï&lt;U@L_x0002_ì_x0004_#U@ÒC}b_x0007_YT@Ú°a`óT@Ê·ç~gkV@¼\_x001D_Ëg¸R@_x0019_ñ*ò_x0013_U@ðr/I*U@ÊÎHö,_U@&lt; æf(_x0018_V@¼;HsV@ËPÿíT@íÐØU_x0001_üR@ÁÃÛd¶ëS@9ã~¯`S@]DmdÆU@&lt;}F¹T@? 1§A_x001A_S@_x0011__x0001_%­D_x001B_S@ÈØï@M_x0003_U@öÊ_x0017_1+U@_x001B_ t)Ø_x001F_S@k¨	x·T@ÞxPNS@½È,-R@_x0008_-À«UV@_x0006_È_x001F_ryÙS@û_x0012_L­_x0002_	qyU@D8_x0019_o¡_x0018_T@_x0002_2_x0018__x0015_ò©T@GÇ£p(T@_x000D_ÔÍÌ!eV@G·XdÈ£V@_x0019_ñ'+U@´7ïU@Oy_x0005__x000D_²T@&lt;³É6[T@V5ÝäøS@¦Ö0íR@¼¿ÚânU@ÐÙê&gt;MzT@h_x0003_ìÑT@þ@	ø)R@0Á¾ÖU@â_x0006_ _x0014_ÃR@xþ£ÝtñW@¤u^_x001F_©rU@©_x001D_¯6ÌS@_x0007_ó'¿ÿ_x0014_V@YA{rë§S@LóîY[V@ «_x0008_oØ¦T@¢ÉÎ´L_x0012_T@xvJ¨T@a3¹_x0001_ ¯U@i³É#²T@ï_x0004__x000D_6ÿPS@Ë__x0016_a¬åS@9ÐÃÔgT@_x0001__x0002_ò6_x0012_þwU@wfd_x001A_÷V@gÕZ_x001F__x000E_ÞU@F¢óÐ&gt;"U@&amp;ÊÍÛ&lt;éT@Ä¹_x000D_U@è©r5y_x001A_U@ïßuV-T@1sðLCòU@ÏMk_x001E_U@×ù±T@=yt_x0010_¶_x0007_U@ÆA_x0010_LV@Prb¤V@¨÷ÕÔU@¦_x0016_â¼U@âÖô!A}T@_x001C_KPÐFT@ñýh§*V@_x000D_ÕMB_x0011_U@ø±`íÌ8S@TNtSæU@É_x0013_`_x0014_øT@D_x001F_ô_x001E_S_x000E_T@:A³Û?V@ðà.YCS@&amp;YA_x000D_±S@_,öS@yø0#ªU@*çMuûrU@¬a^åÜhT@ÂïG_x0003__x0004__U@?M_x001F__x0011_T@òãà;T@CNøÑáT@	_x0002_ÊÌòS@ð[_x0002_·6cV@4	]Ms_x0013_U@Ê_x0003_á_x0001_ÖT@û_x0005_Ó_x000C_£ëT@ä¬'»gW@ðz|T@Üy»»7T@M_x001E_^Î¿&amp;U@_x0019__+U@_x0019__x001B_'U@Ã_x0011_÷+ÕV@_x0007_ÓãGS@8¹ñëV@CÆ×_x0013_nT@p/_x0003__x0017_UkS@_x001A_dAxR@¦Ü_x0008_yT@ìi3&amp;H&gt;U@«ÏíU@¥_x000B_&gt;"¯U@¸9ÙzCUS@ëJ_x001E_ÍÌU@u=öK`T@_x0001_G4ë5IU@ÒýkcCðT@ÎâRþ4U@_x0001_wö_x001E__x0003__x000F_T@_x0002__x0008__x0008__x0004_À³-ÃT@,ïJV¤T@ý_x0003_¤½ÙT@ß*_x0001_-0U@0_x0003_¹_x0005_%R@_x0017_%v|_x001D_üU@S_x001D_Ü§ØT@Âx@à¡S@ü_x0011__x0007_08S@_x0016_Õ_x001A__x0003_ä§V@Èùlml-V@ÄvDÊÊÕT@ó_x000D_IifV@W¬²ôßtT@(ñðS}EU@0	u_x001D_U@Tìè._x0006_ÏT@îjíÍÀ\S@â ^%oW@¢KØG®ÈS@{_x0014_T_x001E_h»R@»HÉâ0*T@k ®=ES@R6]â[_x0015_R@³_x001D_ÈûT@çu?iËS@.êþä_x0017_©W@¯]ÈT@(e__x001A_T@Ã&amp;ÎÝRxV@Ç5©pìãU@þ.H_x0002__x0002__x0003_úoV@¢MK_x001C_YiV@tPÀ´BV@&lt; ðf_x0012_R@ÝîoÓ_x001C_óS@i4_x0004_14T@4°[S@×_x0004_hÒ`V@Êµm)U@_x001E__x0002_ýÍÅU@ky_x0010_ÐU@Ææ$_x001E_hT@2Ïß 1S@£%È°U@³^ÃÆý~S@ï¹3U@8éÂ_x0018_ FT@pi,_x001F_8[S@á_x0001_8¼eÈT@Ï_x0019_¦(qS@îAtèÁ*U@©£X.6OV@¿±»ô3U@(çÿiÖ¸S@ú?.µS@äîú&gt;¯V@±Ôhì=wT@¢Þ_x000F_!°²T@_x000E__x001A_ÇTºS@S__x0004__x0012_JV@ÉHæ×ÀS@Rõ¹ª2U@_x0003__x0007_eb_x0001__x0017_CS@¯_x001F_(AªU@¢}»Æ_x000F_U@ÅÄ¥POôQ@ rõHwmU@N_x000B_ï§ÑëT@+~AäÒU@Eï_x001D_	R@~on!e/U@ÂHÓì_x0017_CS@ùõÒæHV@¶ÅÚªEpS@N³_x0005__x0006__x0002_V@`¾:ÕÌµV@l _x001F_ÆÐU@´_x0003__x0004_fsU@MRqÙÃU@ÄüÑ_x001E_åU@_x0014_å8(©_S@ýü£íU@öoõR@_x0006_µxM&lt;_x000F_T@½_}ü_x0010_T@9_x0014__x001C_U@¼m_x000B_¸[ÿT@_x0013_?l¥.V@¸#UÐqôT@´_x0001_¢_x000B_ú»V@q|¨V·ÚQ@ù_x0011__x0002_T@Þð_x000E_·+ÆU@è_x0002_©Ø_x0003__x0004_ýOU@~ÉúûR@û'¦àé×U@AG,üGáU@&gt;³òñ³¾R@-6¥QêT@º[hÃ`R@ÊÌ_x0004_tW@ÐnlØã¢U@_x0014_%ÚñbT@Ã#Z°üS@Ìr_x0001_EgÃT@þTêgV@\g:Ä¬ S@_x0017_P^ÑT@_x0018_Õý§(S@'AÁ^îT@_x0001_ÑúzñV@¤Ó!lÓ_x001F_V@o_x0018_n¿1U@6_x0002_Ô¡¢yT@3_x0019_jìA¥S@ò_x001D_¨ÒëV@ûp2!ÍS@*RÈÐT@2_x0013_8î_x0016_T@Ý«üô_x000E_U@_x001E_D¥È]U@÷i¨&amp;´`V@a@èÐÁT@Ñ{¢lìT@Ù`Qª_x001C_îR@_x0001__x0002_ø_x000F_K[_x001A_þU@)éÕVU@Ç_x0008_TÛÔS@LMV»oÖR@o[t0!'U@¹_x0002_s£_x0012__x001C_V@àî¿È_x0006_U@Ãª®]_x0006_S@%b`*S@EíÍS@@Gl&amp;ÕT@ûê]µLfT@Ì_x0014_[IzZT@_x0016_Ã¯XU@Ëiß~_x0005_S@æRþ8_x0010_íU@_x000B_Q/¡_x001E_U@kj×å&lt;U@¡_x0004_B5ÇÒU@â_x0018_2ÅU@³9:ªU@_x001A_R_x0003_ÌÞ_x0007_U@ÿp_x001C_¥öÚU@ã	RK8V@ñèãA£S@_x000E_¥KHe_x0002_U@{Þ_x001C_U@\û@çê_x0008_S@_x000C_vZ¡+T@Ì=úN¸S@g¦vS@Ð«ØU_x0002__x0003_ò,T@Wy­÷*U@mpW_X_x0011_T@ítÓ_x0008_V@~ç_x0002_¸¶NV@V051&lt;U@ãg4_x0002_~T@÷Pi"Ä9W@¢£g½xT@µ¸_x0011_Ï¶_x0015_T@g¡k_x001F__T@ohINNT@Ò­DfÄQ@±Ú®4S@Ã_x001A_g½#S@Õ_x001A_@½eV@_x001A__x0017_çWn[U@_x0016_Ù¡×ÙV@¸_x000F_Ù_x0012_cV@Uï´pçU@»îèäåS@Ùôg å}U@-ÞZÅTØU@ójØ8;ÞU@uÎ9[e_x0017_V@ÎÝTô&gt;T@Ç¥â!uÒV@_x001C_w!ý×éT@õhÆÇT@z|{úÓrT@&lt;C3SW@äÈ-_x0001_ßØT@_x0005__x0007__x0018_mÌsâS@7å$`ÆR@,DüS@_x001B__x0019_´_x000E_±]S@87RÆ_x0019__x0011_T@æ×RScßS@[Å³Û_x0013_U@ÀÖ 8sS@kë_x001E_§x7U@_x000C_'_x0002_ñvT@_x001D_¿_x001C_Ñ%T@PÀÿØÑ_x001B_V@_x0003_Isî2ºT@_x0006_9_x0019_ReT@»©mTo_x000F_T@ë³_x0010_T@!B WU@çì ûÁfU@4_x0001_FëÛ¸V@'ø+_x0003_­¬U@d¾N²	X@vH^kæT@?ÂÒk²T@Ò	Ð_x001B__x001D_ºU@:2¸zVT@:³¹'èÃT@Á«_x0003_ÊR@å¬_x001D_8T@ÎÅÁøÂ'V@_x001F_r5ÁÁÊT@ÅÅD_x0004_W_V@_x0010_Aî_x0001__x0002__x0019_9V@=Èþì_x0002_U@=_x0011_ç#)µT@xÔ¥ÏµT@4t$_x001B_«³S@ZlAF_x0014_S@||nÊ(2U@hTgÙ_x0017_wV@xTÚñT@cTû2i6T@_x0004_c_x0008_&amp;T@¾&lt;=T@_x0016__x0002_sy£S@_x0012_¸/âa_x001F_U@ú²ñeÏR@!^_x0011_^Ò»T@ÉðÁ_x0006__x001C_U@*KãR@/úÃýðW@Ëö `gU@Çí$	:T@ªb;U@§°lU"_x0003_T@«gô_x001A_2V@±Ù#	rU@1°Ð3U@%z_x000D_©¤_x000F_V@ç_x0001_ÊP»U@øyê3HW@óu_x0013_³S@,_x0010_n­_x0013_T@.{¢ÝR@_x0001__x0002_Êï_x0007_ð#U@z`Ä_x0003_öU@?d&lt; _x000D_ûT@_x0018_ÌrV@S`E_x0011_É¬T@_x0012_¸B{3ÄT@ÙÉ+è'S@k¤U`¢T@L©,fU@_x0008__x0016_ù{&gt;WV@%ÂÉ¶;S@'l"ó(0T@½ù7^÷jT@e ­XêÂT@_x0006_nºÌ;­V@Æ /_x0002_ÁU@8j_x0014_¶éR@1-Ð2_x001B_T@,-áÃÇEV@_x0005_(_x000F__x0017_.ÐT@L¦k0åT@FÉ_x0010_©'T@ÿ¼ _x0010_%´S@_x001D_¸þRV@ØQç0ðÜU@xÄµùJT@úô±hÝ_x000D_U@n_x001E_	iJW@N²á¨_x000C_T@©ª£ÛîU@1ö§r½£U@v§¶_x0002__x0004_f~T@-ºH´ET@@C]qT@L_x0003_EN_x0011_kS@öÝû*LU@è8tQ¸­T@+_x0019_¹~T@Ð N_x0018_suV@ëãT@LjÇÕkT@¡Þ¡øeS@_x0004_&amp;_x0012_lS@_x000B_|Úq&gt;RT@¼ñ9­5T@éf_x001A__I&amp;U@ÄÕC_¾ÀS@=_x001D_ÿ7÷T@^íu_x0002_¦V@@_x001B_H+U@YY_x001C_¡·#V@_x0011_ÿ°\Ç#S@Åê^-´¤U@_x0007_~_x0017_'T@6ã#ú¼T@_x001D__x0001__x001A_/ZU@:×AàÉ­W@_x0001_ÂlÞU@?f¿'ÒÊT@Óu¹©(&lt;T@`û(á$_x0019_W@9ÿ¬*ýGU@81Ê´_x001B_åS@_x0001__x0003_ÇFù:VV@¬Ò_x000F__x0002_ËÏV@FzIJ[_x001B_S@_x0008__x000D_s-+V@oúp+ïÏT@´J&gt;¬_x0004_T@ö_x0016_¥ÃPZT@â¸çª_x0005_^U@_x000F_I/mÈU@­(_x0002_¿ÍT@§oº©ÁÒT@XüÉ÷_x001A_T@tûm_x0010_viU@ÎSÒþß.V@tØÒìIeS@ÞªËâkT@&gt;k[³ÿT@ñ_x001E_è"ÂT@_x0011_¸ÆupèS@ÝK¬ÞïS@«_x0007_\ëâS@u{»3R@ú6Nº(U@â¡_x001B_#©_x0008_T@_x001D_%àýnS@dÍ@ó7ÚS@Î]nÕU@Û²&gt;ÿNU@_/ñëY_x001B_U@v©ÙÝ_x0014_T@ïµ;ØSÔT@f_x0003_Ì_x0001__x0003_¹³R@Ñâ¼¢_x0014_V@Ìñ«üÂ)T@Ã_x0010_Û_x0005_5áS@c¨XÞ¸ËU@ïÍãø_x000F_V@¥ßD}UÜT@~fÏqU@%ÀUF_x001D_X@_x0019_¡õ"Ï_x001D_V@Ìki_x0008_S@(_x0018_ä&amp;_x001E_S@pz`º_x0001_àS@ÃaU)ËèR@-ûHÑçT@gÞtß¥S@xúm_x0002_íxT@Ç_x001A_@CVaU@¨ÿÑúölT@6[ÜE6_x0006_V@lêc£R@Ðë¸n_x000E_®U@_x0008_n_x0016_Ãæ_x0001_T@ôö÷fDV@×W"Ö_x0006_¯R@t¾GauÜT@t¦d;U@Ð¦"Ó_x0007_T@3uèÖ_x000C_ñT@@_x001C_ÇnV@W§\FmT@ûÎaÝT@_x0002__x0005__x001D_µ/1_ÍT@0_x001C_Yi4S@Ò_x0008_ðòÛU@_x0001_fd¾ÚqS@Zïú`U@\Q_x0008_®ýT@©(@æv_x0004_U@Ó\¢ãT@xÊÖk§ÕU@éµûÁO_x0002_T@öQç­'U@B&gt;`É_x000F__x0012_U@_x0002_]ÒX2ÛT@_x001F_-¾Wð@T@\ó¨ºfT@)8_bø_x0002_T@¬&lt;D_x0007__x001E_R@é­À_x0015_V@LÕâ3¼U@éø_x001E_%g0T@8OVãSS@'®BêéS@_x001E_ñ&amp;i_x001F_ÒT@øÕÇâ×S@"òÂùT@_x0003_*kâAU@fhPÃ_x0006_ÉT@_x001C_Ûí×"T@¤FÒ_x000C_ºS@IêaI£áT@#	Ð_x000C_{§S@ÑöNn_x0003__x0005_ÜS@þ\íÙU@z_x001B_)¨ÂYV@ÿ&lt;^_x0004_xV@È	f_x0019__x0015_T@eòÊ÷n\U@]ü,Øö_x001E_T@»¼)$xW@s_x0008_x+¹ìS@ø:_x0001_ìT@ïé@_x0016_õÁU@yÔ`~îÝT@f°Ùâ{U@{NY_x0014__x000C_´T@_x0002_¿É5¬T@æ+6F_x0019_QT@Ê|  V@ú_x0014_ä,_x0013_T@_x001A_VÊæU@SLJ_x0017_¾&amp;T@VêÚYÿøR@D hÉ7V@ÖtMU@_x000E_â_x0013_ÒØ&amp;S@FCY0½_x0003_U@þ8_x0002_æS@1e@ÆGbS@SòLC@U@n_x0005__x0012_vAU@ò_x0003_+Î¿S@Ôb]¼T@[Ë¼_x0007_T@_x0004__x0005_ÖhQ&amp;çS@_x0010_Ö¨û_x0013_T@_x000F_~eÔ_x0019_tT@×»&amp;KzÚV@3ôÔõ_x0011_ÇS@eèÖý_x0010_ÌV@_x000E__x0001_{_x0019_V@¤9ðBTU@_x001D__x0002_Ç(½£T@Gá¾Þn§T@¿´ÜdõgS@¿Ïl¹_x0016_wR@bþ-1zU@	ìàIÌsT@_x001B_¬/l_x0017_"U@U!ú_x0003_S©T@ô_x000F_9_x000F_U@î?®ÉçU@]¢%ñ^U@Ì:[¾ÿS@z_x0002_H&amp;¶¯T@ä´c_x001F_ÙT@8ôÀyS@GD·Cb_x0019_V@÷]UÑ'U@~ _x001C_o_x001A_×R@_x000D_Ñ_x0010_lïoT@W£_x001D_Î`U@êU_x000B_tS@.$4:WT@räC½S@_x0004_H_x0001__x0003__x000D_FT@%.Ò:ÙW@_x001F_DFw´óU@xvj¨Q@þ"nTU@_x001E_ÖÍ[WT@ìÓBÎËÅV@Ük_x001C_æ`ÌS@\õÙüQ@sÕX_x000D_ V@ß¯_x001D_ÓXU@øT"]ÆS@§O$¼	!U@Åbz®_x0017_W@'úHäîdT@GîBzÛ¾T@øß_x0018_S@ÐbU#ùT@¥PCÉV@,è_x0002__x0013__x0005_òU@(4k2_x001C_OT@äOîøöáT@t¾ÃúKÍU@_x0008_ôëRÒ"S@êXÞ!_x0015_S@5`öÝ U@+¦Õ}Ñ_x000C_T@ó9_x001F_oRU@_x001A_`u_x001D_£U@wW¯Îé_x0008_W@èú;«S@©µ\CÏüV@_x0001__x0002_ø©oT@kIº³ST@7_x0005_ìêÔµS@,¥Ò_x001B_2 U@+XKQÅU@@_x0011_Y`} U@i_x0007_xîHXT@R_x0006_=æ¬hT@Jã¦HôT@5Ú6_x0001_U@ÆõÇðU@'mäb9X@`\ô4ÇT@_x0001_1²Ðw9S@ÀO&lt;¸ÎR@Ïû3rz|U@_x0006_3Ô_x001C_T@_x000D__x000B_ßÅe¼R@Õ'D6b_x0010_T@v-_x000E_¦ U@Xª­Ð_x0008_U@7\O0T@â#Ñ'£T@#Çõ_x001B_U@#ª¹&lt;¶R@_x0015_F¦0KÄU@B'Ù&gt;\V@MÏ:;]V@Ä9I-U@hÑ¦_x0012_©U@Ô:ÝO¶cS@§ üë_x0002__x0005_QU@pµJC±T@«" mÆT@0B!_x0003__x0011_R@º-PÁÙ*V@Ã÷ðå'½T@-/e¹_x0018_U@Ö_x000D_^J¢"U@Ò^_x0018_v%T@Hëam\S@Óî_x0017_çKU@µ¾ª_x0002_¼~V@F KJù°U@¥£ûÀãÕU@ihP\hS@$þ¬_x0013_º¥S@_x0019_õ_x0011_T@ ±0Mð_x000E_V@4:Û?&amp;QW@_x0003_FFø@$U@êqÎ_x001C_»T@¸:É^5T@_x0013_~â¸_x0004_×V@ ·FáÒ_x0001_T@ì_x0003_ÀGdV@á_x001F__x0008_öµR@	¯û&lt;T@_x001F_Bo®ZvS@fF8_x0003_ÖT@c{ÎÒ3T@Ës_x0015_²çOU@.CçÖýT@_x0001__x0002_1n¨U@_x0012_"_x0004_ÞKS@ÁÐÖ_x000E_ÖS@§´ù0_x000C_?S@¾_x0019_n{uU@ò×¡c,U@tZ¸ø|þV@_x0012_ºkGT@4()×­U@_x0015_5ç_x0019_9xT@)¿;åS@Ð_x0005__x000D__x001E_S@Ã_x001D_Ñ&gt;.¤S@zZ%ÀeR@_x000E_°A¸ÌU@RË_x001B_iåéS@t]_x0003_/ì³S@xãZY±5R@_x0015_&gt;B_x000B_S_x0011_U@__x0011_ÈU_x0002_yT@èªö·T@N_x0004_ÔT@?ã÷sö«T@!§_x0018_#uöV@_x0019_êC­2T@lÝ,ÞõS@üWz_x0003_)V@éhÛ_x001B_XS@w3¿½ãlT@ØeÙ£S@GúVÈ¬&lt;U@Ûü&gt;_x0001__x0002_H»R@_x001F_c¦ª_x001C_U@&amp;¥{lôsU@_x0013_Û¢¨n¼S@Û_x001B__x0016__x000B_!¢U@_x0017_Ý'_yT@@3þD¦R@H_x0013_è$ª_x000C_U@ìÉÐa¾!U@_x0016_CoT@$jL*²S@)ÖA4_x000C_U@:wÈ±E)S@*úJ_x000C_Ê3U@eI»_x0006_S@/¯b=¡U@¢äð°3V@~¬Ö_x0007_ìùU@Õ_x001A_éG@_x0002_T@bãî¦ñÆT@f;Wø_x001F_U@µô_x000C_E_x0014_%U@_x0004_S¼¬«U@°ºÅcÎÜT@ÑDÏdð`S@_x0015_½ðU_x0007_T@a´_x001D_¶S@1¬ÿ	U@#)¸¶,´T@p®÷}_x000C_U@F_x0013_!`¼U@kù»_x000B_ubW@_x0002__x0004_R'%çç7T@_x001B_L9IqV@{ßc¦_x0007_éS@(©fô_x001D_W@_x0001_ø«»_x0003_EU@è_x0019_¬_x0017_S@P®4h íT@_x001E_a_x001F__x0012_ÚS@Áþ¬POS@_x000E_._x0011_p?T@ºÒ§mQ©S@ð	_x0002_¦·P@_x0013__ë4S@R¬¿§ê°T@èÕy¼J_x0001_U@Ó_x001C_DêrÙT@NnPuA°U@mµv~Ó¢T@âíÓ÷wÑV@h´_x0002_yBU@ÀSB¯_x0019_õV@*_x000F_ðä¿}T@_x0016_Zæ³¥T@_x0002_¹3(S@XkåCrU@¥þrT@Þ/S]]_x000F_U@¸Ù(W@*2w?ÝT@_x0007_È_x0019_NU@_x0019_Ø_x000D_c_x0002_ÊT@Ë_x000E_a³_x0001__x0002_#4T@æ%BÑW@_x0008_ù)&lt;gR@IÝ_x0016_¦çT@Ò½*]§U@íz"½ÅS@ÿ#_x0018_c\_x0011_V@±ùá9S@ÜÞ3¥jU@sÊ@ÁtT@I«33ÐU@yÓÈV@IyeéÎ6S@Hm¬Ñ_x0014_&amp;U@Ù½ï®ÑT@û{_x000B_S@°Ùá ZV@¸Å7ãR@¼Ñï_x0010_·T@§(_x0010_!ÚU@]WlÒR@VU0_x0018_V@ðZ_x0012_~@&lt;T@_x000C_¦Ý±_x001A_"S@{µ«_x0014_téU@pÊ4yoU@A·ö´QS@­á¹~ØµU@Kp8×W@_x000E_@g¢_x0007_/R@hð|×T@0à²IWU@_x0001__x0002_ºL¸¦pÄS@kIH_x0006_õ³U@©þã44iT@ùM§_x0001_qU@z³_x0016_¬ÜþT@èÚ½uÀS@_x000D_ûSg¬XT@_x0017_Ï&lt;#V@[ÌÑYÎT@ëGøî__x0010_V@êx_x001C_!T@_x001E_ÂlÅêW@¡ñ_x000B__x0008_ÝT@lÛ_x001F_ª_x0013_T@^IMâwV@^Ø,½¨U@_x001E_ÊVsCU@-g÷³T@¯_x0015_Â´V@_x000E_¦Ô¤InX@_x0008_O=T@z¿_x001C__x0017_½S@«fI\©S@FÙËE,V@[ UH¾RT@ÔK_x0004_H,UU@¡V«ç¸_x001B_V@zY5ð`T@_x0012_Õ@7	R@uñÕ÷T@_x0012_@¼Ë=T@ù»!_x0005__x0006_ÈS@Oªû_x000B_ÒT@ËLÉ_x001A_þ"T@cl4\tT@¿¿Ý_x0012_KÌT@M_x0019__x0002_ªÉR@ÚËå+]CT@ùñÄ×U/T@Jô_x000C_&amp;ÏS@+_x0015_X&gt;?U@îS@zt÷#ºR@Ó%qÀTS@_x0004_¨Tö%µU@è¾:ëòOV@Êà_x0003__x0014__x0017_ÎU@GK_x0001_xÎ T@O¾¥^_x0017_JS@u£ù$['T@}g9_x0004_T@a=È°«W@1_x0018__x0015_)oU@Ì*½_x0019_V@É»ÁI_x0018_U@Z_x0016_$-ØT@¼H2RÏS@ÁC_x0006_/S@8Õ×_x0002__x0018_U@º©q1»T@_x000D_ÜåGãzS@Ø$óºÈT@f:c4_»T@</t>
  </si>
  <si>
    <t>8c3ba683c2f8c2e01cbd17d22e729aaf_x0002__x0003_¥{tjæ:T@¿5aø°MT@?àdëÞÔT@²_x0016_óT@aÃõ_x001C_4U@håc_x0001__x001C_T@_x0017_$Ñù_x0012_U@,I¢áôS@½\vJ©iU@ì*±±uS@A¥·_x0008_ýU@\6úvT@â	Úú@yT@ê/ÊT,T@!2B1V@ëÆ«õ!S@Ø	 ºð¿S@0&lt;~1³áU@,¡¡­Q@_x0014_ÝqnçS@_x001E_û .!ªT@óØ°²ÓU@3ã~Så_x0011_S@ÆÈ_x001F_ï_x0012_S@wã¨_x000F_13T@Õa»zT@u$çp_x0010_S@è_x0014_YùÑP@O5|©ï)T@½_x0010_Ã£U@_x0012_À+YùS@ÐãÌÏ_x0001__x0003_â_x0018_V@_x000D_ùqóÀV@YË*_x0014_·U@«Ö´_x001C_#T@£Â=æþU@·zçbT@N_x0014_d³+éS@j_x0019_£èbU@_x001B_s_x000D__x0016_ÏÄT@4vÒªT@¦Ý_x000F_kº[S@_x001C_*­_x0017_Ë¬U@ý_x0016_½+²R@ÿHv_x000F_n_x001C_U@W¨Á%ÀæT@`ôúN°"W@]Á»_x0008_0V@67ª_x0015_möQ@¶_x0001__x0011_Ï_x001A_U@Òâ8_x000B_T@_x0011_V¤'U@ñºQÛzQ@_x0003__x000C_à@W@G_x0017_âíU@_x0013_¹0ù_x0018_U@*üÌÒkìS@_x0006_²äÁW@wUâsö&gt;T@_x0010__x0018_yÉ¿U@ÏI_x0002_CóLT@ð&gt;"wV@,_x0001_!U@_x0002__x0006_ºÚú[ÒT@§^:§ªõT@ÞÈX	ÙU@QR/p£úT@Nþ(JåWU@¾	sú¾çU@2ëvUÍÏS@U+(4ÙÈT@Òe.@ T@È3_x0007_&gt;U@÷5ñ_x000C_T@Úpp_x0002_/jT@òê$NñT@°3]GÅT@ÏÑASs_x0001_U@¹FoU@ô_x0012_!óå_x0016_V@ï_x0010_5¬³T@5ü_x0012_ÇÇ_x0014_U@Ù°_x001A__x000D_ü_x0008_T@_x0018_¬ÉÚûT@R÷ªÿ_x0018_ÌW@f_x0004_.ÜT@!âk_x0019_Ã'S@Ò_x0013_ÕYæÚS@Eµü;_x0005_U@X)_x001F_¡R@ÒçÊîLÝS@u_x0003_Q Á_x001C_T@_x0003_ß0ñ_x000B_U@¸qïð_x000B_WU@fíb_x0002__x0004_ñHS@°O`o¢_x001D_V@=¼9ò®V@ãëì¯_x0003_T@$36V@¥¿gù=8U@ûi$öR@x_x0016_·_x0018_qT@ wu)V@ÇF&amp;ý}uT@"×à_x000D_£¥V@&amp;_x0017_0æ¥U@ÿèÐZûU@õ_x000D__x000B_÷cT@Ú_x001B_èJ%§U@D_öR@²×-ÄS@ah´Æ¿S@S_x001D__x0015_¨R@_x0004_%_x0014_ïT@ÙèU@¯SËw}S@l_x0001_Ë95U@nÉ_x000C__x001E_µU@uÎÈú4ÆT@_x001C_Ù_x0010_¹NU@;RÃ+UT@¬_x0006_CkÀyV@ël/X@E)_x0019_×¶U@òÂó_x0015_qU@BK´_x0011_;V@_x0006__x000B_Ï¹mb_x0019_U@_x0001__x0014_Ú(vT@±¦*ÜfT@BB%à HU@®	_x0016_±Ø_x0017_T@á"¦VV@ÎG§c_x0002_U@éð_x000C_ùA¸U@_x0004_µ=¨+S@Î4_x0007_B!S@p5ìU@U¬mç_x0017_V@Ü¼_x0008_mIT@¯_x000C_+¦MáT@_x0003_·_x001C_|S@¹º°#W_x000C_U@_x0008__x000F_Ý&amp;S@pàÉºêãS@þÎ¯èES@ÙÕ&lt;­5U@u"Æú&amp;V@&lt;ce]\¬T@í?+_V@×$ËRø2V@_x0005_ÊT@î_x001A_%\i°T@!¤V5AÐU@¨Tu;_x000F_T@ììê0S@&gt;©ø_x001C_mYT@_x001D_¹(°5U@]{F_x0006__x0007_´S@:ÍÔôÕ{S@eðîÅ_x0005_´V@gQ]ø_x001C_AS@_x001F_±¡½~_x000F_U@{|¦§rT@¼·F,gÇS@öBü?/VU@'üH@úU@L _x0003_tÊV@^Û¤ÞnT@A°^õÏwU@qJ/&amp;ÉT@x¼B_x0001_RÅR@¦V=wêËU@µAú(TóS@_x0007_í(	_x001F__x001D_T@xÅûcøS@hß_x0002_cÏmT@_x0012_l_x000C_ð0V@5ó_x001D_íT@}à_x0004_¶ïR@bð-^û§U@¢_x0012_øI¦ÂT@Ø{_x0006__x0003__x0003_(U@æFÉ7_x0010__x0007_U@_x0008__x0003_÷íÌS@ñ'_x0013_;¶U@KÁ-¼¶OU@$#tUºT@§`ÑZ_x0019_S@r&lt;èA_x001C_dU@_x0002__x0004__x000C_©_x0019_T;U@l0_x0012_Ýv_x0005_V@¼.t½éUU@f6ïS@À&amp;/ílU@é3_x001D__x0003_?]U@øNV5´/T@dè=_x0008_ÏT@Mæ&gt;VLÜS@_x001F_Ñ_x0018_%¼öU@ìÛÊµ+ÀS@_x000D_AwÃå_x001E_T@ÐdküO_x0010_T@]ß&amp;{V@N¿sØT@\zÄ¶©U@¨bY	îT@Xm¡p¹	U@ìOñ)SS@	Ñý*ÕU@wMØDT@¼+½úQS@¨ÌÔb­ÃT@ÁÓ_x0012_ÐR@ªµ_x001E_#µT@/;ôüSVU@ÍO³²a_x0001_W@kJ¤QAS@Ëy_x0018_oµåU@$ÓRßT@¸øÉÑ©wU@_x0004_ae_x001E__x0001__x0002_NT@µJÔe\§V@uÀÞ/_x0007_óU@_x000B_¨lßîT@=¯_x0001_ì#âU@éM¿!ãÁT@Pk_x0008_®!2S@è ,³(T@7ï79V@¦çB_x0005_T@Jç`KW@F9D#ÕwS@÷'¥¾OKU@÷ G±U@@ÄûöïU@³¿º_x0001__x001D_ÆT@WÚñÖSU@$_x001A_ºZô&gt;U@_ðlp°_x0019_U@yó¾ß¦ÇV@Óºó_x001C_ì´S@WZ01¹U@PµòÜgT@á·ÛÙt¬V@üúyV@¬)òÞVÂT@c¨JozU@a/jT@+2_x0008_S@_x0019_Öp_x0004_îS@êUn¼_x0012_T@È¹ÍË³ÌT@_x0002__x0004_W_x0010__x0018_a¦S@_x0003_8_x000F_)M_x000D_T@¥_x000C__x0003_'õ S@³Û¦þ¶_x0017_S@½FþU@a©ªàT@¥Êy)5ET@µþFÍDT@~ýÑVÐS@_x001A_ÜÁ¼V@oÄy¯lU@õ_x000D_²Xe=R@òÍå¿_x001B_U@ò~_x0007_¿T@_x0013_2ÕÙpU@®_x0006_7ÒES@ÅñµÏ&amp;S@Þñú¿yU@Ü_x000D_×(øU@'¨;àF6U@Qä_U@­þHò_x000D_S@yJX°V@©&lt;HãâV@¾ò¢,C`Q@ïÑÃAT@~§Ì_x0001_U@¿§®_x001A_T@Ia6ÃZìU@7_x0010_6_x000B_UET@ÝC_x000C_$BÚU@9_x0001_¸¬_x0003__x0005_ØV@_x000D__x0017_ËT@X[Ýõ°}R@§_x0011_/ÖT@p_x0001_µõMT@&lt;A_x0003_c_x0011_T@ü\æT©µT@Q×c¤/U@÷D_x000E__x0002_ÑU@½X=ïóXT@t_x000E_kceýS@Ñ.Kÿý_x001F_W@_x001B_ âËT@ÊVôÌSµS@HÄCÁ?yV@hvýª#U@OK+PµT@C »R(.U@_x000B__x0006__x0015_FÀT@$Ê¡ÄV@_x0002_åFùþT@6(ð_x0005_T@1_¨O­U@Ó_x0002_ÅÇbW@	þ_x0004_bÝV@±^_x0019_ÿ¶;V@âs7ÅªT@öÎ_x0008_÷f¥T@Ã_x0003_e¹_x0019_gV@T_x001D_bÁ´cT@÷Æà±¨¿U@!k_x0015_Î+U@_x0001__x0006_I3Ùÿ·S@»_x001C_x_x001F_]	V@À_x0005__x0002__x0005_ìÙS@÷Ù£_x0006_U@kÌm_x0012_U@6#G6¢¾S@s\2T@fä}8ÌU@e_x0016_ò³NT@_x001A_Ï­ÿeT@-°&amp;?.T@?}_x0005_úS@C+_x0006_¯xT@¤ù¸áT@qÍvs_x001C_S@âöÉiß_x0008_U@n5Ûã$U@ÛÈæ_x000F_}S@;_x0003_p=î.T@g4(kU¿T@?äÔe×T@Sí2é~KT@Mj?&gt;zðS@_x000D_ðº_x000D_²U@_x001D_ð .T@©ÖÅ³EîS@ñÂ_x0019_,DTU@ª4jþuçV@ñÖ__x0004_PvV@S_x0002_4%R@&amp;Ù'AzÏU@`¥Ó_x0004__x0005_¡V@¾Q³#_x000F_&lt;S@~}F7U@zF$ôsàU@ª	6ÍäU@ÍÀÄ&lt;ç_T@hkoË ZU@4¢ÔöT@èî%oÂV@&gt;¹ß_x0016_Ò@U@RÀ?äöÒS@" 6§PV@-_x0003_Z4¶AU@ Î_x0001_¹èKU@°_x0002_ýð¥T@á=þ¢ð¬U@Ü@À_x000F__x001A_ÜS@_x001D_²ç[T@ÞüFsØU@'éä°A;V@GB¦K¤ÔS@Õ_x0006_4î¯_x001C_V@Ú)àÅvfT@;fQ!ï(T@$SN_x0013_æ_x0017_U@roSbÛiT@*_x000B_Ã6_x0005_S@`Î=l²ÎT@0µÚI_x0005_W@_x0011_à_x0010_²®T@pô+_x000E_U@u_x001E_¦T-ÚR@_x0002__x0005_:_x000D_(¤ÍU@pZô·U@»_x0004_)wÏ&lt;T@,kË&lt;ô_x0019_U@|%Õt#_x0019_T@¡ÄÃd_x000B_S@ÓßLéÅT@:Ï_x001E_|»T@6_x0003_èOá?T@q_x000D_Ú·²rV@Ø­_x0004_bU@_x0001_t²Ð­üU@_x0014_èV_x000B__x0015_U@p¿ÉIÔBT@ç_x0019_ËÔv_x0001_U@:*º_x0001_T@ËÓKcðfU@ñq¨NTÁS@èÔá$ùßT@)_x0010_ÝÆ_x000D_U@_x0019_m`~{_x0015_T@}!!ÃÚHU@	ÄíÀU@#OCD2¬R@=øÞr,V@Ca_x001C_¯JS@hØØ8ÈT@·|¶X`U@ÇèX¶T@ë {7_x0019_uT@öF_x0010_ÑjäS@é¼¸ð_x0001__x0002_{ÏV@°_x000B_ÿ_x0011_U@³&gt;R£âS@å_x000F_Iù½U@d_x0013_ÉT@ó_x0003_ü­_x0013_dS@w_x0002_Ç]+rV@ðÑ¹×a1T@òAõAçT@IþV54ÉU@ÁG¼ÅãU@wIbZ_x0005_V@¦e|_x000D_nS@´?¥}CñT@´í_x000E_[»bS@Ú?MÓÛ_x0003_T@_x000B_ÆórþT@ÛG7_x001E_õT@_x001E_ÃuiT@_x000F_Pâê_x0008_ãU@ !Ø¥T@²°_x0010_ºQãU@{Y"_x001F_ÞS@bç:_x0014_U@åö_x0015_GT@e¹û2S@£_x001E_x@ðS@_x0018_9µXZJU@Ì¬_x0007__x0019_µT@6_x0013_1]XÚT@Ä,n«{_x000B_V@*4w\JU@_x0001__x0002__x000E__x0018_Ù)KU@pÞCßPT@I_x000B_á_x0012_U@ÉÌ1¹_x0001_§S@®_x001D_pa·S@|¦_õT@)»²_x0004_YûQ@9³yÿlMU@ûi]S@ælõ»ÎU@$t&gt;±`R@?ûaU@ù	UU@rÒ_x0019_-#_x001F_V@i_x0001_T	T@_x0006_;ê} S@@|~³U@_x000B_Ì&amp;eTDW@0¸é;¯T@_x0006_ªé(ÖU@] ¸j¿R@æÁY1_x000B_U@_x001A__x0001_w/À÷T@÷_x000B_Ü+HpU@)Ùýø}U@n_x000B__x000F_PàU@´i#Ú^uT@Cãñ_x0006_«S@vT´ã[_x001C_V@ì­_x0007_Õ©^S@_x001F_nOT@»æ_x0015__x0001__x0002_l©U@|í\ä¥1V@J_x001A_Ý5T@ _x001B_ÓÖûS@©{èÐ\V@QAì¦T@ûÒzU@Ü_x0002_&amp;`YU@_x000C_ÉôzPëS@Û_x0010__x001D_·|RS@÷÷|oU@)É¾µØ'V@lNSS@±ÁÜ¡c[W@_x0014_Ý4BþU@cl?-_x0002_V@ÎeK¹óÿT@MJ_x0014_î_x0004_S@¡ò¡$U@V_x0015_\ôS@9_x001B_¸Z_x001D_/U@K°ß¢)V@ÜvÉ _x001B_TV@Þ÷_x0007__x0015__x001B_eT@}ÆfI=S@P0NT@óS%,ôT@¸ºpZ¬bT@øË*rÙ;U@côåñ_x000B_U@éð´1¤xU@_x001D_Ö_x000F_UT@_x0001__x0004_É_x000D_ï]âT@uOáV@ÙSTôS:U@uðûuE2U@_x001F_gØâe6U@_x0004_!z_x0001_ßT@3j'U@[#_x0016_µK"T@_x0003_ÈÃM_x0002_ìU@_x0006__x0011_°_x0004__x000F_S@Ëò¦ÕmWU@TW_x000D_:'T@_x0004_H69_x001B_&gt;S@mì»_x000C_U@ùV^ÝËKT@£!¡U@§ tÓ_àS@£ â%3CU@Æ¢H½V@WuE(X@÷,&amp;ïÁZT@[_x0010_è´V²V@p_x0016_'é¬GT@_x001F_ F­ñÂS@ä'¿_x001A_ö&lt;V@²G=h×U@ì_x0007_?_x0016_èT@©_x000F_sbæ_x0016_U@·rÒtäU@nNõí&lt;âS@´ã¯Eõ«U@½¿Ó_x001C__x0001__x0007_$V@ÎËÉWùÛR@¯_x0006__x0004_ú¢R@­UÒJ_x001C_cT@Èµ_x0008_(_x000E_ðT@ ï^X,7U@ÐQb9×T@Z5_x0001_5GU@Ð%ÓgKU@Ç_x001F_õT@¥yW·_x001A_T@eç_x000F_Ò_x0005_T@ü)Ñ°S@IürL_x0001_S@ì_x0002__x0014_ê·U@_x0004_S_x0013_÷T@ì_x0012_ØfãoS@#_x0005__x001B_cyÖU@Z_x001C_ýºgU@07Ì[/oT@­fú_x0014_ðYT@­_x0004_=_x0010_±V@_x0001_ô_x0011_%óT@×ÄÑszT@DÓ_x0005__x0017_S@_x000C__x0003__x0008_9S@iþ_x0012_©b}U@ë0¾~ôñT@Îhò!ST@ã×	aã¼V@ØÚ¡´_x0006_U@2Üæçj±V@_x0004__x0005__x0016_xÙÍúzV@FFuc T@_x0019_e	 ÆS@è»A	°&gt;V@!ú_x0001_æêS@áÁ&lt;µaT@Ù¹±8T@¿«8u£U@"h|ET@ë6uëU@_x001C__x0013__x0005__x0003_ÙS@T#¼yæýT@_x0019_r8_x001D_Å·T@í¸Xß1_x0019_U@"Ì}É?U@Ü_x0005_-mµ©T@_x0015__x0003_¸_x0017_4_x0002_R@\|@b¥îR@ñ_x000B__x0012_&lt;üR@_x0007_XUe_x0017_ôS@_x000F__x0004_#Ê×S@Ê»¡_x0002_r_x0004_S@pöù	_x000F_òR@_x0016_âø!ëDS@ãás}V@Å_x0019_ñöT@ÙB_x0014__x001E_RV@D_x001F_YÛ²VS@/a_x001F__x0004_ôT@]0_x0008_[_x000E_V@+_x001F_dU@dç_x000D__x0005__x0002__x0003_BÊU@Eur¤§¸T@8«bR@ªÞj0T@'è 2ûQ@UTi_x0003__x0006_òS@ý®^u_x001D_T@{Ð$_x0005_ET@é_x000D_u_x001A_V@¢¿SËR@_x0006_~L£V®S@û~o~V@9Ù6qÜ_x0018_U@å(z=ÿT@û\ÏÆÂÂT@@zR£T@î_x0013_ÂvµU@Å_x0013_¿cT@&lt;¸`½¨ßS@#_x0004_tLøÃT@9©ûØA6S@ÒuB_x0004_®T@2A_x001F__x001B_T@_x0015_=&lt;^T@Þ9_x000E_Å_x0017_¡U@ð"y_x001B_T@óP'_x0016_}S@¬0¥CØS@uÑ~àæT@:ùtx»èT@¶ö@_x0001_ÊU@éÖªøU@_x0003__x0005_úa^|¤R@_x0001_¦ð_x000B_ÕS@Nò±· ZT@Ëò_x000E_BËS@åP,]FT@d_x001D_M.z&amp;W@øûP0omU@UÀ«e¡U@ëè_x0004_yE³V@É°_x0003_1äU@Dý	£vT@ð´û¥®QV@c}7Ý,¦V@²(QPmT@2l9T@_x001A_X_x0014_1ºíT@ÚÁ_x0017_Â-U@_x000E_»_x0006_,¦^V@HÛö	_x000C_V@ÎB_x0018_¶ê_x0002_V@MØNÑ^_x0017_T@¨o7_x0016_X@È|_x0011_ÉÈ_x000B_U@¸A­	_x0002_U@­ÏÊ_x001E_.çU@¡N_x0018_à"U@_x001A_3x¶T@eö"Y·T@.8UæDÃS@ß¤»dT@/ÈvSúøT@Yå%_x0001__x0002_AuT@GC_x0015_S@£ÄÂp_x001B_ÔT@u¿_x000C_9_x000F_T@	}!4í&gt;V@â¶¤Ò!{U@ÔÜe,ôtS@NáíÍ_x0004_U@à/õ_x001A_ÿT@Ý±Ë¹ÃW@åØw/]V@1éu ÂS@H»4KHT@óê|üËAS@þ@(_@ÿR@SýY_x000F_¿_x000E_T@÷ d6¹°R@¬MÑ~.ºR@7B_x0017_{U@×X¢I¥R@ZÒ_x0013_­_x000C__x0003_U@!NÙyÑTW@$=L_x0001_chV@"3!Ä(T@_x001F_jM !æS@ñ¨P_x001D_cõT@\Egã_x0011_âV@_x0004_{Cf_x0016_îS@4$_x0015_?ÙOS@A_x0001_\ªRS@ä_x001F_ÓZõªU@ÕR&gt;"R@_x0003__x0004__x0018_¶³Ç_x0006_T@ë@ì]»U@í¡Å¢r×Q@Ñéü"U@}ÏÝ_x000E_ÅºU@#ný_x0016_ZV@Xã6¦Í¯S@_x0005_5_x0013_ÂèÃU@÷VºpÇU@_x001E_¯±WxT@Y¿8u.nT@ñ_x0001_&amp;¢RT@dâ}n&lt;T@_x0014__x0006_Úü¶_x0019_T@_x001C_´#Q%_x0011_U@%"_x0012_f_x000E_S@H&gt;_x0008_çkU@_x0005_H_x0019_ÓCU@ÙÿáZS@ní_:_x001E_T@ýÂÐ?QJT@_¢_x000D__x0017_ðU@_x001A_Q3ó_x0002_Q@Å£«_x0002_£U@é8ÊU@8-v*U@ÄÚ_x0015_OV_x001B_T@tòË_x0006_T@d_x001E_,¸_x0006_X@6YlùV@Ù.8yS@µZp_x0001__x0003_vLV@Û _x000D_¦@ V@_6_x001D_/øÛS@OD^Í9T@ ühr_x0011_S@g¯e'BõT@yÍg_x0002_·T@:¸xÍS@æÿ_x001C_Ãé{V@éòQU@_x0019_Z)tleT@ÞÜ_x0015_#_x0005_U@Ï²_x0002_Æ_x000D_V@à_x001A_ym-U@_x0010_xr¥¡T@øeãëØV@³6æR@_x001E_è_x0014_¼­÷T@;¡´"ÃFT@¾©P2ÏU@ÑxÝm¡T@5ßÈÖU@¡_x000F_¨áÎ¶T@_x0005_k%2×S@vû°eìW@;á_x0001_Ýt$T@îäåCt_x001C_R@Æ_x0016_Î(®=W@_x000F_T¤ÿ&lt;/T@KpT4T@zJ6ãáS@FË:tLU@_x0003__x0005_ÎK_x0007__x0007_¾U@ãÉ@àT_x0004_V@or_x001B_á]ÊU@sÄ ïøÊS@wp¤ª¦U@_x0014_¼_x0013_0òS@t_x0001_îºk%U@gB_x001F_ÍãÏU@¢UÊ³¶EU@_x000C_ªn_x0019__x000D_T@×_x001E__x0005_vÄT@J_x000E_óÌO_x001B_V@_x001D_A$PZýU@&amp;_x001B_e3;èT@}_x0005_öÊ+T@£Ñfã_x001C_V@Ö,à_x0002__x0016_T@4Þ%°úàT@	 y_x0004_lT@Ã«ªÏ_x0014_­T@B\ÒÅT@:­5ï¤T@)JCEùT@SØPÛ¤uS@_x0010__x0018_YV_x0017_VT@ÃÝë_x0001_g«U@(£ølîT@tã:/_x0012_W@'_x000B_E²T@ll6·q_x000D_T@8÷-­vV@ßì_x0006_	_x000D__x0007_KU@_x0004_a¶zÏ^U@1Ti?(U@2_x0008_JQ@CS_x0004_2E;T@+îÎT@#,_x0018_åÓU@yó_å7_x0006_W@Â¬ÿU@nj_x0003_`!-U@,_x001E_1S@_x001B_"l± UU@lêæ__x001C_mU@R,5N×_x0011_U@µ2ÞçS@ Æ¶æÑT@_x001D_ðÌÂ_x0002_BT@CYPúÁS@_x0006_°_x000F_ìwT@$éi?V@_x0008_ã¬¡õdR@_x0014_:_¡T@?þ_x000B_Ô4ßU@z¥ük¸_x0010_U@9_x0010_4e·ÇS@¦ÞE©R@_x0012_·ô[_x0013_T@OH;*°uU@Í_x0001_Ü_x0005_6U@ÞÊï8¼V@/ì¿àT@io_x000C_5S@_x0001__x0008_¤¯)_x001E_U@Ò_x0013_Ã´_x0005__x001D_U@"¤	S@~+öÅT@ ä¤_x0007_gúT@Á_x0012__x0008_·íU@\Ã}@=U@b_x0011_ù_x0003_¿_x0002_U@l_x0005_¨d@2T@Îëâ­u¨T@ØÊ T¢U@_x000B_2¦S@l;\ÚpOW@¹*·_x0004_ßFU@_x001D_»;HWRU@	]1Dm¦U@óõLbÜU@_x001C_#è½LãS@}¸&lt;_x001D_T@e\/ãó:U@XQÒæ(U@Ë_x000F_lgT@+Uê°ïS@¤_x000D_â§4U@H_x0017_éG_x0007_U@.Òn©_x001E_mR@_x000C_q_x0008__T@Îl8EST@ön@dÍ%U@Èéjmï_x0018_T@pgW_x0006_ýþU@_x0017_ø(Ð_x0002__x0004_!ÇV@ô_ÓBÉS@fZ×&lt;YÞT@k¬ê\_x000E_U@öí!YLT@-stÎT@sµ?aê.U@Àåè·àÝV@x_x001B_)_x0011_§ÔT@'þõÃ~_x0007_T@§_x000B_¹dtV@z"Ù_x0004_V_x0003_V@q_x000E_öZÑU@ì_x0016_ á_÷U@ä,6XÖT@Ð[÷FjS@¨ÏRJ4.V@_x0017__x001D_Àú_x000B_kU@DÂG	ÞR@ôñgqÚU@^_x0004_ÓÈuT@¦_x0005_.¶Á_x0006_U@oöYºbÕT@_x001D_4_x001D__x0012_T@Á(.ªr×S@^£_x0002_ü_x0015_U@_x001A_h_x0003_£Ý²T@úò_x0005_ÿ­T@¶vtlfU@5íl¶ÛT@_x0010_÷ÀL=×U@Ç8©_x0001_ÂV@_x0001__x0002__x001C_u·èT@kÔk_x000F_\T@_x001E_þ¥.aT@ÇTå-U@¾.»ÁoçT@Æ_x0008_emDT@\¢e\aîU@ ·ÿ_x001A_xBT@¥8ÌlûU@6²ÒîNÒT@¶=ôÖñS@êd».©T@ËFËXùT@»V@ã¬ÆU@Tnþª_ßU@_x0014_d÷íT@H_x0013_³V:S@Ü`±­:êT@	èÆN_x0006_U@_x0017_ú$¡ÀsS@ð+?á¡êT@_x0014__x0016_¼õhW@AGLØ\_x001D_T@]iù&amp;	V@G$õ¦ÛT@ñù_x0002__x0015_ßiU@Ïïóô1V@6ÝiÃ ÄS@:¤raRªV@pUþ_x0011_ÉT@ÝªB,¡T@WùQÍ_x0001__x0004_L2W@	àÍQÕmV@ hÛY~U@Ðn?)}U@À_x0002_bU@á$(_x001D__x0007_ÜT@*µ _x001E_1_x0004_T@ÎÓgö_x001E_iT@§h jV@7¡¾©OêQ@@s_x000C_u¤_x0001_V@òËH_x0019_§U@'6kD_x0018_ T@_x001D_	G_x001F_g_x000C_T@·e¢JyU@_x0005_ÙC_x0003_bT@~_x000F_¯þ_x001A_×T@Òó©_x000C_å±S@Ü}HMråT@_x0005_ùö_x000B_ºU@¬{y©@T@=z_x000F_V@Ñ:©¡WËT@-!§T@Nñ°_x000E_ U@ÚÏthÓT@Äñ@ÞÞ¿T@Ü6nñ_x001F_T@PPñ,6T@ÜTÊàdMS@ÿª6&gt;ºàS@¿äË|ÎVT@_x0001__x0002_à²¹£_x0017_V@/Jß¶SÅS@¢ú_x0008_ûS@Ï¹£ä¢ÓV@_x0016_£ÚT@RX3_x001B_Ð¯U@@ðuüS@TólJ=_x0011_U@°m_x0011_ÁÐ~U@_x000C_Ý02¬T@ªÞ_&amp;_x0004_S@Ëk¥ú_x0002_nU@Ï`u\É¹U@Í¤pª_0U@òsê¾øT@Ý'ÌT_x0015_U@ÖEì/öT@Ú9°_x000E_P9W@¦²_x000F_U_x0013_¡V@ÙÏßÁÌS@½_x0010_óV@õÙPS@8ð_x0008_8ªT@óîcoxNS@ù×¹qåR@m§O;_x0013_U@0O_ÖkÕS@v£C]DuS@Yâ"5_x000B_T@OS.=_x0019_U@^sUÅv4V@óæsf_x0001__x0004__x000B_@U@0óW+õÍT@¦Í_x000E_cÇ=T@e_x0004__x0010_´_x0013_4W@,_x000C_RðÞSU@Fë5@®V@äHd¾ÖeT@_x0017_«XcÏeV@e7å´X­T@Í°±yjT@_x001D_Î-_x000D_U@û»IËA8T@rOÕjþ_x0005_V@)Ñîy+_x000D_U@~Ïêc_x001A_U@[÷_x0001_¹j·U@¨Ìq_x001C_pWS@âÅAnT@é_x0011_Ó0T@_x0002_-§_x0017__x0003_T@ÔÀæ_x0018_lU@^´u_x001C_ý{T@ÆÔßùXNR@o·tx_x0014_U@ª&gt;ÆÛT@_x0016_ LÁ²KU@0ÑKOAV@L«BÑ+KT@Y·¾%S@J£ÊßU@:öa_x000D_Q|T@ñ¢¸aê_x0005_U@_x0001__x0002_`éËø	U@k&amp;·_x000B__x000B_U@jY]ó_x0010_mS@è®_x001F_¿fNU@ÆÊ_x001C_S@×f&amp;_x001D_ªS@WCß"ÑT@h¡ÕïzU@µ$6_x000C_XS@?³ªûT@wRU_¬_x0011_T@Á&lt;RæÞS@NCOúo´U@_x0014_V_x0016_Hm@U@D9½_x000F_¼U@_x000E_x_x000E_ÏV@íóE9mT@*_x0006_Y_x0018_ë_x0010_T@|W_x001B_Þ_x0018_³T@_x0014_¼ãux/W@ÑïoË»U@ F¬±×V@j1ï2_x0015_T@|3ÉÃ,®T@ª7_x001F_ZÅT@ÎJ/Ë~MV@7À_x0007_ÖS@Õ|&lt;_x0017_jïU@ ûf_x001B__x001C_T@uFèt¹LT@; _x0011_íÊ^T@ðûÉ_x0001__x0002_A_x0007_V@µ_x001E_eÆìS@.ºn&lt;¦U@µÇ^z_x0004_T@H_x0016_òº.S@=Ö¶ÒGV@Tü&amp;mBU@äêB_x0010_2°T@_x0011_ö²_x0014_¶T@6¤IPï4R@¼cöÇFPS@U°_x0007_ÜNS@#ò_x000F_:üªV@bM&gt;J7S@y$-_x001A_±T@Ç54_x0007_}U@_x000E_ù"R@8Â*±«S@Õ¤gÕ¢V@{^½±ÛT@nñnL_x0014_S@cÀ¥ÐÈáW@ÁJå@ÙU@_x0005_ÙÿóhS@_x0005_SWÃåT@ ïzuU@SÕÓ¡½T@á¨ÆÜ_x000F_T@\ã_x001F__x0003_!T@_x000C_K]Ä_x000F_T@?7ºñ¯T@_x000C__x001B_WäU@_x0002__x0003_#S7}V@/_x001F_sÕy_x0014_U@¸Ù_x001C_(Ñ_x0011_V@NFÖÕ	S@¾¾e,T@)_x000B_ãQ_x0002_©S@ê8Ü_x0010_V@yø­_x0013_b_x001D_S@ö§fç@V@ïâl¬º_x0001_U@À^"®Ø_x0012_U@ÏiW(îðT@¾iVv$¦T@¢¦ìxW@*_x000C_À`hV@È-0ÉØàT@_x0010_©RºS@-kH÷kS@_x0003__x0010_9_x001A_ªT@ä½Ùmn|T@Yê_x0005__x0014_½pS@úÑÔbâU@_x0003_úcEï/T@_x0018_ï¤5¦V@j¹ÅÔ}8V@ãn_x0016_å_x0002_U@!dÛ¯®WT@åÙ½Æ!V@Þü·ù_x0017_T@µ_x0011_cóS@ªÝ¿à­;T@c§êB_x0002__x0005_zºS@¨40SÞdV@Íî+x[3V@¸¶ÜS#ÔT@ÆB÷_x0003_HT@j4³Ë¤T@cµân!°S@,2¤ë_x0004_U@ÇðºÛU@©"a¥#MT@_x001B_By_x0007_U@åBBpQáU@¨vF_x000F__x001E_(R@?_x0017_°2¨êS@X^ì_x0014_?T@_x0003_Sï0UcU@ú+oàU@0x«H¹U@È_x0016_ÁT@JZ2ÓT@jaØ_x0013_zIS@dõäÏgpV@d"G8E¥T@PÀoZ6rR@å%_x000F_Ù¯«T@`_x000E_P4¥V@¢5¿¹þºU@Ü_x0010_1ýS@.5/ïtU@_x0010_É_x0001_ü[R@Ö_x0014_=S»T@ê½Q&gt;VT@_x0001__x0004_!ÖÿOS@_x000D__x0007_Xif&lt;U@B¹q_x0015_ý[T@tJfy_x0019_S@_x0002_c&lt;?@$V@_x0013_?ZðÚ²U@|áb!TU@_kJJ]T@Ù¨¿&amp;ovU@H5Ù¶O_x0006_U@¿ëWB_x0002_T@×¿=a¹T@äº$~ÈS@4k·¤¿U@Ø,=:U@¹Aª&lt;¸T@Á|Xy4T@½_x0015_¤ßdU@_x001F_¶bÜcU@V-_x0019__x0015_S_x000E_U@_x0017_UOpX_x0002_V@[j_x0011_±2#T@î©wgkT@­DØ_x0008_~U@Ó.aÃÄR@VG_x0004_8äíS@Ôû[ÕåT@´S@_x001A_}xw?V@_x0014_îs_x0006_õÝT@,é¨_x0003_V@Ê2¼_x0002__x0003_biT@hº=_x001D_øS@ â±&lt;T@--¥_x0007_­_x0014_T@_q11°U@Ài_x0012_¥UV@\_x0001_¶ËÊÏR@_x000C_HÃ$_x0007_U@f¿&gt;¤¶íV@zf«CV@¾9-j@R@-Ä_x0015_y_x0018_$U@ñ#n¡££U@ov{à_x0001_ÏU@Õ©rgT@ð¡ïQ@_6ö_x0018_nT@_x0012_{Íÿ8R@*RÇP_x0017_U@_x0004_Dó$_x0010_3S@g\uXùÏT@_x000B_¯_x0018_èpS@ÝKî.Q@_x000C_@N%NU@TÏm%gT@_x0003_ÉFbôV@©ùðÙT@6_¦§%T@rcªþçüT@ÛqçÛT@t¡ã:»S@_x0006_Ýeµ#T@_x0001__x0003__x001F_Â@IÔT@à¼f_x0015_9U@¨¸_x0016_zøT@¯ÒjÔ#V@;F_x0004_`HV@H'9ÃU@ÁÀ$_x0004_ÀÌU@Ñ¿v´S@zÉöT@ÙØØÒ\QT@6&amp;I:§eT@C¼)a_x000B_U@íqË¦4¼S@â*,_x0008_À_x0008_V@2Ü_x001E__x0002_T@ÉéCîÆS@TBÛWU@ÓÕr1%DS@Æð_x0015_o_x0010_U@ ã¦ÌÈmS@ã:@ÖS@ciZòô_x001F_U@¾ÚËviT@O¡+Ö_x000E_lW@Úõ`Ç¨HS@¾\ýQA_x0016_T@6»½~êS@_x0018_«:ðo÷S@¶µ5$4vU@é_x001A_ÔQZíT@X}¿_x001D_S@µÅ@a_x0001__x0003_h¨T@å¬$	©T@âJ Ô/S@óm½_x0018_ñ)U@Hdô®½Q@nëú¶5V@ÒåÂ*U@Óç_x0013__x0007_V@×ô¹MT@Ýg3ô_x0007_/T@¿UåÙ(U@	_x0019__x000D_à¹_x0002_V@¸¢_x0014_v#tU@_x001D_æç£ûS@Ï±î3[$S@wôÂuh¯S@B_x001D_ïÞ÷·T@_x0002_P5î;R@Êbº¤=òT@Ý?6Ò,U@gÔéÔº_x001E_T@KaV&lt;%U@;Ä¨l5&amp;U@ê¡&lt;°5U@,_x0013__x0016_Ò´U@½³²ÖÑT@&lt;¼¨ô_x0001_LV@ªÁ«½_x0018_øS@@¯¥?î÷U@_x0008_I_x001C_y_x001A_wU@aê"Ô#µV@;(Îs	S@_x0003__x0004_È®uÇ-V@}£a©¹T@áöÓ"«úR@QÙ0_x001F_52T@ZÞ«_x0004_-ÓR@ÆÑg¼¤PT@aóWü ×S@i_x0013__x001B_òT@_x001D_Î0lnU@±4wÚT@½ãrômT@0£3¤^U@_x0002_B+KsýT@Ï_x0008_aíS@5c_x000E_ú9JS@ñmÕ_x0019_óU@|ÜÈRQ9U@'9e(_x0003_T@_x0003_#_x0004_R@Ìa¥×½êU@ ¼_x001A__x0013_Ô÷S@J_x0001_=_x001E_¹U@)G_x0011_IV@&amp;1­"qvT@u'f¹ªU@À÷)_x0019_Ú_x001B_U@"d|ø=\T@_x0011_HÅÎèqW@FÝ4alaT@ÇNoñ¾V@±J¦_x0006_­_x001E_V@?~é_x0012__x0001__x0003_u¶V@Þ+¥ÉW@ø_x0007_ÇÃ7V@àruÈ|_x0005_T@­{o°áS@_x0006_$ÔÕÛðS@Á?mÖU@¬g!=$FV@M@±¾'ÞT@qá_x0010_¢U@Ob_x001A_â3T@¾Å_x001C_KëV@'È_x0017_~ÿV@»_XúV@£_x0013_=pèV@_x000D_æ²£àT@|ó/ÄR@æyÌÈãAW@_x0015__x0005_»saôR@lÉØé¸$T@Õæõ_x000D_uwT@âñ_x0015_S@_x0002_ SÊûV@_x0010_È×Ð@2V@ ÐÅÐU@4ô®*_x0018__x0018_R@y_x001C__x0002_!íT@;qü_x0012__x001D_WT@óPn_x0015_NV@_x0012_,¼àkLR@¥S_x0011_6AT@²6£ÛQ.W@_x0001__x0003_Ø(åÅ:S@W_x0002_OØR@ éjS:|U@½-x~ÚS@]_x0008_¤JåÛT@¨_x000C_ØãÒU@âÚãQ@_x0005__x0017_î_x0014_¶S@Ò_x0002_èó_x0014_R@L_x0015_3ùÍ-T@¿RD_x0012_cR@/+¶J_x0007_¯T@EguÁY_x001E_V@gA_x0001__x000C__x001F_&amp;V@cI/o_x0018_T@Öê_x001D_¨jíS@¤Þ`¼ÐúV@È*1IÍñU@ÅúÈ_x0003_3T@ß'§]5V@Û_x0002_³ewU@;_x0010_ýðÎHV@KÜÅUU@æùÁMoS@_x0019__x0007_ð&lt;U@¤×ñ{ë©V@YSçïT&gt;V@È$Ø¹#mU@sJIu_x0006_çR@c_x0001_ijÐQ@NV¾«Ì¶S@^/Â_x0012__x0001__x0003_¦_x001B_T@òêR(T@:aT@«Ùa0YV@ø_x0002_?+ÇT@«à _x000C_w£T@hÐìjîôS@@ì4_x0010_F_x0015_V@Ç_x0018_~R£IT@_x001F_}_x0007_ÞôU@ÓA¢ÄcSU@¹_x0012_½¡ÝU@-`_x0011_ØäS@mU¥EVT@}À_x0006_8á[V@[¾¥&gt;æõV@{ûj#_x0008_W@F.©oS@C_x0006_Qõ_x001E_V@*f6ÜqU@_x000F_³Tð{.U@__x0011_QQ¯W@_x0007_êõâ­R@@è8:´T@mmÜ_x0010_»U@ÞkS#¿¥U@îY	_U@)·ÔWÛ4V@÷0 "Ð_x0013_T@þ_x001F_à­ùîS@wÀO_x0010_ÌT@m@ÅtT@_x0002__x0004_m¿ÙefU@}»4^ÖS@^Ô_x001C_ähU@©Î¿ZkX@_x0012_ÂÀ³ÝS@«Ís+_x000D_V@Æ­y _x0010__S@_x000D_·õ³òS@Ð&gt;_x000E_¸4YS@»_x001A__x0012__x000F_-S@[._x001D_×U@ºÚ-Zº U@¶Fç_x000B_gS@ÓÛqþ6U@ã_x0016_*ñ\_x000E_W@EU_x000D_`ÔïT@_x000F__x0001__x0005_+S@×I=_x0019_lþS@ôD.±T@HÝà.ø¹T@d&amp;ÚÁ_x000B_ìU@z|_x0013__x001C_­T@¿iÀÏ¡S@b_x001D__x0018_7T@¸Ï_x0003_ÉòT@Q1;_x0019_V@oPÍ°¶ÙS@ÇIÉyÏR@·sc_x0014_\U@_x001D_±ºU@È%_x0010__x0006_R@_x000D_cWÊ_x0001__x0006__x0019_oQ@Ëù%_x0007_óS@âZK2ÑT@ò_x000E_\IT@Xh_x0005_dYT@.ññ&gt;:_x0005_T@ÄßqJ¿S@n¶SIÀT@Î`¦_x001E_LgS@CV_x000D_}zºT@_ A£_x000E_U@ª»OýR@Ä_x000E_ÊJT@¡ÁãY¸=U@_x001F_þ°dÿÞU@ííÂ_x001E_NkT@¼eþ_x0013_POU@ÁLTñT@N]Î_x0002_ÆÂU@	_x000D_^XU@_x0001_`]_x0007_U@ÅÂ_x0003_ÄYU@róü×ªhU@'+_x001C__x001B__x0019__x0004_T@ì_x000C_þ2U@ÓÃ_x000F_0úT@'_x0019_Ó!~T@¾ðûVÉS@ ¯$Îx«T@¢¿_x001D_óæS@#at*V@_x0008_&amp;|_x001B_C_x0008_V@_x0001__x0003_)ùý[2BT@¤ÌÏØ_x0007_-U@¤_x0011_ïêØ2V@*_x001C__x001E_*KV@HBªø3VS@mfpË¶_x0004_V@(2_x0005_Â9U@û_x001B_cªlS@3_x000B__x0006_I{T@5ª_x0008_ÆSÿS@ÿ_x0013__x0018_mV@_x0019_Eåê¸_x001F_U@W¨í_x000E_#_x0010_T@_x0018_õÆÑ	U@!sôn_x0012_U@@'_x000D_VW@._x0008_^×(T@_x000F_ç­è²óV@NIwS@£r&gt;9PV@áC#T@"BeúvT@W_x001E_(®íS@_x000E__x001F_«S@;­.=5iS@_x0002_±8`	U@KSµãV@3Ú_x0003_`+U@ßÀÏ_x001B_uS@YÜó+U@lÙ®®qT@ÝR.°_x0004__x0005_g|W@_x0014_³îÇT@ië¶¢&gt;S@-¨;Á·ÃS@ÞFÒÉ¢U@M_x0015_oóqöT@Ðú¶Dë$V@_x0001_×0¨­T@£ÅÃTV@__x0002_{3)U@_x0003_]²Ç8T@Ä_%ì$U@V_x0007_(gUV@²MµÖÉ`U@_x0014_½Ö2rU@PIqGORV@¶&amp;mJ_x0014_T@läØc|¸W@DÐ_x0002_G°V@S_x0015_¸=S@-XVÕX_x0012_S@/#î¤1qT@¸QôíR@_x0015_eçÄÃ_x000F_W@û¿P"|U@Ô{mêèjV@°ÚY¯½_x0015_V@Ø$	ÈÍÊU@_x0012_Qfv±S@ø³Ï©R÷T@÷RÙF^ìR@j¾¡ÆR@_x0002__x0004__x0015_x_x0004_ç_x0015__x0013_V@£7_x0016_Ô=W@ÀêocóS@DOSÔLT@«]E%'CV@hc"Ê_x0004_T@ÿE\i;T@¶_x0013_ÒÚ T@ßëPó	ÃU@[Êï4õU@©_x0006_Y[ârS@Ó_x000B_ñó?T@¤!_x0011__x0001__x0002_U@J_x001C_/·Q@¥_x0002_qÁ×KS@ÈX¢	U@_x0014_fÐÊøS@_x0018_t+¼5V@_x0001_*YßgðT@6À-_x000B_éT@©°~_x001A_ùS@CvÙï_x0003_U@p_x0016__x000E_bÂGS@_x0012_FLAüT@âWÇãüU@x°û3ÐÒT@Ê%_x0014_Ý³ôT@îOºô_x001F__x0016_W@{'Ë§S@\Â_T@_x0007_@_x0014_Zj W@`n8_x0004__x0005_gS@Y½_x0019_î_x0015_T@¹Å__x000B_°ªS@Jî±øS@NÑET@j28_x0003_êT@÷l"0{S@+¯Aú«T@¼U_x0004_ì6U@Ñº§É4BR@b_x0001_,1_x0005_ÂT@_x000E_3Ê2ÊT@µ|áÓ=÷U@ñôó]ÔU@¤ef_x001E_£éU@/_x0001_uK±T@²¢×¯&lt;êV@_x0011__x0002_â*XV@âà_x001A__x001F_V@eªôNU@Ä_x0012_P§qS@ºÛ_x001D_e`ÂR@_x001B_ëÍ)Ø	T@°Ðe_x0001__x001B_U@ë|_x0003_ù=ÝU@Ý1³óT@Ag§¨S@äF_x0004_ËÅIU@Ä}»DEU@¿©jr¡U@ÊFLéS@_x001A__x001E__x001C_$_x0016_V@_x0001__x0003_ ºÐ_x000B_ÃT@½f\loU@_x0005_©åtÀT@çVõT@nÐC&amp;,W@Ôý(G/òS@¢ö%_x001C_¤R@ÛÍêZU@*d_x001A_³lMT@$Q_x000E_ûõ#T@_x0010_y|Äz_x0012_T@_x0002_É|¸T@¸ö_x0011_%`!S@_x001A_ª²_x0003_¥,X@ì.$î]V@_x0010_¾ÊøS@_x0014_.ô_x0003_ÂU@uº_x001C_`_x0014_U@ø;0|÷S@çáçÓÒUR@ãGkU@_x0013_ô]fPÛT@_x0010_ä×£«GV@Ï¶u_x0001_&gt;­R@b_x001E_A÷oU@_x0001_ã} T@O"x¢î'T@_x001C_N;¼Ý­U@|ÀÆOõaS@_x0002_ ÃázT@õJ_x0010_þXÉU@	JÍ8_x0002__x0003_s¢V@(_x001D_G_x0016_æU@r: ùU@CÇFLS@ F_x0011_ÿzR@¼ìA_x0008_È_T@àÕè_x0010_YW@g_x0014_ÿhU@_x0005_±7´ïT@r·`ef¢S@_x0011_úØ¡2S@'ÍÈã´U@J,Gu_x0016_S@þeÒÞãT@XU½+R@z½ð?_x0001_T@çc.µL½U@S8_x0008_R.rT@§uøLÁU@¤Å"3ðT@üE­UìAV@¥zÌF-¢S@ZÑaa!T@Ød&amp;¡ëT@NA_x0003_ÏÌVV@-¨_x001C_ºóT@àx)_O U@tE_x000C_ÂhU@Dn$´BU@Ã&gt;_x000B_"T@¤yæíî¡T@þd¹ÌG¹V@_x0003__x0006_Òg	_x0006_aV@kvô?CS@N_x001E__x0003_hU@k¢4_x0012__x001A_U@ _x0002_C_x0002_Á_x0015_U@{Â@ÍT@`å_x001F_µNW@"&gt;qE0±R@à_x001F__x0001_ñN?S@l®xá"V@o¡«_x0012_ÒU@_x0004_í¨_x0016_î2Q@=¥ _x001A_³_x000C_W@_x0005_ßCã#@U@RÓ _x001D_üêT@?Û_eßT@¤j5ÓK5T@\_x000B_s!ÊoT@.dAÔ_x001A_W@ òn_x0008_T@ê_x0019_Â|Æ[U@ÄF¢JT@¡´_x000D_ï{U@rû_x0014_ §YS@_x000B_¸ÐÆTS@Tø@=0êS@_x0006_½­_x0016_d_R@ªgxÏNOT@ÕÍ_x001E_uÌ4T@¾å´ü7U@_x0015_A_x0010_½;äR@qÐ¹\_x0001__x0003_#,T@"TZ5,S@&amp;_x0011__x0017_S@²låp±/V@	¥àDKT@6sóÐEQ@6¿DÿÄ4U@ûÁ²h_x0001_»S@_x001B_¡NO4PT@¯ë³[U@bê3MNÔU@ä\l^@U@AêþÀ}XT@²É_x0010_Ú¥IU@_x0014_áÃ­ÃTT@[èt&gt;T@_x0014_@¡1T@&amp;+ÛNG³T@?8h¿ê_x001A_T@Kð¦jU@6q_x000F_ÚU@_x0013_ ïéDU@l¹¯_x0002_³S@ý½&amp;ÅOT@ÍfTPxÉT@xWnU@_x0013__x000F_N(DT@Æ'-®¶T@_x000C_óÜNTT@ILÇolU@¸]_x0005_·ÃëS@1âr-¢6U@_x0002__x0003_®_x001B_á_x0001_ÀT@lbçL;àS@_x0018_÷_x001F_5V@\_x000C_HÜ&lt;³U@_x0005_¥Má5U@qÐ.3ÙòV@_x0017_$	ÕlU@´e'_x001C_ýU@¬"ul_x001E_VU@Ä_x001D_}3MS@ ¢ÁS@¤ëÝ_a	T@rIú_x0007_MU@1gE¨TS@_x0018_9'ì¢­S@_x000F_ç¾dJV@Ê×6y^hT@ß"N_x0017_T@wõq¶mnS@§õí7_x0018_Q@ØÜøN@DT@Î!¥ã_x0006_.S@ù3Nñ_x0014_©V@S_x0010_jR_x0019_T@U*Ð_x001B_ëXV@Ë#_x000F_%DÎS@Ö/íÃæS@8$_x0014_'KS@U±pgÑU@äêÑ*ñèU@Õ_x000E__CW@Ì÷tZ_x0001__x0004_ÙT@ðkµï@U@ÉàAÔ_x0002_¤U@k½òt/^S@ÊéÎøk¤S@W_x0013_xÚrYT@CYj½T@î|ä¶_x000B_T@âÀ({x=T@Ó_x000D_fPËR@_x0011_*_x001C__x0015_U@0Õ¼ô_x0006_U@®Ãb_x0012_áT@%_x0008_Y¥çU@U_x0001_üz+öS@ÈÃä»ÅÒS@Øªp:o_x001A_S@³:1´mÝS@)ä[±¾T@R¡_x001C_FF_x0003_W@¥Çî_x001B_ÁñT@ f¤ÅS@«&lt;T´ç(V@Çcï¿PU@ºýNH5U@kônß§TR@g_x001A_S_x0019_iU@_x0018_L _x0001_æR@ ÌJ¸_x0015_üT@=ÉÄG*_x001E_V@#¿XÇ2U@&gt;AW_x001C_þR@_x0002__x0004__x0008__x001A_2ÛQ¾T@^Þð[04S@_q&lt;_x0005_R@à_x001D_ÌÏ¤!T@rÐ_x0019_Ò:V@!¶÷r_x0017_U@_x0014_4¸;hòU@pfDDV@Êùô¶ÒÁT@ÿjÿ_x001A_5_x0003_U@é_x000B_"T@=¯_x001D_â_x0004_eU@ë¹)lmS@Opg_x000F_ V@f´ò_x0008_"ºS@³áõË_x0004_U@{Eá´ÑT@S#	÷ëXS@Ó|_x001B_Ï5T@_x0003__x0001_¼¹`T@¤	RÞS@.ÿÚ¹ËÂV@æÝÝªsR@r#Ôb8ÌT@]kà¢jÑT@gZËLU@=}úgï_x001D_U@ccZA'pU@%_x0006_ï&lt;ÓU@·%I³6T@_x0006_[HH&lt;_x001C_W@ÖzES_x0001__x0002_ß_x000B_T@÷_x0012_:ûÄS@m^Ì.C÷V@ÕNo­M\U@ÚÓ_x0016_ÓýU@_x000D_kø_x001F__x0008_U@gtPk~S@"ø:a%_x0018_T@4t_x0015_»_x001E__x0001_S@_x001F_µÊT@/ô_x0003__x001F_þ§T@ûÈ¤ðT@³Ç§_x0007_&gt;_x0015_V@.á-ÔUT@Ê_x0004_87uU@æS_x0002_øoU@Åa"îÁ)U@_x000D_{6t=èU@±ÁÚúzËT@7D«5,U@GÔU_x0005_U@_x0001__x001D_å_x001B_6W@û9\T@_x001A_v_x0005_a__x000E_T@\cÂÉú+T@_x001A_å®ÕðV@4_x000C_I½þU@ñOÂyGÂT@d?;ßîT@¸9/ W9T@hÓQ¸T@!/_x0014_"ÕT@_x0001__x0004__x0003_¦&gt;{NlT@Aó_x001E_HU@^nÝ_x000D_¨nW@CmFÊV@´Êzy¦5U@|¯9_x000C_V@eÐ(_x001F_B!U@¶e*ÆµÀT@!üÒE²¿S@r^7«zV@_x0014_Ârs~ßS@,À_x0018_¨þ8U@é5³G¢?U@ªbSõ(¯S@Ë9Ô¶!ØS@Ë_x0017_ÛxU@_x001D_zÂxkøT@YUV_x0002_³R@_x0016_¤Àt_x000E_³U@s~2_x0013_ýT@ÿwþðpáS@H¶ð_x0018_ïýU@Ãµ~V@r×'ZceU@S¨+éU@!N+qV@/c¡l_x001A_U@_x0002_éèZ_x0019_T@«_x0012_nÅT@"_x0013_Ò|T@_x000C_Eô¦BV@_x001C_¬V2_x0001__x0004_ÎU@´¬ÀÕR@³+_x0016_z:XS@)!ÙÚúU@`CgølT@Xë£jûòT@·{³_x0017_,V@D¸_y_x001D_W@ò	]õ_x001E_U@Ã_x0017_AÓS@RÌVþ_x0003_W@Q_x0006_,²S@_x0002_ZIgV@ât_x0017_&lt;_x0014_T@r·C_x0011_dU@ÿÊÉñ]ðU@¢_x0013_`úuS@_x001E_¬_x0010_T@âµZaûS@¶qD)ßW@`½Éy¶HU@'ÿ¬&amp;=U@åÿ/ÖLU@ß_x0015__x001D_$ØU@'Ï4Ã+S@e{¿¾1*S@A&amp;å¬6hT@_x000C_ÒÅþ_x0013_¡T@¤Þ²ÍQT@Ù²ª]%ÁT@ö_x000D_AûïXU@_x001C_$,9]R@_x0003__x0005_«*Ñ+çR@¨!+_x0002_× S@¸äÎ*GIV@²êQîõIR@¬d_x0010_ÇA9U@_x000B_ôÉ´R@_x001F_ý=¦{T@/uÎ;_x0006_U@_x0006_ :­U@ÕÛªæR@AmÍ4¨SR@î@k¤GS@H_x0012__x0007_	U@ÐÛs¬½W@ß_x0008_}H§_x0012_V@l_x0006_O·¯ÚT@_x001E_G_x0007_3ÓVU@ùØ t}YU@_x0001_µE:V@;ìªÞæ»T@ó`ðÅ;ZV@O5Â\¬õS@ÿÆ?_x000E_ÈU@Þá_x0007_±Q½T@ZÅ kS@w¢Ê_x0011_:ÌS@8Èf9ÿU@fF_x000D_V#V@QâCÒ_x0003_QU@_x0010_°­34_x000B_V@ÄËÔ	_x0004_¤T@8^Wz_x0002__x0003_3 S@É_x0019__x000F_ãrS@ç_x001C_ÚøÖÝS@ªp·mS@æå¦ø_T@*ù+Å·ÔU@à;a]_x0016_7V@ISR¨o_x001A_R@Lv]¡ØIU@_x0010_ëõvÇT@)&lt;Vâ_x001A_!V@_x000E_°PáÆôT@g")#;ÉV@Ö×oV¡S@¬WÙ×ÎS@Ã_x001F_¯ó¬U@\¿µçæU@Nÿûw_x0007_*S@Û:VüUMT@~n5k_x0001_âS@6'_x0014_÷^T@Æ÷ þ_x000B_GU@£^_x0011_rS@Õ³Ð×d°T@ï~j­$=T@Ýä_x0010__x0010_jT@_x0012_¦´"|ÕS@_x000C_¼%-_x0019_S@_x000B_yfxí U@#¦?Ø_x000E_µU@Kz_x0014_Ì¦U@é¥¹*U@_x0001__x0005_û²okË/U@_x001E_ÊCîÐT@.Hks_x000B_FW@î_4õT@?ðN2²ÚU@:ê_x0014_ö4U@Z²)_x001B_U@¹ÔãWØéU@Òs¦_x0010__x001E_T@;A¹V@_x0004_âmqVU@/"iÕKëR@ø_x001A_¤¾kT@ÒRRæ{S@IÅ_x0018_ñRT@_x0003__x0002_Z]T@ðõ_x001D_[]V@ÿÒk-&gt;V@x¡^%º@S@Fô·_x0013_·V@þªÙiùR@~ùËàì_x0012_S@ÅE©ðëEU@ïCè&lt;×ÄS@Å¶H?S@¬ú_x001E_Õí¨U@ÐsBT@"_`hT@4ÄB@¸OV@@N'rÈÇR@AË²³W@Z_x0004_Â_x0017__x0001__x0002_@_x0019_T@ëÕy@ÌOS@ÐhÆËU@¨¯T@©ãMMd_x0013_S@¢Ù=_x000B_ÛS@1+ô3R@§õÆ¤hR@Ä$aÿuT@?_x0011_ýj_x0015_U@N_x0011_:-ÁT@E_x0003_yÜNT@}i0¦,¥R@F=ubèS@£Ì&amp;h:ïS@]°ÏbV@TIÇ8³ÌV@J_x0011_ÞÚ1U@_x001D_ý÷ô_x000C_^U@Zá_x0010_¯_x0008_RT@¸b_r	_x0007_W@ç·÷ÞFfU@ø75¤îT@W_x000E_n_x0003_V@)mÄ=ñ8T@Eö@ê"XU@û·%vLT@ÏH	ªÙ(S@£Ôõ_êVT@¯_x0003_hluÃU@õHë_x0007_«R@d}é¡S@_x0002__x0004_-_x0019_h¹õ=U@Ï_x001E__x001D_ù)V@Ò_x0008_ï¨1_x000C_T@QÀzæÅÒV@²¹_x001F_*¶§U@_x0016_ã_x001A__x000F_ÌÓT@_x0002_4ç½öÓU@B¨O_x0018_LT@&gt;d¬¡BS@|PjS@)¶Û1åU@óBE{?U@±bCú%ßT@ðí´ev^U@ÄáÈ§pU@%Ôô=_x0003_¸S@¶æ5÷èbT@#Ä9oV@LChD`U@LtóéJV@W_x001C_Ä­T@	S_x0001_ï"U@4²Îz(~V@]sY¥,U@ÂÓÖÏÍS@_x0002_lfåXíQ@B¥Ka&amp;XV@[ ±×R@R_x0005_=çdV@Ò_x0012_ý¬U@ÙÍ¤ç_x0013_bV@&amp;_x0014_@j_x0001__x0002_ÝT@ðJ_x000E_«V@88_x001A_¶kV@¢á}í+WU@%P3ÃÜS@+5_x0016_|C0U@fNµ_x0011_Ñ_x001D_T@ñ«¸ÐS@·Ãñ®kT@_x0008__x000E_ì_x000E__x0016_ÀT@_x0004_ø0|V@bd5Ð_x000F_T@ÁöC#ùáU@á_x000C_¨Ù¸T@¥qî_x000C_T@_x0006_À7mvT@¡Ìõ²ÞÖS@_x0016_2ËªÉ,S@×_x000C_®¿½ÈU@H_x000B__x0003__x001B_º¼S@á_x0003_fÆÇ®U@ôÝT.}¹S@¡äñ0_x0004_U@-êäFjU@_x0006_¤XÑl^Q@D"¤è5T@ÜuÓ4 T@p}IÏÀU@&lt;·	9&lt;$T@òaßô_x0016_V@_x0004_ÑY³S@ý_x0004__x0016_çã¹T@_x0003__x0004_#üVLÃ+U@£ÈËl£tU@C¶9?ðR@Î?ÖþS@Cº_x0005_Ú¡U@ø2Fú9T@n¹·Ã°àR@ûù#_x000C_gT@_x0002__x001D_­NRW@fn&amp;#!5T@+GOÓìU@¸_x0019_¥9"qR@Yøö9eU@_x0007_¡¸U@_x001E_]ôÜ_x000D_T@UwT_x0007_8U@ÝÛýWàU@â._x000E_\¶ÎS@(§:²©S@_ÏF¦ªmT@L¤¾©ÊÈV@«_¬;}@T@jÊ\L·_x0003_W@:CktU@_x0011_.n_x000B_aV@_x0004_}ä_x001F__x0008__x0017_U@bïE_x001B_1T@ÛA jr¥S@L_x0001_éy_x001D_ÆU@æc_x0001_é8÷S@:ï}T@A[J_x000D__x0001__x0003_¸	W@Ày*täT@»ê	â_x0004_U@ã_x001A_61±±S@Ì_x0016_Ü_x0002_V@_x0013_`_(_x0003_3S@wf_x001C_Ï_x0017_ÛT@þ¬nE&gt;jS@_x0006_O¨GÖøU@"_x000B_×ßT@Ä8g;³S@h6_x0004_Q+»S@_x0012_¾&gt;3U@EßÁHUPT@KÇ¸WçFV@_x0010_âoñ-T@©-$ÆÇS@2ß\#T@ çÕ¾_x0013_S@_x001F_^ßæT@S\[_x001A_5]S@g|)u9êU@ÈBØo*U@tµ+@5öR@\#ì×XÐS@ye*¸X&gt;T@x;¸iT@k[C¸ÉT@¨,ð¤LV@@9¾y=U@ÔðàqlU@&gt;b108T@_x0001__x0002_Ý)jÀ»U@]9ÚA²§T@LÈÄ_x0012_U@DÂèHT@C¹G)zS@Cèv^oT@CÚM¯T@Àt_x0004_qÔÁR@7äïK_x0010_AU@¹¯ß¡eU@äi_x001F_®àòR@Äå¨ÉWÈR@ª:Î&gt;·S@_×YÁÈ+V@ß[_x0005_U@dcë\FëT@«av+V@'íäÑ_x001C_hT@Ö_x0016_²ïU@,þ?ÒU@]_x0005_JõÃR@_x0001_K_x001F_ÍnèT@´O_x000D_Ù_x000C__x0001_V@«_x000B_ýú¨VU@6¨&lt;_x0019_U@Àü¼sÞÌU@À=6þÍ\S@ØajÇõT@D_x0016_&gt;_x000E_['V@_x000C_¯-(_x0017_ÖV@/¨}æGV@ÜqÜÃ_x0002__x0003_­ÎV@	3_x0016_íéS@Ãr_x0014_½S_x0007_S@ÒFÜâ8V@_x001A_Ö_x000F__x001E_í!T@×Ï:S¥ºS@_x000E__x0019_g¾X_x0001_T@Î/=^{_x0012_V@yBìÅS@t½~ùV¾V@Õ¯®vEV@_x000B_tFé9_x000D_U@kÝÛ]Y0W@_x0018__x000C_Û©ÍÑQ@_Q §,7V@|;Äq$¿U@$,_x0015_j³pV@Ý5Þ¦óU@_x0006_ªIP_x0014_ÍT@&lt;sû¾S@}_x0008_yjÖT@«ö_x0004__x0005_!·U@èHm_x0019_y~T@0cÐjefS@ý.f~W@Ò/àëÏ¤S@íù!ÛBU@JÍ_x0004_rïV@óÏec_x001E_T@&amp;¡éúS@Ïfãô_x0003_ÌS@³Ãá-T@_x0001__x0002_£9h¨~ T@Ñ·.ì_x000D__x0005_U@©åû~dT@k;ðð©Q@	ïJÖ´äT@_x001D__x000C_S©iR@X»¨¸,«U@¯¡ã_x0002_ûU@Ê[ÎéT@f _x0004_ ææV@¿æ_x000D_n?·T@_x001B_ì_x0001_ð¸S@¥/OÛ_x0007_S@Åðþ{²S@Ã.cÞ«T@}¼Ü_x000F__x0018_¸T@Æ]»ÌT@°_x0006_j_x0003_JT@}ûõf_x001A_*U@_x000C_Yn²lÌT@3hì4ãT@_x001C_6_x001F_HBS@ý;x»_x000C_ T@_x0005_êØì\òT@/e_x0002_õ`ÇQ@7_x0007_§½GT@_x0012_¾#]É:U@³/J§U@u :V@u¶¢}mXT@¢_x0002_þåÄU@kè½_x0003__x0001__x0002_õºT@Ìpýb[T@_x0002__x0003_$U@k?'ð_«V@×ëäÒ½U@à_x001F_C_x0008_m½U@_x001F_&gt;V_x000D__x0006_îU@þcÑ&amp;_x0011_7T@sÐ«Þ#T@-Aò_x000C__x0011_V@DuÞXgµT@¸o¬	ÀKV@ï`êy.U@Á_x001C_ v_x0001_U@¥_x0014_~`òS@:9_x0010_lßR@_x000C__x001D_|FT@_x000F_â¸FwU@_x0006_Æ*ãñS@'~VÊS@_x0011_Òä,?°S@ÃäüT@ÓäÞZU@&amp;_x0004_Fo_x000C_õR@z[Çè:üU@Êù,(ßS@ñÄ­óéJU@B@U@â¿1¡ùT@sIÿ2éR@Ïç_x001E_ì_@S@èÒ_x0005_ !T@_x0004__x0005_ØµLS@_x0010_KRýR@´_x001A_§5_x001B_.V@éýµÈ}U@Çæ¡_x0011_"&lt;V@K½ß¶»W@0ð¶2ÙS@|ã¢²ÀR@Æ_x001F_?Á_x000E__x0013_U@ÖÙ[_x0010_ÝT@_x001D_ØÃHlT@_x000C_Ó°4	ÈT@-ó`BT@"ìR7_x0004_S@Ò¶¾W_x0001_V@²_x0003_/$vþT@®HÞ·'_x0014_W@]_x0002_üxO÷R@_x0003_FDU@¦¶Õ	V@BÈÿúãZS@_x0001_U@_x001B_{ª|R@_x000C_VÅ&amp;V@0LÈÓ»S@´[ÍæÇ_x000E_R@_x0004_Í¸Ø'HT@~lùb,U@Éb×}Ê×T@&gt;À¦ÚÿS@ø´_x000B__x000E_B_x0004_V@DhT_x001F__x0001__x0004__x0002_V@ú®_x0001_Ë_x0010_1S@Ý3tFV@þ_x0003_q,3¼T@¤JÄíR@_x000C_~ÆrpT@gÃqö%bT@fÈ°*T@_x0014_ªä_x001F_aU@_x001B_ì_x0017_!=S@_x0010_×á_x000E_¶ýS@}+D_x0011__x0003_0U@_x000E_eâäR@4@sò¢T@lR_x000E__ßV@¦ÓÒîU@geÂ_x0013_}mV@XÆ;lÅU@`a!Æ7ÅT@âg_x0007_ªT@¶_x0006_úX¾nU@ö745_x001F_UU@Ðå§]%S@&gt;§uMß_x0001_Y@_x0017_ÜS_x001F_-5U@ñ_x0015_g§T@ðP!®d'U@yr¾qxCT@_x001B_¾Îá'_x0015_U@0q_x0005_V@r_x000E_U)ÂW@Ä­Ïí*T@_x0002__x0005__x0006_jà¸S@öH®Ö¢iV@2ÕÁÓ!§V@Ñº¼Ó%V@`_x0011_ØäU@ÊÉq,_x000C_,U@jðûíeCV@ @3;é(W@å_x001A__x0002_"knT@_x000D_ÎÓÉ¿_x0016_U@tgDÓS@+ÿ­B_x0005_ëT@_x0011_¦aúãS@_x0001_îU®3T@T"ì×6T@r³ÉîyËU@Á*c+ U@Ìï_x0014_°oàT@=ñ_x001A__x001C_BV@^d^0_x0001_S@]½²üööS@Çà_x001E_OÜ©U@á.Pl­U@AîðN_x000E_æT@_x0003_KwÍ&gt;LU@¼@_x0010_)wU@În_x001C_F_x0003_S@Zj¨D=S@2_x001B__x0019__x0004_:qU@_x001E_­¾_x001D__x0001_V@ºÞK6BU@j]Íã_x0001__x0008_c¹S@.æTT)U@ËHÎ¾¿&gt;T@1æ¯òW@_x0003_^vn¹ÏT@gµ!ÇOAT@_x000F_²´ô_S@|D§ýlzV@ç_x001C__x000E__V@Æè_x0005_{WoT@\_É_x000D_S@¸F^6ó_x0006_T@_x0002_r_x001E_¾ÞV@BÔXèU@¼}ÄÁxT@afïÓT@ ÷nïÙ_x0004_T@ªÉ¶Æ_x0017_0U@oô®AbU@X¢_x0008__x000C_S@dJ&gt;:¸ÕT@F,_x001D_Ýå9T@ª_x0006__x001A_Ü¬T@ã_x0002_ÃOÕR@²ãÕ\GìS@±éÛÜV@¬'_ä_x001A_V@:_x0007_C.S@mÇ_x000B_ø=NU@_x0016_	_x0012_³¬¶R@ñmR­ñT@×OZ}C_x001A_U@_x0001__x0002_W_x0002_rLÝÍT@F­âcHT@"¿¶µÁS@Dõd@¢QT@Ì¹=îäÍU@T_x001C_à½TæT@É¹ü_x0014_¶U@Tf·(J|S@ù³M%_x0006_3U@·_x000C_{SÒùS@dÙuE_x001E_ñS@9 Ò_x0014_ûS@_x0010_Iî(%_T@!âï_x0013_ïU@ÉáºÞ¯R@_x0004_îà¦6ôS@nIT.~#T@Ê_x0017_Ï_x0011__x000C_¸V@_x0008_áMnù1U@_x000D_	z_x0008_BU@Æl|8U@{Ä,@ò©S@+9¾S@ª&amp;_x0002__x000F_{T@_x000C_ItWß_x001E_U@_x0012__x001F_¨_x0006__x0007_7T@ WÒ&lt;¥T@Cë¸_x0017_¶´T@wÖ_x0008_~j T@¨1_x000E_±XÕU@f*ºxô±U@½Â_x000D_!_x0001__x0007_d´T@û¼ù±_x0015_U@ÇI	¥vU@aÐ@_x0002_°T@Ûêý=S@_x0015_¬èT"&amp;S@$ýÍ=_x001D__x0016_V@äåì/LhS@ßºBrªU@]Øn äÜR@\Ï_x0019_u_x0003_T@üP_x000D_¢uT@_x0006_F_x001C_qs_x001F_T@_x0004_kcÐV@Ëã9:T@	|ë@ÛU@_x000D_MûPÇU@_x0010_ÞBÊS@½V@Ñ*_x0017_=V@oÏ_x0005__x0003_¬FS@=Yq1­U@ÖÔ²vU@Íèy´_[T@îÀû[V@PªcÑ©ºT@Úg[ñ~U@þðÒ0û¡W@&lt;9+ÖÊ_x000D_W@³èeÄBÁS@êêUÈçS@c_x0017_Ö_T@_x0002__x0008_x=ëS@_x001A_ÚUå8pT@âäZLêT@\±úU@\¿j'_x000E__x0004_U@_x0007_^ñ-0;U@eo_x001A_é_x001F__x000B_T@ýUøíôT@NV pS@Ðm-áS@eFÛ?h3T@­Âé_x001F_¥U@ïá_x0003_ùÁ}U@ZÃPk_x0008_V@Ñ_x0015__x0005_ºßT@I_x0008_Ì"GÂS@_x0001_Þ%~S@±?ß4ïDV@_x0005_ÎÔÑS@¾K¶ºL_S@L ñwNwT@©_x0007_Y½äÔT@_x0006_ì=®ÜU@x»_x0013_ÆU@_x0004_0FL_x0017_U@kÞo_x0008__x0008_U@$}ÙIQHU@T¬¹PýV@Sÿa).T@ß+K¿G	U@so@_x001B_q°U@_x000B_â^_x0002__x0003_y!V@æX_x0017_T@¢+ÝæíËT@ì¾i^0¦S@?{ÈÚÿS@ZÜ¶sT@ã÷à|!wT@_x000B_ÕÏOþËT@DF;ô_x0012__x0001_X@ùÿsò_x000C_U@Æ±|,4ÎU@äò×3¸ÕV@÷åßaT@Ï&amp;_x0006_RÛS@_x001D__x0014_ø¼DT@9jB5zT@_x001F__x000D_À_x0014_aùR@_x001B_ñvT_x0010_FU@&lt;J_x000D_ÑN$T@_x001A_?9nÑR@_x0012_MûN¯S@l¨SK}¯U@78 ¸S@­6®cÑ9V@I¦WÞÊ¦T@P¼ªÂwFT@Ôä#»ËT@°µS·_x001F_T@ÃHU@ß®_x0015__x0011_V@Ö_x0008_ã©YT@&lt;_x0017_ÿôÉIT@_x0006__x0007_o%r&gt;T@b±ý2¬T@¿-_x0002__x0002_ÙT@\°_x0001_$áR@ÁÈÜT·±T@ö_x0014_»_x0003_kGT@_x0004_YäUU_x0012_U@y_x0003_Øå%ÓW@_x000F_ª¥½U@Sô_x0019_ü¥ãT@_x0007_NH"_x0017_S@uß_x0005_:æ!W@³Ñ±(T@¼µÛ	¡CT@_x0010_°â_x0004_V@7êsrlZU@,ªHW@;ø_LQ T@sá_x000C_·(S@£¥¤9FT@Ñh__x0010_¬PT@=9ºg¾_x0004_U@¡_x0010__x000C_kã&amp;V@ÎºçV@"øñÀT@ï U'V@~!YM^U@_x0007_£;âÊ¬V@_x0013_-ò¨àU@-[ë_x0007_)T@CMªúÑÙT@³Ã)_x0001__x0002__x0001_ZU@_x0011_ÀT"_x001A_çT@_x001E_Ö_x000F_¸T@~ç_x0019_;T@î_x000E_/èÝ»S@Q:¢7_x0014_êU@[`è=6âT@ØÊ×_x0003_ËT@úÖýHàT@ÔGåü_x0005_«T@´ÝÆ_x0014__x0010_V@ö37üS@ø¶V«ÍV@ûØÿð_x0014_U@Î@ù T@ì4¦_x000D_¸xS@xV-T²V@ªÖ_x0010_(MÛV@°_x000D_vÁÇçT@¥ÛÄ ÜT@Df	÷&amp;ZT@-&gt;8úÑT@^êl_x001C_°¨S@_&amp;_x0004_:T@&lt;Ä²_x0006_M/V@ì9_x000F_c_x0012_¹T@Ç÷|KÏÃU@yo°²½§T@_x0015_ÛÝc._x001F_U@©0gÎ}ÝU@g)_x0002_Ñ¹0U@«_x001D_¦f)fU@_x0003__x0006_,_x0008_F_x0005_]T@a×Ï0©_x000B_U@g_x0010_«_x000B_JU@­_x0017__x001F_Î}ÛT@ÓDX_x0001_¥U@8_x0019_Ô_x0001_­ÜU@$s;Ü±½S@o_x0004_ñIT@_x0017_bC_x000C_+¼T@ÁÍ{	4_x001A_V@_x0004_vw_x0018_g¯T@ËhxLS{U@ÙÊ'_x0010_£eT@ë&gt;2i²_x000C_V@]·_x000E_T@i¿ö2rêU@ôÓ_x0018__x0005_'_x001D_U@¸ìÚ_x0010_*_x001F_S@Oôm_x0002_4_x0001_R@ñN_x001E_·ÚT@\_x0006_¥_x0007_¾S@ÕyìË]¸U@Zø_x0012_oïTT@_x001A_léX4(V@Öyô?S@ÏÞ_x0006_®crT@X\Å_x001F_O=T@_x0008_íc²3U@_x001F_NÏ_x0004_X(U@[Ì_x001B__x000F_ZbU@­¸_x0001_Ç_x0013_U@_x000D__x001D__x0012__x0001__x0002_ú3V@«_x0015_aÈòT@s¯¼_x000D__x000C_T@c_x0007_7'_x0017_U@&lt;jOPîU@¨á1èV@é_x0005_&gt; U@I_x001F_ÞB²¼S@[¿­_x000C_U@	&amp;²fS@_x0014_±wªá%V@jLMüÁjT@´¼b=G_x0006_T@ËQ&amp;¶_x000B_S@Ú|ÛçÉÑU@Ðçgo.@T@Â=(Q-S@_x0013_{®Â_x0007_¿S@Ûú´Ä_x001A__x0007_T@H_x001D_5_x001C_xU@¦·µ¥_x0008_üT@lS^¥¸ÛT@_x0013_6_x0007_E%V@ÉEº§ÀU@}" ö¿µR@uä+yGW@æ4ÉÃùS@ý³9ÅÞR@ÐSQ_x001F_[R@Ü~«¤mGU@_x0006_¤Î[ë÷T@º_x0015_?¯}°S@_x0001__x0003_a]_x0012_êºkS@Dë&lt;±ÁT@ý×_x0003_LU@vÂ¦Ù_x000B_W@QäQ'T@æã;-_x0011_S@_x0006__x0006_§üe¼T@Ø÷iDvøU@b¸ûiùS@_x000B_-áûê3T@_x001D__x0010_Ý2_x000B_àT@øD¾ªÝT@$ð¹ªxÊT@_x0002_W_x0016_@ºV@OB¹ÛR@	Ç%ÿPS@ð-_x0011_Ç_x0015_ìT@îò¹¾_x001D_ÑS@hRùaæQ@_x0016_¯@V{¬U@_x0004_q´k5S@$ïB3?_x0017_T@eâ®_x0001_2T@%|ùÔV@îÄ-_x000D_bR@¶_x0010_ÀÁU@ÆºÈXäS@g_x0011_ä_x0005_ÓjU@_x001B_µLÌ²±U@Ç`Ø_x000C_U@äX&amp;_x001A_ÐHT@.¶}t_x0002__x0005_&gt;	T@²_x001F_¦ßkíU@PüÝ!g±T@:Óµ_x0019__x0007__x000E_U@/â_x001D_ÒÆT@I_x0004_:pRÙT@%¡¾Ví¬T@K®_x0002_ú6ïT@0_x0008_Þ¸ËnT@×ÙîV¨S@1ØsÄKT@Ú{e0V@§_x001E__x0005__x000B__x0006_½U@ïlbM4ÃV@Ý_x0001_äC1V@²'_x0015_°1hU@H+äh0V@Ò/2&gt;ÌU@Ú®f¾T@GË_x0005_óQ&amp;T@_x0002_Rssé_x0015_V@_x0008_Y¶U@x P"\U@ô_x000B__x000C__x000E__x0002_+T@*CútöU@Q&gt;Í§fÍS@_x0019_«ÂA°xT@_x0005_OØ_x001E_WkU@0c_x000C_rÑS@_x001A_×Ä_x0003_TÏT@Ãû:NZ7S@ÈZ_7vS@_x0001__x0004_¡_x0003_¦(I$U@@O_x0008_)´V@_x0012__x0016_Ås&amp;T@.÷Ç¬"U@À²_x000E__x000D_U@_x0014_o]7_x001F_U@÷ñÆïV@@ûð_x0013_ÓîS@Ý_x001F_7_x0011__x000C_ÇU@õ_x0001_©­OT@Nî~¨S@4õ|BaT@y_x0012_õ­_x001B_U@L´_x0002_Ù[T@ï$+i³W@gp$è;T@Ù7pÊ,T@äûÕ_x0003_V@°¾ÆøVS@¥oz®ßT@sHûaZsT@ª½ï´wT@_x0004_$×Ì2U@§?Ã_x001F_lU@^QÌMªùU@%SV_x0015__x0019_ºU@i³ÊËâìT@wÔ[ÓZT@ffP/T@ßªÌ¹_x001F_T@çÝé"S@yð_x0003___x0007__x000B_fU@Kß¸ÈR@]Ý6ÙdS@¨_x0002__x0006_üS@1YÒ/qU@)m«D_x0006_V@á¼_x0004_o_x001E_ÿS@³_x0003_³_x0005_ÈàQ@SVRÉ	V@ýe¥LéþS@ _x0003_¬¨CU@i¸M&amp;[pT@U&lt;ÂÊ_x0012_ÚT@_x001C_YmN-kU@ú_x0004_E¡ìT@_x001D_~Õ§§üT@/3_x0001_9nV@Tô8,¦ÝU@RxÙ%µS@guqVT@(×¨·ùV@ÞyK_x0004_äT@ÚÁøþsTT@shìá×T@-¸t_x001C__x000C_U@_x0003_½ù&gt;TT@¬r¦_x0004_jU@Ó)­_x0017_ãS@@ÿ)þT@Yâm_x0008__x000C_:V@yÕ_x0016_'_x0014_¡S@%_x0018_ø-8U@_x0001__x0004_£_x0005_T ØT@XZZL_x0018_ùS@¾ñÇ,_x0008_@S@Üä_x0019_3º¢R@+dÝ/÷¸U@³Çµ2ëçT@Ä_x0003_H_x001D_¸3S@§%h¸/ôU@«WÍäZcT@¹QæOU@_x0002_U'ZV@pý_x0008_0_x0007_'U@"_x0014__x000F_±U@õ²A_x0002__x001A_'W@_x001D_q_x0003_ª_x0010_`V@Æ3©:V@[ÍÎ0T@dî%_x0001_`1U@Ñî´~ÕT@_x0002_Õ/ÿ_x000B_úT@¸Ó^³·T@_x001E_r_x0019_&gt;XT@CPí_x0019_(V@fàÇñ{"U@s¨ÖMNS@£!_x001A_Ê³T@Gù_x0004_¥U@C=yîÙET@6o_x0006_DÐÀT@·£(¼ôçV@¢~b0YT@Ö_x001C_¯t_x0006_	å_W@0OAù(¶T@Ç¹_x0002_ÈØMU@®{(ªT@hÇ_x0010_´Q&lt;W@_x0016_Úá1s_x0008_U@	KÄsU@úÞ_x0017_oT@ìC±F4U@­{À5ÒRT@­_x001C_ûí_x0007_·S@Im¡ÿRU@²~Ú^wÈV@,ðÙÛU@_x0015_ÝXØ:U@_x001C_î_x0019_®_x000C__x0005_V@(._x0001_ÁjS@_x0006_õi	íÎT@fÜ&amp;M@V@(_x0007_«×¨V@Ð¿l_x001B_±U@{UÇg½S@o_x0003_U@a&lt;¯ôïöT@ûùé_x000B__x0006_W@R_x0016_h-&gt;T@c_x000B_U~ÓS@m¥ÒÕ_x0004_U@_x001D_Ì¦@SU@Dõ?½_x0011_àU@_x0001_ê h&amp;1U@D_x001F_½¤äV@_x0001_	Û_x0016__x000B_yîpT@8A"us9T@&amp;rÜ½ U@¹jÄ_x000F__x0005_T@¬»KÀÐbU@é&gt;_x0005_NU@n¦$ÙYIT@¸=l}T@váÿmä_x000D_V@üpjf_x0012_ßS@8#_x0003_þS@_x001B_¶)aWS@V'MjT@(hE$ëfT@°_x000D_Ñ-úR@_x0008__x000C_f_x0002_EtT@4b,kµ_x0007_T@§R¬_x000B_%U@Û&gt;+ÿuoR@_x001C__x0012_Ró_x001C_T@,±iñ¤MW@Ì0×_x001D_Û7U@ Pùªµ¡T@f4=+øÞT@¡j}¯ÚS@_x001E__x0006_`nPU@1O;Î2¥U@ó_x0004_áÌk_x001A_V@µ«_x0008_Ñ$T@=·ßj_x001A_lV@õó×÷SdS@å^©_x0017__x0002__x0004_ñMU@P­i`ÿÏS@nBµ¦ÞT@û§ ´.©T@Ý©]ÑR@ñý_x000F_þV@áùu_x000C_ïU@Ø_x0007__x0007_uNV@ÊuN¤{U@4J-_x0018_T@j ¾Ë]S@{i_x001D_³&amp;U@_x001C__x0013__x000E_Ïm`U@	ø_x0011_\v8T@Ó_x0005_y_x0008_¥éT@ðD_x0008_LT@ñ½j_x0001_^T@7¯H¶ßT@pÉ_x0013_óªñV@:_x0003_bMIÏS@÷LÂK_x0014_þT@f_x0010_àäyU@¸2Ï']U@´âÍû7T@ï_x0013__x0011_-T@%ËYþDâR@_x0018_Ï_x0007_útàS@_x000E_ªDpU@Zw_x0019_Ù_x0015_"V@ L_x0007_fGT@ççàuyRU@&amp;¶_x0008_q_x0003_ÉS@_x0002__x0004_I¨*O?T@SIt_x0008_~S@_«P`s»S@¥Mv_x001E_._x0014_V@å`h_x0007_Ï}S@áI(,=ÀV@_x0003_kl4NãT@^ÑÂZC_x001F_T@.át{_x000F_èS@b\\áÍ_x0017_U@aU_x000F_zcT@ú]_x000D_¸_x001B_W@y_x0019_¤_x000C_²U@ÈuY&lt;ÙsV@ÍÞ_x0015_0Ý"S@_x001C_Á&lt;{öS@+ý¨i?ëU@\¼âòlêR@4¡jÑW[U@¾S`d£S@_x0016_~Ü$_x0001_U@åÏøË_x001A_ÕW@hÆc*%eS@T®Sù_x001E_W@(zbõ´-T@_x0010__x001F_¶¾_x0001_ÉU@_x0002_Lø±_x0010_V@&amp;_x001C_QÕÃCT@_x001E_P_x0010__x0002_ºS@b¸_x0018_¼ÖëR@WU7_x0006_S@p_x001A_0Ç_x0001__x0003_¿\T@ð\ÁJa_x000D_V@¾¥_x0018__x000D_¡¢T@_x0006_Î¨Ñ4+T@È¢__x0011_ì_x001D_T@ôÂÙ±KíS@'t»[|U@_x001B__ä_x0003_¾U@_x001F_®]ý!T@ÄhKb¿ÁV@TX¹´ÛV@;_x0008_ñûõZT@¿_x0007_¨_x0018_n]U@UsK_x0012_U@C_x0017_IÒ_x0011_W@`Fû%¶S@_x0005_õY²\DS@¸QÈ:&amp;ÐS@_x001D_¿&amp;£%V@_x0003__x0015_ _x0015__x0017_XT@ZÛ¡ãU@_x001B_83M©ËS@0JJ¬_x000E_T@º&amp;-T@{j±jT@2´LrÐ|S@ WÕ_x0002_W@!¡÷W7T@ÄeÁÜ	¢T@_x0017__x000F_Í)yS@ë£}¶ìÇU@]³2_x000F_&lt;AU@_x0004__x0007__x000D_¦"¼ÒU@TíqìªýU@úÇ·Í`V@ð_x0019_Üä_x001E_JT@_x0005_1uV@Gâ_x0003__x0019_­S@4Åë¸öS@_x0002_ñ_x001C_û_x0001_U@Q¾P7¸èR@-FÆ­ç_x0008_T@_x0003_RPÀ!¥T@&lt;àí_x0019_ä¼T@~Ñ`µUiU@Û7ò_ÎU@_x0016_IuóiS@_x000C_Ù'»¿T@¸üñ® .T@ÂïüryNT@«ÃP_x0015_ÒS@©éD!_x001B_V@²jaúS@_x0014_ÞÄ÷TU@½ð¨©¹ØU@t;f aS@ve°ÖüU@ÐænÎF_x0016_U@ÿ_x0001_ï_x0012__x0003__x0006_T@Vì4qaU@¡_x0008_Ý*_x000B_/U@£÷_x0004_óòS@G,4ÑbV@¹ãÜ_x0002__x0004_ÇºV@ü_x000F__x001A__x000C_XÒS@¹_x0008_@i_x000E__x001E_U@üCðÒ7_x001D_U@3VÃS@_x0017_fJ_x0004_rT@_x001C_ùe13ÔS@F_x000C_&lt;³_x0010_GT@£é&gt;ª-S@Õ&gt;I_x0008_U@êà©j|ÃU@í&amp;ÖEC_U@_x001A_jËÍ_x000F_S@ÆÇ]ù_x0010_U@+x)æyôU@¬Ã_x0006_wéT@p¶lM®HT@Ð_x0018_ß[S@vc8yõS@B_x000C_J7_x0011_&lt;U@¶Æ¢4àcU@.¶)2T@%ÕZ-_x001C_U@á	j7¤_x000F_S@mË{»¿eU@_x0001_7¢«_x0016_T@Ñç_x0003_Âý=T@G*«fLW@×³yzTlS@ý¥=±d*T@Ë&amp;ÁÝ:¥W@î(&gt;/:"V@_x0002__x0003_éó_x0006__x0006_ëU@*ª_x0012_â-²U@EÿiW^V@æ?¹_x000D_U@_x0001__º5ñ9U@5ý_x000B_ÑÕ;W@ªÔÜ_x0013_« T@½)º´U@_¾GeÑV@M-i±É_U@ûs´_x000B_zU@Ø¸Jß_x0008_¶T@Öì_x001B_¶_x000E_T@_x001D_I¡_x0019_ôìS@ãô»VÇS@_x001C_Ó.¸üS@lÝçFøT@_x0003_RólM§R@íîÙ·ºT@Å_x000F_ªþ-U@±¬Y_x0008_Õ±T@ÎÌ£:è_x0019_V@w3Ý_x0007_ºQ@¡ù_x001E__x0017_ÝNV@_x001C_U_x000E_U®T@_x0019__x0014_r=_x0005_S@z_x0002_ÛS,S@_x000D__x001D_ ®S@9YîøÔS@iû8z¤U@¨té¹ÿR@p¾òW_x0001__x0002_IÀU@e({æT@@Ã`,IS@x+ÆÁ_x0005_áU@âEò_x0004_§ËV@ÜÃbSï]T@­#_x0007_~ùóR@sëõü¿rR@½¡U¥÷U@&gt;_x001B__x0002_+_x000E_`U@f93ûôyT@·á?ãºMS@_x0004_Ë1®ëT@é;o gU@bZ¨¾qV@_x0007_QÛ_x001F_òîT@]R_x0005_¥ØS@_x0006_âmÓU@o0p¾U@JoÞÞ°U@Æöåª:U@_x0003_Õ',PU@Ç_x001D_MªöÃS@áÿ_x0010__x0017_1U@â?ßÁ_x0019_xS@ÜL¼§_x0010_W@G¦yx_x0007__x0008_T@û#_x0011_:ÎT@³g.)T@½¥Q_x000E__x001C_T@©dFúÆU@öàSàÄT@_x0002__x0003__x0013_)×BëU@SÛ)_1tS@ÙCø³_x0013_;U@UmmáT@}¹ü_x0017__x000E_%V@ýB§_x0016_w¾S@ÊE_x0003__x0015__x000C_[V@G×ÎS@^1kÙÔR@b_x0003_¤æRU@\MßïÇT@^Ü_x001C_:U@¿tÅV@±·_x000D_#ýS@yÃ_x0001_];S@ýz_x0010_èX@_x0016_m5Tß&amp;R@Ø_x0007_í»Ä|V@ì_x0008_qu¯ÕS@¢ÝNCU@þ}¸ þS@öÐi+_x0007_V@	.!}u`T@ìÞ;_x0011_U@­Éç¢ûT@×e_x000E__x0012_«R@Ñ5 &gt;UV@Ð5_x0005__x0016_ÓT@ÖÅM·ùR@D_x0004_¦âT@ýÞ¶_x0010_¿T@_x0004_üßë_x0001__x0004_²uR@O×­f9õS@½ £ë¯SU@¶tÝ¸åT@T;JèóS@lÓvtu:U@×«~ï_x0017_W@ÐÑcTV@`T¨ÁGU@Û_x0001_7tóT@Àñ5t_x0015_aV@Ê­»;ñeU@,¾à^dëS@_x001A_´¹Èu/V@îûª}_x0003_CU@À2*_x0019_ÐÿU@_x0001_úÔºdU@ø&amp;R¦:T@²H¬eýT@ïrAðT@®|~ÑmU@¼Þ_x0016_ÝqU@¶@Ú)V@¶ ÄU@~&lt;WT_x0017_sT@_x0002__x000B_½&amp;«T@ui_x000D_¯ú_x0015_U@H!÷y*U@_x001E_\ç_x0002_i S@o¬K_x000E_öT@¾º_x0013__x0010_ºðT@¼u_x0005_z_x001C_ãR@_x0001__x0002__x001C_OzmbS@_x000E_×¶T@`Î æeÙU@_x001C_o_x001F_á¦8U@Y_x0005_aZU@ÌÙx´D¾U@«,þ¬¬S@OÑ¡=U@j«ÖT@ü¯àÄôÓS@ã¹áop¢T@çËÈ|{!T@ èÎ´jW@üéõ»JT@Äó_x001A_G«T@ý7Õë V@BAµfoüT@@áµÔ_x0005_U@&gt;ã_x000E_OT@|gëfÐT@ókvä¸U@_x001B_|4f?½S@jãÍÞB®U@;_x000C_B_x000F__x0016_U@_x0011_	÷·_x0005_?U@å_x0006_çÊÓT@UMíST@kU,zDÓU@¹k=þ¤æT@_x0012_ÝþÒÆ,V@DEï½-V@+ÒÙä_x0001__x0002_XU@_x001A_ïK4_x001D_V@X³õ¸üBT@D«J_x001B_¡~U@/¦Ï_x001B_v\V@_x001F_=_x001D_QBFU@y÷òÂ·S@µ÷cüb&lt;V@­;_x0006_±ÓU@Á_x000C__x0018_I)U@&amp;îK_x001C_[U@rÓÁW_T@W^tEÇT@ýÙ	óR@ø_x0019_?Å_x0005_U@ìæ:ÉnV@K6¾ÒìgT@«pÚ_x0007_ì¤T@ü/+U@¼ÇCMU@ËËë&amp;²âU@£nòÈ:åT@©v_x000F_&amp;ÍU@x¯  Þ£T@_x001A_¯'â»U@2Ö_x0011_¡_x000D_T@Ëû_x0011_	§T@2sòhFU@&gt;ÿNó;·V@a½Ì	RU@þ,DU@ô¼-ä0YU@_x0003__x0007_NÞiP_x0012_R@d_x0017__x0012__x0011_txU@(Ð+3úrV@@_x0006_V_x000C_È£R@_x0007_xt_x0011__x0002_T@Ã"î_x000B_V@âÍ¨Ãu¶U@_x0001_ø_x0007_#f`S@_x0012_ç_x0006_ÁcV@'_x001B_RT@d¾¯JÝvS@	°2Õ_x0016_T@PSl±ÄS@_x0005_®_x0015_~^.T@ÂÈ¥aU@mÛ¦÷_x0010_V@%SoT@¢A¼&lt;f;T@|ÈÕÐðR@²_x001F_;ÈÖDU@L_x0002__x0004_&lt;mÅT@è6]Ý;V@ú_x0003_`ÙRU@õ_x001E_²&amp;S@â?ù_x001E_èS@¬ì#_x001A__x0012_U@,§'ÆÏS@}-Þ©ìU@_x001C_èÓ£¿U@#g_ß{T@s´-U@o÷â*_x0003__x0004_IäT@Â6ÈÆ\U@%{ª×Ú0U@_x001C_kñÎñçU@_x0018_ë¬ÁF_x0001_T@[g_x001C__x0004_V@ÂÁ_x000D_ÜLU@_x0016_J²_x0018_íT@Ï!/~%ZS@_x0007_ú_x000B_BRV@­K4ÈU@@_x0019__x0019_e_x0003_T@_x001E_þ_x0006_j-_x0008_U@ÂïÌaGU@q=×ËU@ËÂ/U@!9¢WéT@_x0006_õQU@X§öß\T@Qùn_x001F_S@çæO.ãsT@ÝïóàCcA_x000E_´_x001A_Î}hAúÝh~ódA²_x0002_ÆU-·dAàA\¯ cA_x000C__x0006_5ZÂbAìÍ´bAZdPbA®q=9Æ_x0007_eAL_x0011_´Ì5?dA4mf½f|cA_x0001__x0002__x000C_ìÆæ4^eAg¤lHÔdA§±Ü_x0011_¶dAbÀµ"_x0010_ü`Aw_ücAø$;ëcA"_x000E_æ_x000D_ÈoeAZfú&lt;²dfAÐc_x0003_bAÛË_x001E_¸cA¯`ÕgQ^eA¥4Å©xcA;¸_x0016_¸ÂUeA0 9õB`dAÔBÕb{_x001E_fAvjw|§0eA¡_x001B_æ&amp;RdAÅùÜ_x0012_©cA?_x0017_fNÐØaA_x001C_lÁÏZeAÖ¸ü3µbAúR.W¢=dA§q`¦ä_x0003_bA_x0015_f£6þ÷fAoPP}&lt;fAÏ_x0003_uDÉ1dAk'ØÕþdASn4_x000E_dAü¤ùfbAÏ_x001E_a dAÜyNÀ&gt;ìbA8T4_x0002__x0006_ã`dA?HÞ3 cAf_x000F_&amp;MGfA_x001D_\± eA_x001A_q&amp;_x0003__x0002_fA\Óü_x000C_ãbA.wyTgA_x001F_£¯`»dAóD¤ohA_x0008__x0005_7í¨hAX±´X_x000B_eAk_x0016_wnLábA"Ø¦¸ßbA¯3eÖ_x0013_dAú/oÑ=LeAtlKlýcAÉ_x0004_A'U#eA_x0002_á½&lt;¾dAÞ½»7;JdA=×dA_x001B_Zrp®&gt;cA~_x0004_ä_x0001_ÔÃeA_x0017_ò_x0006_¶cA¦ÑL/ßébAùÛB_à6cAËíú2ÎcA%GqÈdA	DïdA_x001E_V_x0010__x0016_dAû|«l_x0011_ÉdAg_x001C_A(8dAáêCÿÏdA_x0001__x0002_Ê4_x001F_Ø_x0018_eA%Î_x0004_Ö_x000D_cA|Ô:$¢-fA_x000E_JK [dA_x0019_ßî$ÛbA²_x0011_WöÄdA 'mu.íbA³^t*bA¹p&amp;t'hcAS_x000E__x0018_eA_x0014_[ÄÁâ"eA|ï_x001A_k°&lt;dAºAç´U_x0001_eA_x0003_K"ifAf_x000D_#-dATç_x0019_w1dAlË£_x0006_2ÿbA²z§_x0010_§bAî«iG\dA¹_x0017_CÉêdA	øO#ðýbAvàÁ­$cA=n_x001A_8dAíÖ)cA%BôK|fAnø®]¯gAÚHÉuÝ6bA:LªÞ_x0015_dA½74Wâ*dA^±Ñ_x0011_cAÓ××dA_x0011_§´_x0004__x0002__x0003_áÔcAX¬5_x0008_*eACJ_x0005_AbAÕ-é,°µeAÊ5_x0013__x0001_8eA_x000E_¥h¯/eA_x0014_jØ_x0017_ô&amp;bA4_x0005_H$eAíH8 dA¸¼_x000D_hªcAìp{_x0003_¥'eA½Í«NcAÁÔddA._x000D_ºR_x0018__x000F_fAlQª~_x0016_eA?_x000D_lì6ÎcAÆ|±ëkdAÓ/_x000B_JùbA_x001F__x0005_kÜ|_x0004_eA°êÂ ¸eA]xõëWÿbAÝ½Ï_x001F_'ûfAF_x001E__x0018_´ÍcAN_¾Ò@dA	kO«ø_x0014_cAªÃ_x0019_7«êcAqþõ÷ëcAq¼£(vcA&lt;µT­aA8±µw¤ûcAèH^_x000F_ÆbA9_x0001_:nöaA_x0002__x0007__x0007_Jd_x0005_fAQ_x000C_u_XcAð_x001F_	,UdAP=s	oÊeAX¥®d¸ÏdAÐ£_x0018_|dA;û;;dAÚÑÅd¼ßdAäØsÈ/fA-2_x0006_þ_x0011_IcAô3ÌMòwcAé?Ë¸v:fAJJq:RÇeA^ :cA²fQ Û¢cA%®_x001C__x0018__x0010_eARó¨8éÒdA_x0015_ÞßhMbA?_x001A__x0013_~bAdf\_x000C_~fAvï±ÐbAÀîÇK_x0001_eAS3_x0004_´éÇhA_x0014_ æ_x000F_/dAL_x0011_æþ_x0018__x0007_cA¤øqÖ²eA_x000F__x001F_T#ÄdAfô÷p_x0007_áfAt_x000D_B*Û_x000B_cAr_x0016_^_x0011_3NeAS_x0003_ÄAdAãÎBõ_x0001__x0002__x0018__x000E_gA;!þë¦dAU´»_x000C_ âdA+µkæ_x0014_fA_x000F_Lû²¨cA¸*Bé±"eA_x001E_ÿ[Î;dAÒ_x0003_§édA÷¯ï±_x000C_PcA¢¿`è_x0011_eAs¥ÙpaAOydÉÖÆeA¾~_x0014__x001B_0_dA1_x0003_|TXÅbAJñ6ÝndA_x001F_ìw_x000B__x000D__x0014_eA(_x0001__x0012_8I^cAþ_x0014_q_x001D_µeA§áp?_x0011_¿dA_x0014_mßX¿dA¸¦ .ocAÈÍdÈíübA]_x000C_U¬òãbA_x0001_&gt;éº·FcAÛ'À_x001B_dA_x000E_/_x001D_ÅfAøç&amp;¦wdAÄ-üe9dASç_x0016_£§WdAoðàâbAt_x0011_/t_x0015__fAÒò_x000F__x0014_ácA	_x000C_Ä]êgbA_x0001_×)BTcAÇ_x0008_`£$OfA6Hêt$dAW_x0007_±ÆZXeA(_x001B_¬äudALvwÿ1eA´òÃØh#dARÏsÔÐ_x0006_dAv=×_x0007__x000F_ßbAÔ^:92eAàÏkeGneA_x0005_öHÑEõcAx4_x000F__x0008__x0002_ÿcA&gt;áÞºcAÉ¥\Å»dA¤&lt;cdAF_x0018_ÕÄ¹cAZ_x0012_t1zrdA#_x001A_l{ìcAJ½_x0016_ì9eAm_x0012_Î_x000F__x0002_¥dAÕyól³¼dAÐpÇÐ¢ubA_x000D_QRi_x001D_&lt;cAy¼ë(c{fAueâ_x001D_ofAÎDh_x000C_NdArOö_x0006_bA_x0017_Ì_x000B__x0003_HbA¦ýo_x001B__x0004__x0015_cA4Ì %_x0004__x0005_1ídAugÀ-_x001E_LcAíL"ï#bA_x0013_Ù8;6bA_x0013_°×ÈeAy76÷îácADeD{ò_x000F_bA¾âjnmdA\_x000B_µÖ_x0001_ÿcA~ÜÍ,oeAP_{}&gt;cAYa_x000E_K_x001B_dA_x0002_bÖJdAýw3_x0017_îúeA@Çà__x001E_AcAöjªöfAs_x001C_RéofA_x0011_ùÆisDeAøÁâvdAþY_x0008_LpdAE_x0008_¿î;dA¶·é}³èdAVÎÔÙ=caAk[&lt;ß_x0016_@dAª[Ð´dAp2Þ2eëdA_x0003_+RÂTeAÒzÔf_x000E_(cA_x0011__x0012_?_èeA2«Høì;cA_x0011_êY_x001E_Ä6hA«^_x0014_ÇncA_x0004__x0006_wm{ì¹_x0006_fAïõGt-ÁeA¤þ³«©eA¨W_x001C_;¤fAw~_x0004__x001B_TõcAÐÓ_x0013_6=WeA;.&amp;ã_x000D_dA_x0003_8³_x0005__x0017_cA½»slbA«_x001D_"bAT_x0010_³fA2]5D__x000E_fA¸_x0013_Nè%IeAÅ:ôQ:rdA3_x000D__x0011__x0001__x0011_gAØ©¦øz7dAgÍÇ4_x001F_QeAùoi_x0004_gAXnô¬_x001F_gAuÅDíeA-ÁJ_x0012_[¡gAË}:þG²cAsUkw_x0014_MdA*ø_x0006_òÙadA_x0002_ÉTô¸CcA_x0003_=·+ÌfA1ÂÞ~þeA¢g_x0002_}&gt;gAñlÉX6fA(V©d3±cA	kî\cA Ñ_x001D__x0006__x0003__x0008_D_x000E_fA9zÖÒcAI__x001F_DÀ_x0001_fA"öc¥àeAPªµ@ofA×zÔ_x0007_.EdAÛ'tÀïycAÀ²_x0012_yu_x0004_dA_x0002_¼H	dAÛ2d~¡DgAm&lt;óºaA_x0017__x0019_Ëð_x0008_äeAFcq.-ÓeA%_º£ìdAF_x001E_K¿eA­¨ueA§_x000B_")ËÍcAð_x0006_·©obA¥øJ_x000F_¨ÑeAôH_x001F_ÉécA2x_x0005_!£bAvùÍ|ËdA_@ü__x001E_eA¼ç_Uc#eA5ôÅÂcA%_x0019_ðí¯èeA4_x0018_xñq_x0007_eA_x000B_í_x0008_È_x0007_OcA_x0005_PO¤ÐñaA_x000E_äÒÕaA1jnæ¥fAþó´&amp;cA_x0002__x0003_ª;jÀcA¼d£&lt;aAÉ_x000F_ê9é_x0018_dAú=áµèdA¾9»wÊ-cAýÕ5D_x0002_cA*V_x000B_ødAoVÈç¾eAKîø_x000F_´zbA_x000D_Ã^À×fAÀÆMx_x0016_cAVG__x001F_ì_x0015_eA,ÚÌû_x0007_eAÑ_x001F_bø_x0004_dAØ_x000F_í)B\eAt.{_x0005__x000F_cA_x0001_ðNxèÝcAÖ7£ÅcAÆ½ëZvdAUD©!_x0010_fA¬Nà^BÍbA_x0002_,_x0005_hbA ^_x0010__x0010_kBcAøaKg}dA)±½y%qcAåû&gt;½wcA×_ãrfA _x001E_ûÂÁBeAg/&lt;ËcAÈèóágôbA°ØD_x001B_vÔdAôU_x0003__x0005_&gt; cA¤¨Þ£¾aAÊ_x0006_z^$cAÄD3/_x0017_cA_x001D_ê~¦½ËdA(¯u_x000B_@_x0008_dAÆb¸)M_x0017_eAÁ\ËbþeA?yG|ÙßgABËÐµrvdAÅÿo$Ç_x0002_cA~í_x0012_bA_x0016__x0019_&gt;)cA_x001E_¶VsÝ3bAé%¤_x000D_ödAÒ_x001A_± cA_x0003_ºl½&amp;_x0005_cA_x0005_úÿ_x0004_ÁùdAÏê_x001B__x000F_3-cAG_x0015_0¢m+gAFB»ïógA(Ñ¶vicA+Îó_x0006_ÿdA'h_x0002_×bAÅ}« _x001E_òcAZÀËB»HfA0UZKÊeADÃê´_x001F_~eAaþBeA'+##$gAê²Å`¸èdAá_x0001_¹)cA_x0001__x0003_µª_x0005_V°ÝdA_x0015_¬8óngA!_x0015_£ë#eATnÝ¢CdA_x0007_U$¦NbA_x0005_â_x0012_Ã'.cAAzÓü?bA[óøä=µdA1x¢1½cA)®;V|ùeA¸¾bEî£cA_x0015_zX !&amp;eAü75_x0002_Ñ;eAVàr± ×bA_x0003__x0010_¾¯2_x000F_eAJýpGFbA9Ó_x0019_þ$ícA_x0013_²ÃäbAôõ¶RlfAôûV_x0011_dA8×ô³_x0012_BdA_x0018_¹_x0004_aKßcA¡§¬ÍÞµcA_x0017_=cÇ1_x001B_fA_x0016_Q_x0006_WgAYÀ#_x0014_WåcA;BüÜàbAIºÕÑgAÃ_x0014_h¦B_x000D_bAÀ±çVt/aAdè&amp;teAèÊ0x_x0002__x0008_þSdA_x0010_Óì ldAE_x0003_D-ødAt_x0015_{_x001C_hArÊ~²BþdA In¤fA±Aomî^bAx!æ_x0007_ÄeA¿Ü·¨GcA¾Å3_x0002_TdAü7_x0017__x0019_".dAMÉ £¶cAü-µccA6vÕªffA³v1òcA_x0016_:@btJfAË(L*_x0005_dA`«ä_x000C_dAtÕç_x001C_RdA_x001A__x0006_5~QcA_x001B__x0001_çýÿLbA¬_x0012_ñ·ÊFeA_x0002__x0008_ÂEÍÊeAYx¸_x000C_eAæ[FÀ$eAX_x0002_¢eAÐÀ'_x001C_´cA¡ç"¦ädeA_x0004__ÚÞÐbAt@_x001D_åñbAfß _x0008_±åcA÷ÆÙ_x001F_keA_x0004__x0006_A_x0002__x0001_ÊdA_x0004__x0004_EïrdA¿»+¡_x0003_bAKìµä®SgAk_x0017_®¡dAþÞÂ_x000E_ófAnÜWC*lbA|Ç_x0008_ë.GcApe¿ÔÙÐeA1?I8ÉÿdAèÒ7ëDfA_x0003__x0005_ËòcA`ØVº[ÍfADJ_x0011_4dA©©_x000F_¢TeA¨ UõdA$¨~ñ[cAJCõ¼ü±eA)@7LÿcAÚÉJ{®×bAÿHG{RdAìMÀøÉ]dA7¤µG_x001D_gcA¿q¹_x0012_ò&gt;bA"î7_x000D__hcAÜ_x0011_Ðm$cAç,L¡z_x0003_fA³»WFµdA8íFø\cAÐCk_x001A_afA¶RdCâcA%fÂþ_x0001__x0004_rgdAÐeÝµJdATÆ_x001F_X_x0016_dA^F;_x0008_ñíeA_x001F_C¾8ÓhbAÃ`â¥¿_x0011_dA&lt;_x000F_di_x0004_cA¸ðýDë]cA÷¸õªõ.eA_x0001_P­ú×bA_x0002_i_x0016_ÆdAZâ_x0012_×ÙcA7À¶?ácA3«Â=±ËdA6E2\í#eA_x0008_cvôK¬eA¦Ér^ëdAÄ_x0003_zÀÛfAoHWZVcA_x0011_¸öë%dA=Õ&lt;áµdAþ|W(MGfAô~±eÙcAÞª¹_x0013_dAóÿÙ½ÚÐeAb0§öbAS#ÿRª;cAå!Bg^dAÈê_x000F_±-eA\x_x0001_DöaA´_x0014_ýË_x0006_fAz=¾_x0019_dA_x0002__x0004_^_x0014_Þ½bA_x0013_=aû_x0003_ücAzLU]yöcAhã}-&amp;eA`1¤Ö_x0005_|fA&gt;,öB_x000B_fAKô_x0001_+SÜdA·Ð)#G%dA²YcÊTqcAõ)§;_x001D__x0001_fA|ZWbA¸w\.ÅqbAVi|_x0004__x0002_èaA_x0015_p~2_x0016_deAX6+|_x0019_	fAM »_x000D_ÏhdAk _x000B_y_x0010_3dAÓº¼û_x000B__x0005_dAØU_x0018_¤÷cA[5_x0013_co«eA@gj_x001D_'NdAik"aÎ&gt;bAðÈ&gt;ÚÄfAs,`,madAB_x0017__x000F_5²åbAgÌÜ0ÎÎcA³Á|ýcA_x001C_ÑÈìÕcAZPm`fAÒ_x001A_@åñ\cAÏûmQbAÊQo_x0002__x0003_hÐeA_x001A_\²K2?bA½Æ8[cAúÖ_x000B_LJbA	{h_x001A_gAèoÔÑÉcAåéF¡'hA_x0005_0`"\ÚcA´'cØdA_x0011_±àÂåeA_x001B_Ý_x0014_fÔÉcAcÍ*Î_x0008_cA&lt;ë_x0017_*öïaAµ_x0010_Gh_x001A_cAx]Ó&lt;ä9fA]:ÀáÕ_x001B_cAWÚ âdA''òucAç±[{¢dAÙî³5_x000D_,dA,þXÚZbAÐt^_x0007_ôÉfA~_x0006_·_x0005_SeA©Ç_x0017_ogdAüaÃeA_x0013_WÓaÚ/cAy_x0008__x0007_Ð#°dA5súôdA%ÉâÄ+_x0014_fA~²Ý_x000F__x001F_vcA_x0018_Â«ý2×cASV=_x0010__x0001_ãcA_x0001__x0004_=B{ÝãdA_x0011_gBüMcAA1"æHdA_x000E_¨\ò£fAð_x001D__x0017_¾×bAÂ_x0005_Õ"ºcA_x001A_[-ÝNôeA8e9Û_x0002_ÂeA¯_x001D_«q@ReAáïê²dAx;L_x000B_:·eA~oÐÑçcAÈ±_x0013_ø§¶eAåÞªn^ÆdAÌñT¼EdA_x0014_Óp2dAXtHrÝéaA._x0004_ñ=ÇfA5L _x001F_bAÔC§Þ½-fAÛ_x000C_xÚZ*gA$7ý_x0012_ØdA^_x0003_]_x000C__x0008_cA~.m/W¤eA$!y~GcAÑm9¾©`eAü¹ºÖbA´5/õÍ­dAm_x000D_[?ÌdAÑªÜvîMbA¡Ï_x001F_;¼eAx8Þ_x0001__x0004_?ôcAh°ñCJfA=_x0016_:_x0004_²ºdAt¨ç³$ÖaAv'tb¼fASû_x0012_³_x000E_eAÅsô­K©cA{iÖM~äcA2½åmsfAÓ²K_x0002_CIdA_x0008_!+°_x001A_2dA$ ¨ð_x001F_fAiX_x0018__x001E_¢´dAzMR}^úbA·I_x000F_£ÍýeA*¯F8jxcA6³öûçcA­¾ù¦_x0003_$eAÈ®éh6ÕdAU_x0010_ ©þcAhP_x001A__x000D_­,eA6&amp;«%xeA±1_x001C_cA­à¹cÚbAÅé__x001B_»dAa§,P_cbAJÀ_x0004_÷ýñbAÛå-_x001A_¦ødAbqÃýLdAPB*ÉeAß©*_x001B_¬3dA_x0010_±t jÐeA_x0002__x0003_ça,ÑÞ¾cAP_x001D_é§RódAj¹el#IgA_x0002_JúÓïdA¨þ.$Ã¾eA|&lt;],_x000E_dA¢_x0008_7dAæå_x0001_Ü5cA£_x0001_æjG³dAßÆG¼bAT{º+EL`Au4¢&lt;ÅeA(F«¥_x001A_cA_x000E_y­ÔædAðzB_x001F_fªcA Úô_x0015_¨ÞbAE¦èJ¹cA¤ër×QdAÂ,¨ÓaAuON°ÿ_x0008_eA.(E§ÚcA)Ç¼_x0014_J[fAP£yµ_x0006_cAß÷?_x0014_pcA½_x001D_7_x0018_VeA93=®i5eAYîrÿ¾2eA·$Õ¢WdAnü£¤%abAfº?©_x0011__x0012_cA_x0005_ÞH3Ã_x0001_dAø×p¾_x0002__x0005__x000C_'eA}Ü_x0002_ zfA7_x0004_£c_x001E_ÕeA"è¡_x0003_¾¬bA§¯úÉødAqbã6²eA_x0002_I9¤úªbA2h¦b{cA¹[Ë_x001D_4cAõ}_x0008_9þpcAûPgãdA30_x001B_O_x0014_VbAï¢øá¾DfA_x0019_t¡æ'gAÒè`_x0013_²bAjÆ/£ÔcAvl`õ,dA0_x0011__x0006_5Z_x0002_dA_x0001_b_x0011_HdA_x0016_0â)ª/aAÚcßq©¦cAÂ_x0018_í»ó&gt;dAM±bQìdAÏ¾àÒ;cA;Ã_x000F_¸_IeA_x0005_Ú_x000C_ØcApIÀþmdAÜè/õ³éfA0JùäðdA!Dß_x0018_*ôaA¾_x001A__x001E_hÜUfAÅp	¥ûbA_x0002__x0004_-S Ò_x0016_ÔgAÐj_x000F_Ñ dA¨e` cA_x0004_Ï«&lt;_½dA{ _x0016_/bA_x0008_'Á%dADNJócAëÆ[¾°§cAÖ¡HjÉeAt¾;_x0004_[fA_x001F_mO¬vbAh_x0010_îíÐcAj_x0003_T&amp;eApo@°_x0017_bA_x0018_Ä9JZgAÖøx	_x0001__x0008_eA® _x000C_ªfAa[b_x0005_ÛXdA _x0006_æg_x0005_OeAVW_x000B_=_x000B_OdAî¾	tcAeF1ýÔÏdA¨Ò7È_x0013_LdAÞÞôécAÞgÈY_x0008_eA_x0014_×öö eAâõ¾2²_x000F_cAeIG¿YdA_x0003_¤G_x000B_^dA¾_x0012_³§TfA²!;Ö3cAËÐ@J_x0003__x0005__x001F_ÍbAB_x0013__x0016_ò´gAÊï­¼(bA&lt;z»ID@eAJ_x0012_:¢ÇfAº_x0010_¼ËcAMÙi	dASU-_x0007_×eA_x0006_-_x001A_¼fAk 9Ó`AÖcñiF§dAe,dcbAh&amp;`@eA,_x0013__x0005_+_x0014_âbAZ7öWw^bAëµ»åþdA·]~N½dArä`^k_x001B_cAâV_x001A_cA»¹J"·bAÏ4&amp;/ÍÁgA¥lA"QcA¨ØÖ¤'_gAd_x0001_Lf_x0007_afAý4_x0002_znseA×or_x0001_µÛeA:ÿÞð¹cAW,&gt;£©cA¥¦ÜHnkdAbzWò_x0004_bA_x001C_úpË{ÙeApTàßÒâbA</t>
  </si>
  <si>
    <t>f2e06d7efa6961b3c69449c4512093a3_x0001__x0003_ùW£÷ÜºcAN +PÇeAÏÜò_x001B_&amp;îfA#åÆìbA£tÊ_x0017_gfAnp&lt;¶iÿcAÀ3Z_x000B_à\cAl29NdA§ð÷öeA	ÌnÄ~_x0016_cAþ_x000D_ýEcA¦*|ìß_x0008_eA¸ªÖ&gt;ï¹fAô(T¼ï¢cA&amp;FgoeA®ý *ddAè5îÿ±cA:­²«ëBdA{h]©{dAX°_x001E_å_x001B_°eA·_x000E_mÌjdA_x0004_â_x0003_3r÷cAN}¹¹Â#dAÖugÑ_x0002_5gAëm­éì_x0014_bA¼J-ÀçbfA©ÌY&amp;]ÑdA«5Ç°hÐcA_x0002_|ÌcA¿O[[feAj,_x001E_0_eAZy_x0003__x0005_õfA\ë6ÍVãeA0í¿;{_x0002_eAüçqt*öbAÒXØ_x0010_KdA«5U¨eAðõNLmdAmÒ_x0011_L?PdA_x0018_é?_x0004_cA°_x001B_Û0eA]è¶é	¬dA_x0001_áp{XVeA_x0004_ý1¸BÏcA:S[Ö}ãfAk9_ÌÂ,dA+¡GqÛcABûáVAcA5	ÕecAÊVdF&amp;ecAÍ_x001F_ÅáóMdAJ"e_x0006_ícA	KD_x001F_dAÖÂEjB!dAC¦T£cA_x001D_j=OëgAÙ&amp;.é³9bA#ï¹Ó)fAY4(_x0017_1@dAÑ)_x001B_U_x0008_dAozÄýÑFdAnþõfA{Æ)D_x0001_fA_x0001__x0002_f]ÝM_x001C_cA¥&amp;Á_x0003_&lt;2eAPPjeA³Äk éycA@lØÔÙ,dAåqÉH¨_x001A_dA~X«pcªaAú?_x001B_F#fAÄÛè_x0002_"McAnºN_x0014_SÞbAÆ_x001F_VbAKrÁß³bAZ¥ÆOÕ(eAØn_x0006_QÞbAVþç¨_x0004_cAuoH'w_x001A_dA3à©*ðbA:y8ÖdûcA øl4_x0018_dAGM)fÃÇfAÌÛ×$ÿdAß&amp;!bAú_x0002_pø_x000D_bA^_x000E_öî_x001E_TfAmh-pdAâOÖãë§bA÷k_x0013_,s°bA`³¯_x000D_$fAxÕ9OïaA_x0014_Çè!ñ"eAè¦`ÀhdA¸_x0013_5ð_x0001__x0006_ªícA_x0002_eî}Ó_x001F_gA_x0013_ÅÛÕ©_x0010_dAÁè2zyXdA÷»ÃQÅcAÐåÆ4_x0004_dAVCËUhcAÒf^(~ücA_x0005_	eAh/q_x000C__x001F_dA!°ãyÊdAza%t5YcA©ßkî£]cA0!_x0014_ØKgAÙÃý^fAýð«_x0006_QcA._x0003_qÔcA_x0001__x001A__x000D__x001E_gA!iRé`ÿcA7³_x000C_âeAk#¼u2fAN.ä?cAëL÷ÊõcAoZ+/_x001A_cA¸tZ»²ÙeAÐ_x000D_l_x0017_gAw¹fxªÐcAÒÑmÏûcA¨_x000D_·ÊydAv~Ù&lt;æ±cA	Û{õÏaAÑ²©ôýcA_x0001__x0003_gB_x001E_¸_x001A_dAhj_x000D_P_x0012_eA_x0011_±¸Ë_x0001_rfAÖ+_x001B_F&lt;¼dAÒ$,)_x0002_ybAd¤osÀdAzN£ñfA\6ý_x001C_¿ÄcAr¿85¼¬gA\5ËJ®aAüøQ²î®dAëáõ8édAÈ×äÄÉ´bA_x0012__x0007_Þ¶KdAx_x000C_?ø"_x0016_bA_x000E_ès-}ÔeA_x0014_.L¨lfA÷"·+gdAMFì.ËbA	i§¨Ì¨dAì5_x001C_{dAs|_x001E_iÇ9fA0FÖGãeAZ.'æOæaAM_x0010_JüäCcAÖ¨ÂÉdA­P¢Æ_x0010_SbAh_x001A_¯FcA´~29_x000C_ËdA²lßkbA_x0013_þf%ueAa_x000D_é{_x0001__x0004_ÔÙdA"÷î¤ñbA!1ý:ÍbA_x0002_5_'1OdAf~	l-eA_x0003_jw3lbcAZcÄ_x0008_äGcAõ%LëÕbAO/AÖdAlÊt_x0007_óÜbA!§JcAë_x001C_îz@qcA®]a_x0015_]fA±=}?obA$_x000C_!©%ßeAÛU_x0015_aÃÚcA_x001A_óÄ_AfAÀÉÙª?fAÂÛÇ}ÁçcAUÔF¨ZeAÛ´¤¢­bA§_x001C_a2cAòbVÖ_x0016_²cAÃ_x0001_C_x0014_£dAÛm¹_x0012__x0014_eAéqåÍeA=öê´_x000D_dAýñÚ)ßdAÌL?!z?cAq¼â¼_x0014_ycAÀ=ð¡]ÌcA'Kw_x0019_6dA_x0001__x0007_µVïWGbA_x0012_¾!NÂ¯fAùÐ%fA»â·¼_x000F_eAÿE-_x0013_ø_cA_x0006_ýlÎYbAU¿cnbAÉ´ÊX	fA_x000F_º¸_x001C_c_x0017_cA!u_x0019_êcA,ÊYLJeAô5_x0014__x000E_õfAVR¢ýË_x0002_eA,ÖYÊP7dA £_x000B_xdAm_x0003_Ó&gt;_x000D_7bAI_x000B_LËT_x0015_fAÄ©á{üdA3_x0005_»cA_x0018_04ý_x001B_6eAÛ£MÄeAò¯_x001E_ªMcA¹_x0017_:kzdeA_x001E_¡2ï dAjÔÍ_x0008__x0015_cA_x000B_õ.:_x0012__x0004_eAÍH_x0005_ bAB_x0003__x000B_ÜpÐeA_x0010_@Ú¬édAñ/Õ5ÔaA éVÝdANÖv_x0001__x0002_jøgAö_x0010_óºcAÉG2_x0013_+cAT¢º	ðcA_x0015__x0002_É2_x0002_cA«$ëäeAÚv_x0001_8=nbA0ðÀñÑ_x0008_dA÷;Y6è²dA±D#ÔeAÄoÏKÑaAÙ	ÑMfA÷_x000C_Õ|ïeAS_x000B_¶¸h¿fA®_x000F_&gt;_x001F_ÌeA-åv_x0012__x0005_ÕfAL|Y7keA_x001F_¦_x0007_Q¢fA_x0011_E©	übAË§!!eA;®þÓ)dAûd_x000B__x0015_;«aAU_x0002_Ò8fA;l(îüBdAê°\Ì_x0012_bAÞ_x0011_-©æcAgeÃB}dAV&lt;)XÐêcA&lt;Õ¢Ä[eAßysÝ®cAK7Tç!dAª+&lt;uýòcA_x0001__x0003_·Eøù³\bAü_x0006_^_x001D__dAï_x0010_3{8ÑdAÑÄÞ*yýfA'~Ý$e÷dA_x0016_áöbAvÝØÝyPbA¬µ_x0005_ã__x0015_eA_x000F_Î2dlÄeAÕ#¶uêûdA1Zïß_x001F_eeA_x000F_A ÁïcA,5.3bA_x0018__x0018_rvbfA4R9äôcA1JÕ ôdAXÙßñ_x0005_bAÎÛ_x0002_§§dAÀeÞCvÀfA5t7CweAð~b.t`A?(2eA_x0006_âé%ø_x0008_dA_x001A_óDQ2eAµá3_x000E_ÌýdA®%öØqcABúó­\çgAN'XûeA&amp;_x0018_ `°cAk!Ø:èeAXt4½cApxÙ{_x0003__x0005_§eA_x0016_	¶ÍsgfA_x0015_®æPecAÈ óvdA@ñf.cAh_©ÂbA_x0002_~L \cA¥nüiõcdA &lt;8àaAT~bË7cAÐ2ÖÒDÃeA!èóaAªà²çË3gA#ÿ_x0015__x000C_®eAcmp_x001F_eA|_x0007_ÊndAÁ@_x001F_ó°dAÒ_x0006_ïê_x000D_ò`A·D_x001E__eAvÏ»%ÐÊ`A_x0001_áô´%½gAYÛ_x001D_S½dA?!ãI_x0015_QdAï_x0001_x[±eAF_x0012_÷PýCfAÈÿ¾ÅaA½_ûQèrcAíq_x0003__x001F_¯ÑdA¹_x0017_!ìdA_x001C_R0ÁvdAÉòàÁcAî_x0013_üõ_x0004_dA_x0001__x0002__x0005__x0018_w_x0003_l$eA_x0015_ï_x000E_'V	fA4_x0012__x0003_Úô~dA_x0008_Ü/øcAÔÁ_x0019_z§eA¾º_x0015__x001E_#tdA·IÅ/fAÆGÜ_ô­dA6Í&lt;WdA1úí/wcAªW(_x000B_|*cAxï_x0008_{ÑdA¾¾Z~´ßdA×¾ùÀ£V`A×8ÔhÔ¶bA¾¦ü_x0002_3*dA_x0017_öå_x0015_idA$e-8¬ÿcAxe_x0001_ÇwcA_x0005_C9ÂcAòaº¶KXfA«æ®_x0012__dA+¬ÁM{idAwxZÝùcA_x000F_lõ¾_x001E_dA´ÅHºòÖcAÛÇ:øRfAP±~cAo[KWSÆbA»Q¶ºúçbAyR^­ßäcA¬cØ_x0005__x0008_ÓÞfAr,#-_x000E_fAt%ßMz¾eAÆÖÒ°cGdA¨&gt;_x001F__x0015_DfAßuÊ³¤àcA%0#ð§gAtï&amp;X"7cAf4{XÀeAÜÅ|ü_x0002_ÇcA½Û_x0006_&gt;¸ÜcAÀ_x0017_éu¤bA¬÷dð(`dA.jáÀcA_x000C_Ö_x0010_ý_x0001_dA_x0007_¿=9dAÀ¢C_x0005__x001F_fAì_x0012__x0014_ÀXdAd/ºèÇdAÙ_x0003_Ð#qfAÝ/_«®'fAD¾¨fì=eAd_x000E_û_x0010_ß3fA=ë_x0016_O_x001A_dA.ÜN/õcA«-¾æéLdA&amp;&gt;ëëà?dAóEò_ØoaA,úv®ûcAÎ°hëeAçß_x0004_&gt;°áaA_x0016_&lt;2~gfA_x0001__x0002_ßv¹§rcA~_x0010_[_x0013_£ßcA_x0018_­kÖbAÒ&gt;²dA_x0006_ÁÇyrãcA.'£ÞËseAw_x001F_ÑWidA¥F_x001B_²ßÝdA»_x0016_úÇvbAJà^ÎbA&gt;nþfdA_x0001_doýß?fAÂIÇ'ÓcAçmÎÜ!9bAwØa±ÿ eAéÇú³rKdA_x0006_Û½_x0015_çdAÔólÊcébA[AªµãdA¼C,=fAcB_x0008_ FñcA:Þ«Ô¼cA7A6_x0015_ùcAËe¹×)¬cAì8Ë®ò{hAó­pÙ_x0013_PdA¯²_x001A_sdA²ó_x001F_ÿ´cA¦~_x0001_ÎdAðþ¸.ñdAÁø¿hßdAÑBÒ_x0001__x0003_W_x001E_dAòGõ^þdAì_x0007_ãq7bAÈÜÖNÈbAC_x0004__x001B_ófdAÞ_x0016_M_x0004_scAUæ®¯VfAëÒÆ2CdAèMÌXôbdA=¢àÊ¹ýcAzM_x0002_¦¶cAjq­Ãw_x000E_eAQAïÀzaA_x001A__x0018_åíò@cA_x0015_­¥ñ$fA_x001F_¤_x0004_-_x0003_dA²â%ø,ûdAí}0}IbADÅUùü8gA®_x001D_}_x001B_èdA_x0017_}_x001F_ìcA)_x0008_e_x001D_+ÄdA.`_x000F_Ú&gt;cA_x0018__x0003_JñbAq´Ç!dAV5_x0017_²®?dAûðN_x001E_¢eAW¼&lt;¿BçcAÛ²µY_x001F_ùdA ;(_x001A_eA¥yî4¶ÓdA:Êª_x0007_Â8dA_x0001__x0002_NúàGÉqeA9ÂöÐyýdAÁ=J\µîbA_x0001_BtÌcAicúá)ReA÷?E_x001C__x001C_íeAibÔ ÂdAr$·²dA_x0008_â¢_x0008_ËXdA¿ë1p_x000B_bAÄì_x0007_ídA?Ò8ibA­_x001D_NÏ#BdAß|-»)5dA_x0014_ú£M¿cAìÙiòbAV_x0001_ïébA®{_x001F_ä)vbAp|5%¦_x0004_dA´_x0004_EÔÑ"bA(ß_x0012__x0002__x0011_ïdA_x0004_ge´l7eAú2æUgAë±À©údAMÖÉÈ©cAÁÂñøzeAÐ_x001E_Àß!bAx¶(ÈtdAó_x001B_»[Ñ^dA ÿÂ_x0001_9äfA{ 3í_x0018_NbAÕù_x0002_	ÕdAR&amp;S^]PdA_x0001_.ù!òZeAnaÅXdAÏö¹²FfA¹V_x0017_¿YdASo_x0017_ éödAMK¼÷­_x0006_dA1ÀQ%&gt;[eAõÌwþe_fA@PEú;cA_x0008_G¬j_x0017_bAóºìÁdA{þBf_x000D_fA`)È_x0014__x001B_dA¡eÞ7bAB_x0003_}w;seAGE_x001F_ÌÃÝcAÃ_x001B__x001A__eA%!6tºèbA]ñ1¥[eA¬{\`_x0004_dAá{ww_x0007_cAÕÐ_x0005_fdAëô(3sdA_x0007_DI¹²bAÖ_x0015_«·Ý¾eA6Sø4åqcAÈÒ_x0017_bA_±gÊSÜdAát#dA'®:2ÊcA_x0001__x0002_tB²Ö_x0019_ÎaAtÃ_x0004_Â¬öcAÈm=ÎñdA_x0012_*~Ð_x0005_àbA«_x0002_~®áÄfA_x0015__x000F_&gt;ôc|eA\K%¿ódA_x001B_^rºãdAÒ§[2_x0011_cA?dl35/fA_x0017__x000D_6àaAR|_x001F__x0010__x0004_[eAÅEÒÎpcAr¿ñ`cAÓ_x0016_ÕãcA±ÓL_odA\dµÙñ7cAÈ_x0005__x0011_^_x0002_~dA|Ö_x0019_^î@dA¸øæ¨"eA_x000C_Ñó{\ãbAÜBi&lt;ucAã)xXTdA_x0010_¾,		}cAÉþbA&lt;cVOóeAöI¹VØcAà­Eê_x0006_ûdAL;ËEá2fAª­lz_x0010_dA¼5F+´eA.l_x0002__x0003_OØbAót#s*cA_x0003__x0010_9ÞdA&gt;È_x000C__x001F_üdA¹ßK_x0013__x000B_tcAä-bP©!aAR£Ò}øCgA_x0011_¡¨Ü_x0002_&gt;eA t_x0004__x0001_U_x0012_cA_x0012_*±_x0007_÷dAöÉ&lt;u_x001E_[fA×_x0005_öâjfA¥ÚÂ¾kåcAAgx	,8eA_x0012_'¡L_x0003_cA";ëdAô"ØøbAr$Ù¡¥ÍfAoª"ZæøbA_x000E__x001A_tÝ©_x0014_bAiV©ãY_x0018_dA)-_x001E_NväcA9,½Ùu\fAásGqâ.hA_x0008_;äLcA	&amp;_x0018_|¿þcAÝÞô$ý}dA¤j¡-0veA§«kæcA_x0003__x000E_êbA8_x0004_BE\¢bAÜvõ*¯¹aA_x0001__x0002_~CÁ[Ý²eAv_x000F_j_x0006_&amp;EgAÖo_x0006_ _x0017_±dAÚ½üÎãYdAzXñ#_x001A__x0019_gA_x001F_I¯;_x0005_ÑbA.Q­fAÌ9&amp;9ædAKó¿­¿cA};_x0004_"ÂdA8ÇJjm4`A¨K&amp;s_x0017_ëfAI_x0016_Ö_x0004_ÂcA»O·_x0019_NeAT«åì%cAJ;}8üågAª¬Ð_x0016_x5dA¡ñ#¹_x0005_ÇbA§ÅÝÇbAÑð¸UócA¬¼_x0004_ÆçbAa-W_x000D_tkdAûr?ArjeAs±óÒ¥dAõ"dTefA¶!ta_x0003_ßaA_x0003_!0r_eAûáZiA_x0018_dAV3r_x0002_6dA_µþänVeAZ(_x000E_dA$Ñ·k_x0004__x0005_Ö¢dAMË¥u²eA_x0002_%E¨_x0011_±dA'û_x0001_÷9dA_x001D_ÑdndAýnt(dAáy¦è_x0002_dA_x0008_%I;ß¤cA+j¹='eAàè\C_x0001_UdA='³¾EodAL_x001E_®²_x000E_dA_x0015__x001D__x001D_í%dAn_x000C_S_x0005_¬bAG·_x0010_üÐ_x000B_fAmîÒ¤£ØcA]u6/ùeA_x0003_]\UcA]öÖ°±eA Ç±mûídAò?#Îb¶dAV_x0012_¬Ü¢eA°JssÈfA®_x0006_qK dAOG[ï_x0006_dAa[m_x001E_¦ØdAÜ@È5ÁcAúä¯_x001B_dASSm*bAÜ_x000F_Ñ.fAÙM2*{sbA´P_x0015_¸5gA_x0003__x0007_P_x0002_BZöûbAW_x000F_Õ!ibAA©Üé¶}eAØÂÆ_x0001__x001C_åcA8&amp;q·â¨dAú¡,ËYdA `Vn»©dAXpëøä_x0012_cA¶_x0007_dAl_x000D_Î_x0005_¹_x0016_dA_x0006_ðû6`OeAÔå_x0003_×-,dA8wª°MbAû?·scANuÔ¦ÂÿgA¶[Úò_x0014_eA_x0004_sE¡fCdAÆ:_x001F_yîGeAD¡mú_x0002_eA§Î÷Â·cAìyln{eA Þr¢_x0011_cAáJ@ç¶eA_x0013_#_x000F_eAR"_x0002_6fAjxA_x0005_ÕbA¿¸Lb\_x0017_dAÁ_x0012_¿_x0001_cAOïÐ®_x0006_fA¡\MT£dA¦`t_x0003_8dAü_x000C__x0012_d_x0001__x0002_iÒbA_zT·ÄfAK_x001E_U¼'dA_x0018_`Ñ%_x0019__gA{&amp;_x000C_¯(ÊcACÄ.bAú5ðy&lt;eAÍÝHÈ_x0018_ëdA=À_x0001_,º_x0003_fAÌ ¤lvcA_x000B__x0004_t*)%fAv©¤2Ï_x0015_dAð_x0001_Ï_x0015_cAWe_x000D__x001C_eñdAjîÕAfA880ëZ8cAÁö«¡¶dA_x000D_÷_x000F_*-­dA¼G°WedAº¹±§ÕbA¢Â_x0003_ÊÇ·fAãc{ÊöXgAu_x0001_ü{_x001C_eA¡0+»/×eA®AWÑ¨eAì}à3LÅdADò=3ÑeARÇÌfð¡cAbÃJ_x0017_ÅeA$ fp6eA-_x0010_:_x001A_íËeA_x0001_²V¤hA_x0001__x0004_Óã_x000D_·R±bA~A_x0003_8¬¤cA0Dm/¥ocAm_x000E_Å7&amp;cA_x0007_»S_x001B_ÛcA¸4mcëbAÝ_x000F_÷¶bA£dXP=cAÅ R_x000C_¶_x000C_cA_x0008_0_x0018__x0010_?dAÏ_x001E_é·SdAÀ¿à÷ÏçeA¬_x0017_oÙëPdAæe]gÞcAU½ {ØdAÜ8ÐâêffA_x0017_^¨ª¶ScA_x000B_:¿_x0003_eA_x0004_ñ]bdA_x0002_ZÉPãcA_x001C_n&lt;;bA\qÈh#yeA0Ñ³G_x0019_­cAý é}ÜdAø¦iwJÈeAåçõ4­eAB@Ù_x0008_dA#·×é2dAî_x000E_G_x001B__dAà«_x000F_û_x0017_fA®_x0001_{_x0007_ïÑeAS_x0005__x0005__x0006_;¿cAgZÑ÷Ì«cA±á3ÿUýcAm6^\ubAÓ5d_x0015_cA\£¨hÝdA_x001A_¯÷8ÚÈeAÉÒ&lt;¦ dAq&gt;§§dA¢ü¬ÕödAõè_x0002_%½eAlÆd´®_x0004_cAN_x0013_@òJPdA Ó%Á7)fA_x0001_ÚbR¦bA_x000E__x0006_Í®5dA×táMÙeA_x001F_Þ¢ôBcA	e_x0003_®÷$dA_x001D_Çô§_ªcAPäB¾Ð&lt;cAÂãÚÒbAÕóÒldAôqìÜfA'²(úàgAÖBuO_x0007_æcA-ÄQGcéfAÏëÅcAd Ë­bAEZÄYPdA-åEeËcABUi_x0017_°fA_x0006_	%´í_x001E_[eAltÛ_x0008_eAo0qdbAÏr|LbA_x0007_ª_x000B_dAE_x0013_¨ó(ZeAj;_x0010_©cA	^_x0010_Z_x000C_XcA_x0016_ØÑ TfaA¤_x000B__x0005_w_x000E_aA_x0003_{&lt;7 1cA_x0012__x0002_ µ5eA_x0007_Ñ_x0001_4ôdAs¬T¥ö$bA0ÐW:áãdAI×Ö¾cA_x001F_Á^_x0004_¿-hAÕÞ´ýÞ_x0012_eA_x0003_K_x0004__x000D_ºþcA_x0010_:/_x001E_ÐdA\»_x0017__x0006_ócARP8X(_x0013_cAh¼Æ'gndA_x0006_Q_x0010_7_x0001_dA·! f©ýbA:LÇÇócAP&gt;¿©(gA«^ºWÓ_x001E_dAJö½-ÁdAð_x001A_YTéåbA¯Ï:j+ eAÃ÷{_x0001__x0005_|3cASÿ¹½9@eA_x000B_ßõteAÃã_x001B_k¦dAê_x001D_ÝeAnÐ×VÇfA»lèya¿cA£¦¶f?adA_x0012_-fjï­dAýÂxú«_x001F_eAv¢Pt]bA_x001A_k_x0004__x0002_dAÖ7çe"cAS§-_x0002_÷õdA3³ÉÝeA%YJ_x0002_cAS­î)_x0008_scAä¸ì_x0014_dAv§C_x000C_®bbAàWS&lt;û_x000D_fAz_x001F_áw_x0002_½cAc¼ªbWeA_x0012_°'1dA_x0012__x0011_7õ_x0013__x0010_eAdJo&gt;°LcA-Ó¡sübA_x0014_÷^c»QdAåcú Z_x0003_bAÜ8}¼_x0014_HcA³Êó_x000E_IÑeAS· ÑâäeAêÀteA_x0002__x0003_#»;PiÞcA\¯_x0016__x0005_¤fA\9.²³¥dA_x0010_E,eA_._x0018_Ó¢dA}å3Ê9KeA_x0013__x001F_%÷àÂdA¼_x001D_@xD_x0003_dA]m_x0016_h¥dAôR_x0012_'çNdA_x0018_îû_x001D_z&amp;eA_x0010_(X`VÒcAx÷{vùqbA@Zp_x0012__x0003_:dA_x0014_YõWõ´dAS_x001D_×x$ÝfA_x000F_SöÃfAÝI»fAÕãyxfAÔ@vÄDÅdA­_x0014_ï»cAoª®_x000F__x000D_dcAµ= ðH aA_x0018_`MP+æfA_x0016_ìr_x0007_L5bAó#_x0017_¸_x0001_eAð_x001E__x0013__x0005_sYbA{},M_x001A_dA¶aç_x0017_ÑfAv§oÏoeAW_x0011_&lt; $ýbA`ò_x0001_¶_x0001__x0002_zädA¬_x0014_¾PDódA_x0010_·Þ`dA)*&lt;_x001E_geAm)©©·_x001C_dA:Sc?:dA,ß/b8£dA4åÚ¤HBdAý±öÛnTbAVøcD·ØdAà6]_x0002_"eAXðøºN¤eA_x001B_~»ÇLèbAZÛJ¢Ñ¼cA~_x0012_AÆþbAåc]&gt;ÜAfAó_x000D_s¶hmcAåÚòµ_x0014_¾cAô_x000B_ÖØH±dA_x0018_7äaAÛÈ±7^_x0002_dAY¹öaAsÃ.ÈOeA£Ú·_x000F_&amp;dA+¸jdã%aA~lÛ_x001E_0¥fA(qwefAv	_x0019_¢±cA:Hø_x001C_cA±SûAÝaA6_x001A_´,NfA?0¬Å¨_x000F_cA_x0004_	zm¬¦c¶eA_x0011__naA²~XÝÞbA2Â#VeAñýuÑAfA-t]MjdA_x0012_Ù¿½nÖfAmÈ_x0008_ñêcA@ùëÚ$gAgÌÍÕscAFoK«jcA_x0003_-¸[_x0018_×cAWºüòõeA;C÷¿VÁcA$Ñ_x000D_O_x000D_cAx¡_x001A_Ôß£cAKûx{ ËcAM=+¬4eAå¼;Í¼=cA_x001E_&gt;µ¡cAºº½å¼eARI«_x0014_0cAUÞ3_x0006_eAù_x001C_z¸ªdA_x0007_2­.bAyáy	ÁdAÐ_x0002_c»ÿ»dA2vA\_x0001_fACvÍë¹dA-z´éÞhdA_x0005_Jü¹Ï&gt;dA_x0015_L_x001B__x0001__x0002_ïbAZÜ{¼bA_x001E_·¶;=ÙeAÕZ_x0010_@ØbA_x0007_ª_x0010_&gt;ÎÎdA-c,ñBÏeA®_x0014_-cA_x0012_#ätvdAMù­;rdAèjKB9GeAY6#¤®cAÿ´ï4yObA"]xcAm0`;fA_x0017_7¦ÂdAñúQa._x0004_dAÁ_x000D_Õ¯ü¶eAù»:JÈcAÁµ4üÕndA7H_x0008__x0006_OdA_x0019_5CsCüdA&gt;R*zcAIysì4dA	Õa6dAû½%_x0018_ècAÙ_x000F_äa³tfA_x0001_	_x0007_S_eAÕ½ÁRÅeAü_x001D_ì÷=gADudûgidAL¬[SÅdA,_x000B__x000C_ºS·cA_x0001__x0002_i³_x000D_¾ö¶cAd_x0005_ú¬dAÖ_x0014__x0002_dAÂ_x0011_GórªfA_x0015_Ç_x0013_²8dA¹Ù) ÓÞdAå/Z«ÝdA½ü[	ÜcAg'¯ýU³dA_x001E_[Àâ"~eA_x0017_ð	edAs\í$ÝÔbAc¨{8bAÇ.â9cAe92JJ¤dAî`­¬VeA_x001E_ª/_x0010_ágA!ÑTS+«dA­wÅêLdAvú_x0008_¨ødA¦wèQ_x0007_fAýBn¥£dAH$¦8ÈgdAimÀ§fA'ÍVC_x001C_eA@Î_x0004_²Í¯dAn#aµ_x0011_bA4ó¼°O¨bA_x0005_b5ùleA}?ÑÃ×bA¸î×¯xeA½À:¢_x0002__x0007_:dA_x0019__x001A_ß)_x001C_fAÖ©§_x0016_ãÛcA_x001F__x0005_¥eAî22_x001C__x0006_cA_x001C_!H¢_x0004_¯dAÚ_x000C_ýzn_x0018_dAd¿]$_x0002_eA&gt;kÆ_x001D_&amp;(eAîØ³O?dA]vRÑ_x001B_jAO^Ú§gudA_x0013_Ñ¶þÈ_x0014_dA*ìÔ¸S_x000F_dAOêÉÈfAN_x0015_s_x0010_.¨eAÕ¼¥_x001A_õdAü	_x0014_Îµ»fA_x001B__x000C_87eA_x0017__x0012_ÄÙfA_x001E_ÐÜûÐÏcAÖûïÌ`eAÁ_x0002_ï%VúdAãÆ_x000B_àû9cAiöD&gt;Õ&lt;cAÒ7 Õ^bAobÇ#:_x000E_eAQr_x0015__x0003__bA/aOa³eA7_x0006_ü;;dAV_x0001_¢.T­cAÝ8/bA_x0001__x0002_ÈGA_x001F_beACOíóMhA_x0018_ óÕ×cA,[ªmZeA¹!Iõ5dAÜ¾~"@dA_x0019__x0008_ZS_x0011_xcA_x0017_µ6¨»bA ý[ë_x0019_fAPá¬t£ÕeA ùcdAíDcA_x0018_}¬-mhA¸¶Íç×cA{?_x0016_	cA¦¯U`b_x0011_dAñÌÑtÃeA_x0016_zn ÝcAzá?}^øcAY_x0004_ÁBeA'þ_x000D_ÑgeA¼_x0019_xÙ`A_x000B_¡_x0001_ÐêieA»ß_x0008_5cAþ_x000F_iA@_x0014_cA¸L}êdA$_x000F_+ÇsÄdAFêÛµÊ?bA_x0003_09"bA@e-n_x0017_gA­_x0007_îº$dAöÙñÊ_x0001__x0003_õîcA_x001E_@ÓâFfA/_¸²ÜÛcAëöU¢ÊçdA«-_x0008_#¥bAxÕ|_x0008_]dAI;_x0008__x0015_:fAcIêfWfA_x000D_Lbn¨cA,Á+üºeA¨_x001A_Õ«ÍcA]¦_x000F_÷)fA²vï_x0010_ÙcA¼1Ù¢*KcAjeÄÌ_x001A_KcA\É_x001A__x001C_]jeAÄ£pädA°|¦ß?fdA¢²_x001A_Á©eA.æ ÕØgAw¢â_x0004_¾eAXÈJå´£bAÜaDÿbAÀ_x001D_ÔåîÕeAj(¯Q¼õcAÍRv¸_x0006_bAïZI`_x0017_eA!¼ØwcAs?HÅ#dAä?+üÁgA*è_x0015_bèdA_x001A_uÈ_x0002_7½dA_x0006__x0008_×L+z dAQ¶Xu=&lt;bAnÁ7eÇ{cAèYÏúcAo²_x001F_ueA+kmsËbA_x001D_Ú¯¤ÇdAuîká_x001E_2fAí	_x000F_xu½eA_x0003__x0008_óaXúeA÷ÎU_x0001_ßeAý(ô¯r(cAB(_x001D_\ðNdAMÏ_x001D_¼bAÑóiN`icAZÃÈ_x0002_ØÒdA_x000B_¬gé_x000C__x000D_dAäõ_x0017_ä_x0006_NeAçW¨=âaAú!Ãæ¤!bA_x0014_¯_x0005_K­~cAñqÀæRcAÈwûP&lt;cABy|ë_x001B_÷cA$µýµdA÷½J´4IdA\_x000C__x0010_&lt;±&amp;eA°_x0004__x001A_óÈ^dA_x0019__x0019_è_x0002__x000D_eAß£âØcA|â_x0007_(*dA"¸­î_x0002__x0006_zýcA[ð_x0005_S dA_x000E_:(]³¦dAÑî;IBËaAó&gt;t_x001F_eA/hM_x0012_ÙFfAÕ._x0004_-äeA_x0011_¬ç2_x000B_¨dAã}¼8%eAfÂ_x000B_zeA4_x0010_IKJ~dAÙaú+×bA­û§#6!cA­"*âdA¢ÛÖ_x0003__x0012_bA5£_x0001_O¶aA_x000D_5ú¥Ö_x0007_cA+»"æ6cAÈ+¯eØ%aAMß;5à°cAL_x0018_ðÐ,_x0002_dA"òÐòTfAø}+_x000B_ùdeA_x001F_§_x0008__x0007_&amp;eAm?_x001D_ëx¹eA³Ke_x001E_¼èaAT_x0006_Î`_x0015_ÈdA_x001A_û?9mcADøëbc7bAÒÉ_x001A_daeAxm·J(dA_x0019_	_x0015_b_x0019_ÌcA_x0001__x0003_ÛÃnv±bAÇÑ_x0010_HSåbAËM_x0002_Ê\`aA]Râæ_x0011_dAÓí!j2ødAlQw£pbABµ³_x0016_gAò¡½g&gt;ídAîä3_x0010_ dA°íïð&lt;fAy»K¬dAÏ·E@DeA_x0005_³zÏØÖdA¬t¼3cA\QÊí¿]dA_x000F_+&lt;,[eA2û/IdA=þ_x0012_Â±TdA/ÎÍ_x0019_¤HdAÊÌ_x0017_Ù_ÌdA`7Ô¨#dAwö-~*dA9,ÑkbA¥elKceA¾'_&amp;õcAbGt_x0005_¢èdA_x0015_iTsødA~êÕÔÝcAãøS6=bAsÿ§Þ+eA®Ü~~çcAóû_x0002__x0005__x0015_dAüÉº7scA\_x0019_k;dAÐ_x0003_Ü&lt;õHfAbP9~6_x000C_dAJí-³zócA-v§ì±dA}È8_x001C_|cAÔücÔcHeAx_»ú_x0002_dA_x0001_C×_x0004_ã5fA§(_x000F_¡ýcA_x0015__x001E_ªÃ,&gt;dAöã&gt;BAhAz_x001B_çÄeA_x0019_?PíeAJí3UµfAÂÙPðÍIcA5¾n®ï_x0018_bA_x001C_(_x001C_)«ædAÖL_x0003_#_x001F_eAó¾º_x0012_:eAa¾-omdA2qÃ_x0007_2fA=ìÂkcAK_x000D_±6dAÈ÷´dAUv£_x001B__x0006_bA¾RÚÑ_x0011_dA£'ªÐåeAýD	 fA#`^	ÐbA_x0003__x0004_"O_x001A_bAt#Ãi_x0010_cA=üeAoB±_x0004_0cA_x001E_:ÿaAv½L¼cAÖàÒÞÕ³cA(þÇ_=ÞbA¨£0_x0014_³bAâ»foÁeA¯Ýs_x0004_mcA*ì__x000F_ªfA4µ_x0014_gcApc|ÿj©dAöô¤æèeAö¬_x0003_øbA¹Á¤_x001D_21dA_x0008_Oü§Z_x001A_cAÑ_x0004_èqeA_x0005_^ØJ_x0001_9fAd_qÓ[eAy½f'dAÄÏãMOÈbAÍ#+bñYeA¶gñ _x000F_fAv|ãbdA×_x001B_¥%&amp;PdA_x0018__x0004__x001B_®ÎdA_x0013_5_x0018__x0014_5eAÅàÐ_x0002_rîcAAR¶ùPöbAëc+Ñ_x0006__x0008_N|dA|Q¥ôcA_x0004__x0011_Æ4É_x0010_cAÌÚdAèB_x000C_ÌucAu$_x0012_ëcAõ\&gt;²[eA&amp;@&lt;ÆfAF®FÂT'fA¨_x001A__x001D_c=eA*.	ÄdA^ô×ÐÇâbAaÓDcA.òCª	KfAhäç@bA±¼ï)_x0007_bA ã$®)5hA_x0007_V=_x001A__x0003_dA_x0007_ß9&lt;_x0002_[dAåd¢tcAÍ=_x000C_ _x000E__x0004_cAµí_x0005_@ìcABüÎ6v´cA_x0001_´0y¢bAö²°MeA¿ùò!&lt;QhA¹°î$_x0011_cA0_x001E__x0018_èzcA-YSzæYdA½»Í}Á«cAª[­ _x001E_dAÒ5Û\g*eA_x0001__x0005_ßMv4g}bABNZGdAG`E(_x0013_­bAÌ±·éO@fAYì+pDjcAï Ç´dA_x0017_Ã_x0010_"V«cAP_x001B__x000D_@xaAatmÕ_x0014_eA_x0016_é_x0008_dpÙcA_x0002_üuM©ÉbA_x0003_'û_x001B_bõbA_x001B_TkáªeAéw4Kå«eAxfEÍöbA»2qÍõ:aAJ_x0017_cAº$_x000B_Ü_x0001_eA._x000E_qÐu]fAz#»¾ÖcAÅA_x0004_8_x0001_ÏdAXà_x0016_|â@dAöÐ§_x0002__x000D_QdAf_x0010_ïâ¬^cAQé_x0004__x0014_N^cAÑ.ß_x0006_h=fAx25\ördAä_x001E_¬úbbAYK}È_x001C_dA+ÓÙõdAo¡8ÑÄ_x0004_dAY_x000D_çò_x0001__x0004_urfAO_x0014_ÑÂ¿rcA_x0010_¦k9:dA´çkË_x0008_dA_x0014_[_x0018_Ô¥dA_x0015_0¨Z=dA¦Ã®_x001D_dAS¾¦jdAt_x001D_³$ÂdAF´µQ)_x0019_eAÒ¨_x0005_¯¥eAÏ)ó_x0011_~_x0011_eAÂ7r_x0015__x0005_ÂcAbY_x0010_q_x0002_UdA_x000C_ßÝ¬bócAªY?sîdAõR_x000C_ýà_x000D_gAÚ_x000B__x0003__x0011_eAÈCÙ|ntdA£_x0016_Î¸Þ_x0018_cAý ï_x0012_ _x0015_fAwÆæíµ©fA lLØPcA×Ø_x0003_¨_x0019_4dAwSðdA±þÛûbAú¢*_x0003_cA_x0003_óèä¾ÉcAïó_x0014_]T_x001A_dAMÿYµ,cAI!¡_x0014__dAý¢D_x0015_aA_x0001__x0005_(_x0005_(_x0014__x0007_eAx+áÄýdAôðótnñdAèóÿcAÙÕ±_x0002_±XeAûUÿdA×mu)cAf_x0015__x0008__x0003_OdA_x001F_YKâ}´cAË_x0017_ÇE&gt;_x0003_dA¯èJ`cAp®y=ÍgAv¾æ×$bA£×G,4îeAEFVÿ_x001D__x0004_dAÎu£P~×cAÎðDÕï1hA§®ã|dAn+}dA°VÎ_x0015_Ñ4bA'½c_x0019_Ù)eA_x001C_Õ_x0010__x0014_&gt;/eA£/ÆdAñVðú_x001A_cAPIY]h0cACÉ.DeAäÂÀâgúcAÍ&gt;ë_x0006_-fAJDØÊ\©dAGQËTQdA¾_x000E_¶)úcA"Ì¢_x0002__x0003_K_x0006_dA_x000E_JõéñàbA÷z°]KfAÚ­&gt;ÏòcAw_x000C__x0007_×åbA_x001E_ïRÍý¤dAD5,_x000B_«ScAIÝ_x0001_N_x0008__x0008_dAsnrCAbA{ûÿdtdAZ'PÞL_x0006_eAlðµ_x000C_@¾cAeWLÞçCeATô_x000F_½_x0015_8cA_x0004_ý_x001B_5ãbAFe	_x001A_F»eA1rdAÒ%ä+Ý*dA°öDqÍbA¢?Ô&lt;ú~cAÈ¸	¨Õ!cA?è_x0013_ýÖSfA_x001D_X_x0018_	j«eARs»_x001E__x0012_9dA_x0012_Ee0×ÅcA_x0002_Hü._x0002_«dAl}8³Ð÷cAbW0OdA7oÇÏê\fA¯LÖcA À|+weA_x000F_îµÜ×BbA_x0002__x0003_Ò_x001A_¿.î¨aAå¶S?´aAqedaïbA;8Ù[÷eAsÃ1#2cAf²ÒÙÅdA,_x0019_ g~_x0006_dAXø45#£bAÏÄöü_x001F_eAz±s}ÁAfA'­^_x001E_òdA²´á7ÒJeAÞ_x0013_Û_x001C_ûÛbAëRBá¼eA¹ñtöÔdASBcæcAy ÅF~XeA½_x0010_ù4ö§eAª_x0010_½ÉãcA@ tÀ¬eA¿sÖ_x001E_dA{½Ø­øcA}d²_x000D_C&amp;eA_x000B_êBcªdA_x0006_~_x0001_ô'eAI»^ÀCcA¹m¬]ÑdAMCYùºçdA_x0012_¥_x0005__x0005_dAî_x0001_§ZfA¢(­¶±dABâüK_x0001__x0002_ãÉdA_x000F_Ó£H½&lt;dA_x0005_ÙÕ©c_x0012_eAðm¶§ÆcAôÇÍKieAª"EÞÖcA%è_x0015_ÅdAã¿ÂÿÝ2eA[ý2"ÞbA_x0014_çw_dA®×Í57dA_x0016_»²ßcAf¿²âp×fA\¸9AeA_x000E__x000D_·X¥dANâR¬dAf_x000D_"c@cAº+ªxg©cA(º³~_x0003_eA_x0011_mf_x0002_	ÓcA\?6·ÖcAMÛdAÐ_x0011_Ò:bAÔTðWdA_x0007_+ø?_x000F__x001E_cA8Ô'É¤fATôJão¶eAVS_x0014_¨ÖbAAPëÐ.AeAZo;_x001B_eAÔqrd9_x0018_cAê_x000F_øQyDgA_x0001__x0004_£ý*äúdAPP`&amp;cAÏÖÀÕbAOïB+zdA,î_x0003_cfaA$G_x001E_©_x0010_­aAöÖ+_x000F_bA°SüW%eAôiÈ_x001C_òbAÙde»ycAË}HfReAí`î ÜdA_x0006_È§Æ8cA&gt;§©ÜJºcA_x0014_±¤j§¨bAÉ¯*_x0013_¨÷cA:;5À!fA_x0004_DÌùÍdAØ×kç*eAS­åè½xeA_x001F_à_x0015__x0007_¨dA_x0017_VD[dA×ÈÀ_x001F_SeAE_x0019_-fëycA-wð\&lt;übA_x0011_w{u0eAÀé9ËaeA_x0005_À_x0007_ºó_x0007_dA\ä_x0016_¯§cA2fÍ_x0002__x0007_eAÔÈVýÉfA1_x0012_CG_x0001__x0002_ÈacAiMzYeeAjÓ,M6cAª¶_x001F_	FeAÊob¨"eAjÖE_x001C_&amp;_x0011_dA®_x001C_*ê	cAý×ôlW_x0004_cA¢	@ó_x0012_dA£§£IP8eA3êBèébA7CóGt)bAQ¢%p·bAaCkÿ_x0001_dA_x0013_0_x0003__x0019_pcA^ºä[oeA¯&lt;`mcAø3Ñ_«.dAl_x001F_0,XbAí_0fD³dA_x000C_lõaA_x0010_¤_x0006_ø¶xcAt^­Ïi_x000C_bA_x0010_"'CâbAÅQCº»gA.à)â5eA¬½d3MÙcA¥_x0014__x0007_nM×bA×¤¯{£cAR±u0gdAýÿf¶àocAfE¼_x000F_dA_x0001__x0003_¢Ã®¥àbAàã_x001D_48fA×¡ù°efA_x0017_óöô_x0016_fAi»ç¼_x0018_:gAQºï_x0018_ÅeAßVP/dA±_x0013__x000F_ÑM&amp;eAáÚ_x001B_êeAr8§Ú#ÛbA=Mß6cAðÔID¸ïbAÉ	U;bA¼¡X1ôeAÂð_x0011_auûcAñ«-o¨gfA_x0010_7_x0002_þ[.eA£9¸oÞbAR¤ÉcAµ@~ÛcAÐÁç/.µcA_x001B_¦2ôÙñcA©Y£G¾`A_x0004_ûÎè.cA_x0002_vPJÊ_x0015_gAðÉ]VðdARÉ§eAîêÅ_x000D_6ofA{JÁ±bA_x0011_&amp;ï[_x0014_ÏeA¨?&gt;öMzdAÏ_x000D__x0002__x0004_ÀdAò3_x0013_(X¢bA_x0008_EG½bA5UÓA*cA_x000B_&amp;²iW\cAä_x0013__x001A_rddAUgÿÓ6dAÓìeÕ_x0014_eAÞ4oúÞfA$&gt;vfAm¥BÍgdA´Q¡²dAÕîÚvWÐeAH@õÖeA_x0019_¹±RÎddA_x0002__x000C_w¨ÜdApÿ*_x000C_&lt;_x001F_eAâð}¨¶cAlÆ1_x001E_mÏaA@J!r2fA_x0006_ahÕÒcA|£Â ]8eAXÚ_x0015__x0015_?dAè_x000B_d#1cAÀº·Ö_x0001__x001C_eAsëw_x001A_µ)eAÚ_x001D_ÑÎweAQ0¾RhAþ|´ÝJAeAB_x0007_KQZ_x0003_dA5çÀûaAH£îeBpbA_x0001__x0006__x001D_©=Ó§dA_x0008_`5±Ê£eA¼_x0003_FÄfcAÏ]ëü{¼cA¢6_x0017_Í_x0006_eA§Õ_x001E_·dA?`øúdAwLó_x0001_¾ØdAð_x0005_ÞÏ,dAø´BefAR]DÃ_x0016_eAÍOjÐ_x001F_ÈhARìfUfâcA&amp;_VÂ¸¹dA{R'ïdA$ÌMÍ_x0004__x001B_fA+B;á#%bA³o´MçÐfAt_x0010_d£õädA_x0007_ó]ØJdAÓ_x0016__x0004_½dA|ób@dA_x0017_Ý_x001E_Å×bAñFç_x0004_ýeAMbk&gt;cA)=sL÷÷dA'_x001F_~wfAs_ÀèÂªdA0_x0012_l=«_x0002_bA\Ë'Û=ÎdAw1¬bãÑcAöÿ/Ý_x0001__x0002__x001C_(cAGYdè_x001B_kbAöz´_x0007_mdA(Â$_x0013_¬bA_x0010_°x?dAÍØ*"ûdA&gt;?ÿ_x0005_'eA×ì_x0001_ÔêcA_x000C__x0013__x0004_Ûó_x0016_fAÐf³l-UdA%u9r3ÉcA|_x0017_Ù#ccAM¯¹_x001C_¡fA %¼çF`A)V²QK	eAåÿÕÈÏ£eACT_x000B_9&amp;dA´ÑoÂbA¤%"8~®dA+_x0016__x000B__x0011_cAö'~XDeAçg_x0017_9VcbA¢å¹ÊGðbA/y|L_x0002_dA_x0010_5¸_x0002_+eA#_x0018_á_x0012_kAcAö¬âà_x001F_dAT!,#cAÙ»|½_x001D_ðcAöbdûnCfAÿ_x000F__x001D_ZÂøcA_x000D_Aû¤bbA_x0001__x0003__x0016_­§Ó]OcA¡ûÍæ:dAsýÐä_x000E_dAÐXÉ_x0011_)´eAìê_x001C_8_x001D_leAæA§_x0012__x0006_þeAÿ_x000B_è(ücAq_x0017_ O¨fA©±i|fAýG_x0018_p2dAÞQnfâ~gAw4ÐÇëdA`khcA`àQ)_x0001_cAüþ_x0004_H=:fACø¹%èdA¯ÝÝî2FcA±"P_x0002_¿_x0016_cAj7_x0007_nÅcAÎ+÷P£ÏfA_x0006_º÷¶wdA¶Ë_°_x0001_0dA:_x001B_Ø:MÉhAT~L_x000C__x001E_OdAâ)Dë_x000C_ÖcAßeAC.lM+)dACêvïûbAªEMü_x0011_bAÌóËÇ#eA´ÕWÂ?bAX_x0019_Ræ_x0001__x0003_ÈbAu_x0005_»và0cA_x0014__x000B_jî½!eAï_x0013_´Ö3_x0001_dAL% c»ÛdAv¾ÎÈ1_x000F_fA_x0005__x001C__x001F_2ÈÖcAv_x0010__x0002_µ¢eA_x0014_E¾ÀêÜcAf4r_x001A_Q,bA~õßnÒeAÔCWÞyªcA_x0013_8l´ëÛcAS	¿ÀÖcAµü@3lhABÛïì°×cA_x0017_\W¶PcA_x0018_÷@òóeA_x0011_öÈ&amp;fA7¸Û_x0010_ódAfèômêÅbAÉ\(Úê_x0014_dAúýP_x000B_PèeA_x000B_ º_x0006_|cA_x0008_êH¡[bA¹$»²_x0015_ÜcAÂÆ5_x001C_ÇdAÚvíÖeAP¤·~ÅeA±¶ÖaWEdA%Ú_ÕAädAÇ¤m2ßbA_x0001__x0003_Ì:M_x001B_cAVyø_x0005_&gt;eAã²Y¢cdAñçÒAcAàÃ÷h3!dA·8~eAFj_x000D_à3,cAåCñ_x000F_:_x0011_eA¦wém¿cAR'O¬¤OdA´_x0002__x0010__x0005_bAä®¼_x0013_ðqdAÃ_x0008_K½9dAAiõ.ú1dA_x000F__x0001_!¦dA ÷ù@qaA_x0016__x000C_tè)¸dA` î_x0007_×_x0006_iAå8P¸'dAjÀõ±_x001F_ÉdAa_x001F_Ê_x000D__x001B_PfAo%tàÚeA&gt;çÖ-84cA.x_x0003_þzcAKºï~~ücA¼.éå¦bA75_x0015_eA®÷]7dACY_x001C__x0014_)eA_x000C__x0012_xç)_x001B_eAÃî¯v&lt;cA_x0016__x0006__x0003_ß_x0001__x0003_¦$dA_x0008__x000E_cð'hA{fàï½icAÐ ÔzÖ dAíë_x0006_w_x0008_odA¢0dÓ8_x0002_dA]D dAØ´Oÿ÷&lt;bAêÎB{fA_x0012_(2Î~cAÅ¼5ÊîteABÜâ}àEdAk°Û¼eÝdA_x0004_Y}h:_x001B_cA_x0008_X6K]¬cA¿Nt/÷eA8ñSÝ_x000E_õeA+_x001B_zÛÑDbAljÏ/¦bAàpTcA Ó_x0015_fÐeAéU_x000E_³eA)$V3_x001B_ðbA­Õ¡ecA8ö-k_x0017__x001F_aAuÁâcAPÝÊ'ÛhA_x0005_}_x001F_XPeA-0:Z°aAð]z"&amp;¬bA&amp; 7ïwaAQS-IØaA_x0002__x0003_¸$æ~L~dA&gt;ü£ù_cAÚP¯·_x000E_?eAbÓ^_x0001_ÖòbAj¸ÚÌÃdA=_x001A_5(ô©eAï_x0013_2&lt;ÛbA¥Ï¼úrdAÈó¹Ó"ôdA!Q	ybàcAÞkcW-cASVº".gAôm/_x001C_%dAT³îÿ_x0011_+bAXèü½ëcAFgâ_x000F_aeA³5_x0015__x0007_ÂÞfA®¼vS¯cA_x0014_ÐcwÔcA_x0008__x0019_DÕ²cA$°7dAó·R¾_x000E_¤bA³úG(]hA» &lt;î_x000C_cA_x0012_õ_x0002_Z]eA´_x001A_ª\#gA9%\U/cAþx³ÊpYdAûÔ_x0019_ÓI_x000E_cAc×Ò´dAÐÑÚ_øùdA'_x000C_ñ_x0004__x0005_ÄîdAZ¼_x0015_eÆeAì&amp;ÌÕ_x0001_dA_x001D_AÎVgºeAS3þ_x0005_Ó©bA_x001C_«jb§ëdAZ²û_x0006_?cA\._x0017_kE§eA_x0003_&amp;áÔbAÿ0_x000E_`§8eAYê=½ÒeAùÝ ý«ÎfA®_x0019__x0017__x0017_Ð^eA_x0018_+N­oeAË´ÂfAÉ_x001C_÷{_x0014_fA¢læ®ÎdAýÿeA_x0002_¶³ÃadAé&gt;ñeAÈÜH¾÷:bAjùsú"dA_x001C_KûvtfdA"_x0019_`÷(_x000F_bAy}WÓ fA§K¼_x0004_õdAôµ®À»dAª_x000F_ÖíËÑcA_x001F_­ýs@dA¤~^ò_x0003_dA_x000D_Ý^_x001A_í4bA_x0005_A¼zàËeA_x0001__x0003_[´DCÙfA¯rL#»cA­A_x0002_¤cAi=vlÒaAnM7¥Ñ_x0011_fAÓ_x0005_XÓ5eAöd 3­_x001D_cAP&gt;_x0016_B_x0003_BbA4­ÒQyµcA`zY-ô7fA£0dxôZeA:/SöcA§Nâ_x0008_KeAR¸ëäøRdAïu_x0004_]Ô¥dA¼¹¯_x0007_eAJ&gt;_x001F_R_x001B_ÿdA_x0019_Úsp]ZdA_x000D_LãH&gt;ufA_x0006_)Åt_x001C__x001B_bA«_x0008_é_x0001_¾eAj¡åRGeAoObA\6_x001F_;6dAK?IÌl&lt;dAYîÜÚb_x0014_dA"cH_x0001_cA¾_x0004_ÜÆ{_x0005_dAa}ZÕfðeAV_x000D_	µ6ÛdA+¹OÛxcAgI¶I_x0001__x0005__x0010_ÃaAcÔ&gt;DS_x001F_eAßüqìcAb`\_x0018__x0012_{eAð©oOBdA®îÙ_x0016_Z³bAZXÚã¨4eAKrÄòxVdAI¿±xfAaÛä^OlcA§è$¼_x0019_dA×Þ\Ì7fA¿c_x000D__x0015_bA²ÀH__x0002_cAnU,xî,dAB9ÜöÙdAý¦ãä±$fA_x0010_ê_x001A_¶ÌeAl¾?cAiÔD¥¨MfA½4_x001A__x0005_	¯aAV+Ò6MÝbAT¯Ãü(fA._x0008_ _x0011_¢NdA:ê¦]PdAßÇÓ	z_x0006_aAÅì®µÄcA_x0012_8ÖpúdAù«Ó_x0004_ºúeA:¨_x001D_èeA*àr_x0012_y±bA_x0010_y_x0003_{iÄdA_x0001__x0004_RøE_x001F__x0015_fA×r_x0005_ÁädAõgDÔ_x000E_TcAíüÛcA6ßy_x0002_'gAX_x001F__x0004_£É6cA¿hÓD*¦dA_x000E_dN_x0003_êbdA_x0015_ÍG_x001C_DeA7Gt­!QeANgñÙíbAÇÎ¥"&lt;@fA·n?dhýbAkc+$ÙbA»ÊÕJFdA¤¿öÜbqcAeØDNZfAis¯_x0007_cA.Â´BeAsm_x0016_beA_x0012_+ð_x0002_9£fA­ëÁ7èdA_x001C_ÔT ÚseAwÛö_x000F_¿ybA57îi§®cAT_x001A_fà_x001D_&gt;eA·f_x0016_?údAyäW_x0001_3dA¯6_x001A_]dAY¹_x0012_)fA²±ßK°wcAËä2¡_x0003_	=_x0002_cA_x0005_©ÑÈü_x000F_dAÌùÎæÃeA»_x0007_v ðÖdAÑ_x0011_U_x001F_*~cAÎ;[_x0007_9ùdAÀ_x0001_ª]ÊdA¢_x0008_Á_x000C__x000B_dAû9÷:=fA~ÜlãB_x0016_cAð[&gt;_x0006_Í`A¿ÃZÄdAdÂ_x001A_!Ç}aA±íBUhA]ö¬á\ödA,].å³ÏdA=_x001F_^¤fAl8_x0004_ÅdA_x0019_¶Â_x0003_`cAv5Ýù9eAÇÙó&lt;µcAKÓ®ìÙeA_x0012__x0005_õubA@_x0003_ci¿fAfT_x0012_^%&gt;cA_x0015_ÛÏo~dA,_x000B_)bA%«_x0019_ÆcAêì_x0015_Õg_x0004_eA?V2Â_x0015_dAR],dAÐÐiÆ_x0002_pfA_x0002__x0005_¨Ev_x0004_½bAÔl0·­bA-·¢1_x000E_dA^	zg®ÓbA|ÌºtbAäè6¿4dA_x0013_F#º_x001D_dA_x0013_µe[OeA_x000B_!¥sv2eAé ÏsCfA»Ì_x0017_I$fAÚt»óbA6Ç_x000E_,0bA/Æ_x0016__x0004_"eA#?_x0015_8åbcA¤_x000F_å%_x001F__x0018_fA§0.bA`òZ¤¡äbA_x0001_US¥&gt;_x0002_gA³`M3fAà_x0005__x0010_ÛcA8x.Ã3GfAÊk.³CQeAüGedA1OB_x0002_ bA¥rÛ_x0012_É9dAåv#ÒzædAòW:_x0011_fA}ø9Ô-³dA_x0017_Ö_x0019_·ÖfAg_x0003_]_x0004_fAÙbôã_x0002__x0003_!_x000E_dAû÷_x0002_¢bAO¿JÖ_x001F_wdAI¬0zFgAl÷àög eA_x0006_ÓófeAd_x001B__x0013_ÉNdAµø±_x0003_cAÏùí|dA7KD_x0013_¨eAÇÜ_x001B_ËídA~ïî_x0013_:cA_x0002_ÏiG;qdASHÿÁÆ0bA"±ùè_x0001_fAå_x0019_c¤dA¤¤º®dA&lt;ÛùlbADg_x000F_É_x000B__x0014_eAË¨ÜèóbAE_x000F_$RçôgAþ	a¸JfA_x0005_'ûÂÈbAþÀZ§RdAÍcï_x001C_)aeAÌ§_x0005_C7&amp;dA_x0015_pº+_x000F_cAKCèÜùfARú_x0006_E_x001A_ÿbA0Ñq¤pËdA¯¥Â_x001D_#¬dA]fÖôÅbA_x0001__x0004_èê¶OU_x0006_gAlûð_x001C_ÞádAÏÍA£S8eA¨Ã½±IUbA62äFâyfA+KOfdAµ_x0014_MÆa0dA	»ÄeoÛdAq°²½fAê_x0007__x0007_Á:bAùbÙpëgAÝÆñnÚ_x0002_gA_x000B_ÐßdA÷ÙËÁEdAH!0oòkeAÔQ_x0006_7XUfAS± 6ÎdAz_x001E_öÐ¦dALà%KÃçfAðúqóyObAêóñ¦_x0007__x0015_dAhöWÃpdAø_x000E_½ cA¾;õ[_x0016_«dA×_x000D_SëòÇcAcá¯b®tcARýJB(égAÏp_x001E_¤_x0017_YfA²Ær)/_x000C_dA*_x0014_¦0´_x0003_cA|_x0019_ ä_x0004_tdA`ã¥_x0002__x0003_E}dA©°¹TK3dA¶Õ®_x0017_£eA²}¸_x000E__x0007_fA\Ï[_x0013_2²eA(¸ö7_x0010_ÂcAIóc¾Æ0cAÃ/*·×dA&lt;j±EdA_x001A_Ì¬ÅfAn_x001D_ïí_x0017_UeA_x0002__x001D_¶±(eA_x0003_©i+î_x001D_eAÅ6®J aA$M2_x0018_ÊÁeAwû_x0008_H#dA]é_x000E_ÆÆ¯bA_x0004_¿_x0006__x0017_¥ÆbANòÅ5_x0010_dA´OOÚÉbA_x0014_ui¥=eAÁ)ý¼ÃfA=½a¤AcAH_x001B_ _x0017__x0001_=dAwlÅ¨ß-dAEUE_x001A_mbA©¨¹qcAC_x0019_ÚD.dA?k _x001B_^eAÀD¿beA_x0005_Ú®xeAEÂ_x000F_x²dA_x0001__x0005_î_x000E_üo{beAV¹ê_x000F_^cA°ÔD|_x0013_dAÕäÜ_x0003__x0011_fA_x000E_^ÎïcAöô_x0012_üfA\Ó_x0002__x001C_&gt;dA0ô¼½dAO_x0016_¬_x000F_ñõbAÉúIÄ_x001A_cAiun9xÿbAíØ¿_x0008_±eA4±_x001D__x0011__x0013_[bA_x001F_µ_x0011_Ò÷bA	ÑQOgA°&gt;C«}cA©ß¶=cA$ ]ÀBLaAÙHJ_x0004_SeAU5L#ðbA¨_x001D_òÅz_x0018_gAÜ_x0017_£_x0003_s¨eA;M cA©ÂÝ_x0013_ÄdA¬ÒùD¤cAÒKOr©XeA7ïÄ=o»dA@f	ÈZbAê_j_x0002_\aA=_x0001_Ír¾ócA£Ó÷&lt;_x0001_\cA¥²D_x0002__x0005_tßbA¾ysbA4Ø_x001D_èKfAÏ¦_x0014__x0008_zÝdAEyFi¡_x000D_cA;x_x0015_èebA_x001C_.|_x0016_q7cA_x0001_'Ö$GýcAý_x0003_ZïeA.h÷÷eA=ãðÍÝdAåQ_x001D_mÚ«aAÅ_x001C_å_x0013_UdA²Ç.(ÜcAÆ¡¥ØÀcA2	WÚdAÄÛ_x0004_Å½8eA9U¤/$eA_x0010_æ¾Í#dA`B»gAi¼i_x001D__x0019_dAR_x000F_ÜÀó)eA_x0015_+d^aAÿ¢_x001A_	¤²eAÎ{¸ÍßfAb5ÃÚeAùû_x0007_BnêfA_x0014_¶ _x0016__x0005_bA_x000B_D¦f=bA¦³"ÖÝdA8«(X.«cA4_x000B_&lt;ùbA_x0002__x0003_Õ­_x0010_ jbA£}TÑ_x001B_fAÕF_x0016_Óð&amp;dA.lÝ&lt;ÉfA-2_x0003_­¶UdAèq¶_x0001_ã|cA/_x0012_ÖÚgA_x000B_iU§ïcAm7n_x0018_JhAä~Iµ}eAbEÅ8æVeAÃ_x0005_ðÅeA¶àÒ I&gt;fA_x0004__x0019_I_x001B_vgAÑ_x0018_JW\cAÿ:Ó¸YñeA*ñ!["bAø?_x0013_NjeAzÎ&amp;£YdAé==_x000E_1JcAÄýi?ø_x0014_dAÌþqÞr^dA_äJ»cALäö_x0019_geA_x0005_pçu:cA_x0001_½-e]êdAU¸ÆòiIeA_x000D_Õ_x001A_"ú`A¥ÎJÅ ÀdA³Jä´5àbAç%fÅ,íeA»øªÞ_x0001__x0002_&gt;cAµ&gt;1çºdA_x000F_'¼än_x0008_cA H=ÓÜ_x0017_cA_x001E_·_x001A_í¸ÛeAÓF2#cbA+"&lt;×3«eAZ*QJÉeA5âU×bAØÞ#_x0013_4õbAð/ÿ_&gt;ïcAf_x000D_R_x0013_§CdAí#'údfdAû&gt;_x001C_½í§dAØá_x0018_åµ.eA¶[17ÑûaABæÊ_x0001__x0007_ÖdA§U_x0012_§«fA$dS_x0007_$=eAN»=3Ó_x0017_fAôYá_x0010_ÀbA°&gt;rhVdAF_x0014_YIØdAÀÏ©Ø×cA,_x0019__x0007_!¯5eAsïCxÂgAÇk¬EghbA_x0017_h~ÞSÎfA[§_x000B_UnécA!r_x0015_¯(ÄbA³Ldvm¶cAôÝâ½­cA_x0001__x0002_J_x000C_	¦®WeA)þË¯PReA^å-!À±bAÕ­é(úãaA_x0002_#îc9¡cA_x000C__x0011_gl7eAyPw13eA^4«(ÏødAÌ_x001D_µQ­eAì_x0004_8_x000B_fA_x0018_Z¦{sdAÕqÁJ«:dA_x0013_IÐn±íbA-_x0003_¶°eeA!éF[qgcAîî¢ßìdAÂW$Ï!eA¼XVßcA_x000D_½Dq`ôcAb_x0016_`ÛµbA	]él;aeAô±0Û	dA²Cx_¤gAaÌÖVw¤bA×ÚèÿaAb_x000C_þ_x0003_Ú_x000C_cA4CTV_x001D_òdAÞ·ü)bieA|ÐdóîcAD5_x001A_/_x001B_fA_x000E_?reA~-Dq_x0001__x0003_ÜMeA| àªÝ´dA~=÷ÏAeAfùØ{Þ§eA*_x0004_ñdA¨Ùêü4gA½j£äÄYeA¹M4½:eAY_x001A_JgA_x000C_æàeA_x0002_Ñ6¶ühA1"f*cAZ'êûKdeAÆJEûØcA¥«_x001A_UcAÔý_x000B_pieAîîyå½bA.î?Ô_x0005_bA§Ø^oË_x0013_eA­j_x000C_Ï}WbAÙþkv¸bA¶ê_x0013_XNÞcA¯ÎÊaéeA_x0018_N_x0018_¡_x001F_cAè\_x0011_t.dAXÂ°5}cAÅ&lt;J.¹æeA¤EªØôeAÌ_x001E__x0004_ÂeAÁt^}©WdA'_x0006_;{¶cABV_x0008_ó~eA_x0002__x0006_¨ãxè¾@dA`·ÑdAÒÝsÞ×®bA/@Tâ cA&amp;3¤æNTaA$EFñcAr­A_x0001_fAH¥.b_x001E_5hA³"Ü0H&amp;aA²èàE_x0006_hAÊÑg¤®geAàNx³6ÙcAu6R2ÞdA`äND¾bA_x000E__x000E_CÅcAÀÜ³4KÖdA?¶òº°eAÈ_x000E_+ÛÅeA+&lt;_x000E_)«cA/ì_x000E_ìßaAu·_x0005__x0017_¼,eAoêºZ­DdA4Ç£V÷cA_x0019_o[dA2QrªØdAV_x0004_÷µudAæV­ß'dACÔh/_x0017_cA:£_x0012_5²xeAb_x001E_)n_x0016_gA4_x0003_Ð XÉgAñÂ/_x0012__x0001__x0002_MeA±;_x0018_©³dAâëÄäÎvgA;«F6dAß1¶næeAìXfÕÉ_x0014_cAzÉ9« eA`Sáï[äcAÔl_x001E_ânêaA£?2WMpbA½º¬@lVeAÎÑ),ï?bAð%_x0007_¯_x0013_#dA·5Ó´cAÝ@­ëø*dA{?3´zhA·lOã?cA³PwÞ_x0012_dAt_x001F_µ_x001E_-dAê¯¤F\_x0003_dA_x000F_^ÐeA«øo¾gA13"\ýeAøy_x0013_ö_x001F_4fAÊÙ°×eAv,lbýbAììF³cAÞ-=ufAáãC%fA@Fâ'¥dAjE4ø¡dA*×08ZcA_x0001__x0002_5`Í_x0016_|%dAi_x0002_®cAß;(WºúcA7tl-eAh¤Ò.ÑÛeA'dBëbA8,_x0010_lÁcAð.__x0017_dA¢_x0017__×fAIèÃ_x0002_ÒaA¤¡ÿe_x0002_eAì_x001B_/ë_x001E_BdAé@wß`A_x000B_q_x0013_ßþ!fAõdý1½dA)-^ÛseA1×®ÔÜ°cAÄ(ÝRÛoaAêqÄ÷bAnì¾Õ·fAb_x001C_ÿÅXeA6iûsñdAáp"ÿdABªS&gt;cA_x0012_¿Õ_x001C__¬eA_x0001_1f¯ã¶cA_x000E_!?ncAÙnzn"dA[Ðf¼ÛeA_x000C_­Ú_eA_x001E_½©S]²dArF»_x0001__x0005_èÚbA_x0012_cL¼®¬dAÞÍ¡xð×cA_x0007_6ËM¡`cAïy/LeA_x000E__x0002_®°gfAL©Ä_x0013_~MbAvó|ódA_x0008__x000D_(XÎyfAøþô_x0016_íífA_x0002_?%W_x001E_°dAZ¢ÀÌ­ÕcAvõtQ_x000F_feAò²ÉK«?dA_x0019_VW_x0014_údA7-÷7ØbAõjT#wácA¹[á'ÝbA¤_x0019_ÈHfArÝÑê_x0011_5eAÚP%öÃ´dA_x000B_ñ_x0018_ÇeAïÝÿÝ\jfAÝÚiRIhAÖCy§(êdAwi7,cA_x0019__x0008_=¶"cAìY0RfAªZ£_x0005_xØeA¤¼â_x0003_cA©\_x0004_õmcAªéPÓ\{eA_x0001__x0002_â_x0004_Z2cA ·åcA¨w?þTNeAËË¸zdA_x0015_äz_x000C_ÎdAáek^{bAðç¾cA_x0003_!×åÅ.eA´J´Ô_x0019_eA³áB[eA© z_x0003_%cA1ûTñ_x001A_eAýj®*7íbAõ_x0019_+¬÷eAB_x0016_ú¯ôªfAÀ¨§;¸ÄdA_x001B_¹÷âÆäcA	mrBfAëMbHeAZ_x0013_#ÚMrbA9dìEdAì_x0019_«ZbA·YQÇ_x000B_mdAý_x0010_ÏÔá_x0012_dAÄÞZZÂ¹bAì%ñ»±_x0016_dAoTW_x0006_ý`cA6_x0014_[6¸öeAäçÐèscAÖp8,¯cA¬_?[]dA"_x000B_`_x0001__x0007_ö·eAÍj-_x001C_U©fAJevKóaA²_x001B_Å_x000B_¯%dA¹&lt;·_x001A_×dA".Bru^cA_x001F_§_x0005_v9cAo_x001D_ù{¼9cAê_x0006_î=f¾gAÃùÜgbA÷s_x0012_¦â$fAè&lt;½­½_x001B_dA]ùÔÞóçbA«_x0005_æeAYì&gt;7+ôeANQ_x0017_½ÛÂdAÍÎC­å»fA¶W(ÕS²dAÄ`ÂTEdAâûK_x0004_eAô_x001B_:+oódA06_x0003_G÷_x0007_eAL;ðÇ½adAå_x0001_D_x001E_»dA*pÄ_±eA_x0002_oT&lt;åfAÓÅCbjeABx_x001D_¸aAW»ª7&amp;{gAFÚ,ÿËbA_x000D_­_x000F_ÂfA_|#_x0008_&gt;?cA_x0005__x0008_\|o_x000C_Ë_x0003_eAï_x001A_V_x0013_x1eAyÂ_x001B__x0003__x0003_}eA\Ä¿ñcAµÊ'\¾cA/^²aaAs_x0002_¼ÄÂaAT_x0007_&lt;®QfeA_x0013_B:Á_x0018_aAÍ= ¨_x0017_5dAK1BS_x001B_KeAÔ«ä~miA½_x0005_ÉfdA_x0003_@²_x001B_fAm_x0004_¤åcAµ,Ç_x0001__x001B_eAÿF_x0006_ÿntcA_x001B_¦!ÙÛucA¢Ú¨;ü!eA®éû3&amp;cA_x0012_ôiubA=áSEçdAH_x001B_; gA/²æñcAbÇe-ÔaA_x000E_¦R6´dA%½`_x000D_eAmÞ°_x0017_x÷bA!)K`«CeA3¾~_x000F_ÿdAy=ÜMc:fAED_x0015_c_x0002__x0003_MbAâÆâ_x001C_s¸bA&amp;ÁÍûâ"cAý_x0005_P_x0010_í\fAÒ/_x001C_q$ñcAÓ4¼rMfgA!?_x000C_PgAÊ;ð_x001E_)^dALéô_x000B_ðgfAvËÈyo§bAG._x0007_ìgÀbAó/{_x000D_5dAÈ^_x0015__¦ÓcA+äEðdA_x0010_IÙ(_x000C__x000C_fA_x0008_vB¼IeA83*_x0008_®bAAï^ý?$cA5±Ñ¤?dA ä¨_x001B__x0005_cA¸_x0019_É_x0015_dA¨h§F_x001A_dA(_x000D_Ys.dAx_x0001_j¸`_x0007_eA-îv¸öcAnzÎndAEÄÞÁ_x0008_dAs5sÙ&gt;dAåPaBÆµdA¥éþ_x0003_MeAg_x0011_¿P_x0007_teA\¯ÿ¡_x0012_cA_x0001__x0002_~W[«_x0012_gA_x001B_\°L_x0012_LdA¹®ý_x001D_dA"ÎÛñ7AdA/ÇËÓ½cAøGÌÕdAv%_x000C__x0005_¢bAChcAÖ`t:aAÑ¼dJ·cARóÞ&gt;	÷cAåº%¸ádA_x001C_Ä_x0007_oÿ©dAH§éQÈcAþÐ&gt;!cA'*À_x001F__x0007_fAÊa´VeAC6_x0010_öFfA'¨_x0010_çdA{¤3ë3GcAjlá]ø_x0012_eAbëÑ_x001F_9!eA7yí	dAÊgóé[õdA_x001D_7û_x0014_k§cAS_x000C_qwüdA_x0001_¹ÝjcAè _x0015_PdAáhG&lt;°dA¹¦_x001F_1l!eAùæø_x0006__x000B_eAÖ8s_x0013__x0001__x000B_ÅTeAÎH2S °gAÝLü¬dA«_x0008_Û_x0006__x0015_¦dA2É¢fA_x0012_ï½Å_x001F_äaAI®8ùhÛbApºÞ¨_x0007_ÜbA_x0002_{_x0002_­{vcA_x0006_ìnÏ_x0003_CdA_x0018_¬_x0012_.ü=eA	àû_x0002_ïgA{¢CÉÅfcAZ_x001A__x001E_|¼dAêÄ5pzcA¾Hþo@hAra"ó½eACêÍN_x000B_eAº9_x0012__x0011_¨|eA"°Uö_x0003_¢cArÃ¡¨)£fA¹_x000B__x001B_âÊdAt(â¶dAnm_x0013_pÝ(aA_x0004_3ÙH¹_x0015_cA¥&gt;ö3_x0003_eA&gt;f¼6¦dAE_x0005_e(eArÙþ¨_x000D_êcA5\4GÒQdA_x0003_4_x0015_CÍfA"3mûeRfA_x0002__x0005_=Vèâ=fAçâ0|7¿eA¤ª_x0014_àóecAý¿íâdANMö_x0003_êjdAm_x0018_IjAfA¸!#DwdAæwoCÊ_x0015_cA&gt;¨i_x0013_:eA,ûÕTãbA&gt;Õ1_x0011__x0004_ÝdAþEæ³ºðbAd_x001B_zÅ_x0016_cAÑý_x000D_5½`bA:Â+ä¤bAUF_x001A_H¾cA&gt;õ¸ÍzcA¦x/C¶_x0001_bAª¬S²cA_x0013__x0001_\ºbAædêþÖdA_x0016_Ô£_x001A_ÁQfAÁXÁ;ELaAA:ä bAý_x0019_µ_x0015_eA éäL_x0005_cA_x0003_LûÜ_x0012_cAy°VT_x000E_íaA=ÃÕÅUjdA÷|¾ðYAbA6}ùrG_x0010_hA_x001B_U_x001A_P_x0003__x0005_ fAKýº¥3©bA#«¶éWbA¦ßâbõ_x0007_gA/¦jX_x000C_KbA&gt;JP×_x0013_ßcAgLyUßcAïÎe´AcA-Ésî©fAvþÍ "ýcA&amp;_x0017_z³´ÞbA_x0010_eù³zeA_x0014_S§¸4:dAã'ÈFÿdA7ìÅ¼ëaAVciI|¯dA¹½/VdA_x0004__x0014__x0015_D]ÑfA,Øµ)&lt;gAÉûñü¶HfAy~ì_x0004_R_x0017_dA]\_x0001_¼ÆÎdA¯_x0015_ÕÙ_x000F_NfAþ})Ê"eA¬_x001E_×v&lt;eA_x0005_ÜP¸&gt;dAÛèÕ(6dAa´øH³#eA8£W÷º5hAÂN9.cAj_x0002_j&amp;ueAãhaµ_cA_x0007__x000E_6½çq1dAAïøsÓ2bA%¼{þñpdAÈÇ'#k_x0004_fAûR_x0002__x0006__x001A_ eAGq6U0¡eAñëj/émeAU[9_x0002_ .cA[8×c_x0004_¤eA_x000D_¥¤_x0007_ÁdAz_x001D_Y¤fA*&amp;)cA©¯E_x0013_cA_x001A_TÎ}([dA3+ªéÔQfAé	ÙÍÜeA¬-Þk}SdAdv_x0015_±àSdAo_x0019_í_x0001_ÿdA¹_x0003_bSl]eA±"_x0001__x001B_^«cA F³ªeAo¢_x000B_³w$eA_x001A_`¶vÎ_x0007_cAó_x0005_¥nc_x0008_fAàf+°_x000C__x000F_bADO_x0007_±lcAa_x0012_~µdAò95Û^ûbAÖ¾å¥;/cA`.pÃ¢ÇcA)_x001F_çà_x0001__x0007_ðÓdA^}E÷¨dA_x0013_·T%ÖcA0à_x0013_ª_x0005_cA\µÙ]y_x0003_eA_x0019_d,_x0015_#-fAX&amp;ãÍ®¨eAî¦åÎæ´cAàM_x0001_dA0×êl_x0005_5dAvé;sdA×JÎ4»_x000F_hA-[&amp;ÿdA:3íØgAíj_x0004_,ªeADtgzdA_x000B_6bÕmcAÌÕ_x0007_yfA_x0002_ó_x0016_Æ	dAîÈ«2OfAQ|öK|ûbA726»ÊcAðO#XWíaA9_x0011_R9_x0006_åbAÁàtØ+cAdÐ²	cA×?)&gt;_x001A_fA_x000F_d¼ÂgA._x0010_übæïdAè#n,1£bAuPA=XÄeA/_x0003_.V_x001F_eA_x0005__x0008_ýËû(àeAÝéæõ¡eAÁÖ-*ù¾aA´ù%|&gt;dAÇÊÁvæcAÏ0,ÑÇ\cAåSê~fAX`ÀsûdA©_x0005_C_x0004_åcAz¼ælç2cA-J_x001D_´1§cAÀSÒØdAQMÜÑµdAÎK0áÕcA_x0007_þ¹_x0003_´NcAyxØî_x0011_cA_x0005_j~OÕ_x000C_gAg_x0006_íûncAayoÔ_x001F_fAÖÖúF_x0008_dAxà±¿?dA|:ù_x0018_l2dA©ÅâuåfAã$òÌìÞfAU;ÿ_x0004_MygA2yòcAºw_x0001__x0007_9=eAÞõ_x0006_kMeAÉB¦Y&amp;dAXvmDcAzº@Í_x0002_KcA|4å_x0001__x0007_PhdA_x000C_(OD_x0005_dA6o¬odA½ê_x0019_þ¹cA«¤_x0018_ê§¿fA5_x0012_{ïÎüdA7tä/1efAL&amp;_x0005_5âbA/ÿ_x0005_±$bAkè_x0002_*RñfAøïÖ_x0016_eA¸l_x0010_l__x0015_dAóÅ1LdA9ÝÎ&amp;ZÄaAß_x0004_#-$hA_x0005_ÖutKcAk¢¦îcAoÃ_x0017_·ÆcA_x001E__x0003_^üìcAâ»¢î+eA&gt;ä¼b½®cAã_x001C_R_x0019_ûcAcäJi¹ë`AáC&gt;_x000D_eA	Ùî·ÓeAÕÕÎsòQcA_x0006_Ùt¤eAua(¹eAþ*«_x001F_~¿cA]ób{_x0008_sgA¸¾_x0015_¥ügAüxùefA_x0001__x0005_äVµ_x001C_ø[dAèÃ©ËbAö%ä8_x0010_|dA}`Håà³dA_x001D_ÛÆN_x0002_dAQs	=Ì_x0002_eAE9hcAÈXý;ÕaeAÅô_x0008_ç_x0003_PdAØ_x000B__x0016_3a/dA_x0003_¤6_x0004_VbAc^WàÀþbAÙ²ù_x0004_cAò¡÷_x0003_æ_dAÀÿ_x0002_4cAÆ	"&amp;eA½¶ £¢±cA÷ó_x001D_øcA_x0008_VÉÒ_x0018_dAÔ_x0019_rxcA\x¢_x001A_ÖdAoDÿÒB_x0006_eA_x001D_~_x0013_Å_x0013_dcAAð/àeAÿ!øAcAI`w&gt;q_x0011_cA_x000F_÷ÍbAYÔ	Ã)LbA±_x000F_Á_x000C_µcA¹\òÉ»ûdAaX:ÅæeA½²_x001C_Î_x0004__x0005_qbdA|Ñà&lt;ãjdAðÁ±ò_x0001_8bA'x_x000B_há·dA`_x001A_Ë_x001B_Ô_x0013_cA4øà_x0007_dA_x0019__x0002_2_x001A_ôcA85iÚtdAQ_x0003_]_x0002_SdA¢P²nzeAwn3;I_x0015_cA_x000B_c'~IdAÀIô¿eAeæêÛFdA©?ó¿focAÛy}_x000E_o,dA6Ð)#¯.dAGe×c_x0008_¶bAë»}Ù_x0001_ÀbA_x0016_qï_x000F_eABµj²dA_x0006__x0016_¼_x001B_ÒdA  ¦ôR_x0001_cAûÔJÉÿcAZ~_êfAÙ¤%_x0001_3dA!+8_x000F_JdA¨þÛ ªUeA22|cA¤¦vYVcAe¼½§9uaAÇ_x0001__x000E_÷ycA_x0001__x0005_l©Å/MweA_x0004__x0002_)ÚecACã1âeAxóÉ_x001E_þ6dA»8_x001C_ðÂdA_x000F_Æ~udA]«W®kdA_x0006__x0018_Èn90gA¯unÙ]cA5S_x0004_micA¡ç	¡I`Aû°|gýaA5@TÙ_x0011_=cAÕ_x0007_ÿcA{gÐ_x0013_dA_x0018_7Á#_x0008_dAoüá_x000D_5ºfA ¡_x0007_dAÃ£þ	dAÓ&amp;Ji&amp;ÜdAÀç_x0015__x0014_5fA¢iî_x0002_y®cAáöIfA²]àâ:fA_°_x001C_¡_x0008_fA{!= bA*_x001B_^'u»eAâZì¡ÒbA{ùbðç_x0003_fA9W©!ÐcA§sX®PcA¸Ào_x0001__x0002_¡_x0002_eAÿm¨_x001C_øeAÚ?*ôâdAé'ªñ eAºtÊqMáeAè«iEv®cAÅq(ÂtLeAR¾¿xUeAj_x0002_ÁÌ_x000C_ëdAþ_x0015_ºùcAþ¦ô»_x001A_dAýã§ïô_x0015_eA_x001E_0¬D´×bA³âcA:¸ïøÄdAíÁkcA_x0017_Õ_x000C_L&gt;(fAÖ'lb¡NdAJ~l ÉbAh=_x0017_rF"eA½ÀÙ_x000C__x0007_bA_x001C_í_x001C__x001C_ðÄcA	Øï;2cA,Ì8hicAî½&gt;eA_x0001__x000F_ç¿_x0002_dAéã±ÁÒeAkAÞÑïdAj­_x0016_+èaAÇª,V²TdA·´ß_x001B_ofA2_x000C__x000B_ÑÌßbA_x0001__x0002__x0016_·[dAìÿqÏ38bA¿0{#_x0019_ñcA@ÀjbA ë|±!cA¡èøü§eAà^ +cAG°ü¦bA'Äª¡¿_x0018_fA{_x000D_\_x0008_¨dAï©å £cA_x000C_øÂ/fA_x0010_è1ßÜbAlWjR{öfA÷ðóàfALBäScAV_x0001_Ð!Ó_x000E_dA¸áú_x0014_eAÅØÿ_x0017_eA³-¼kõbAØçs¿cA_x001C_Þi¶_x0001_hbAu_x001A_³7dA!_x0008_*ñ_x001C_dAÝãÁl}dAZ[;_x001F_|bAÇMÈ	MEdAâþ¥QXµcAaÓ4ÊeA@&amp;÷ÐXscA%kñÞ^ÀcAl_x001E_x_x0002__x0003_ÖÛdAyéµ_x0017_cAßNìDqdA_x0001_TkËgeAV¹|Î"eA_x0012__x000C_;_x000C_fAp\_x0012_ê_x0018_áeAy§_x001C_úJÒeAXó'¾£cAKÚ'x¿dcA_x0014_F_x0015_qKØcAD4É7Æ"eA.ãÄheAÚ´ò,²fA©ú_x0012_ÿ_x0005_£bAir|&amp;ÃjdA?&lt;_x001B_;÷dA°	8àûñdA_x000C_{(eA-ªi_x0014_XxdAÍ¿ûÄ7jdA¬:V_x0014_eA)UL\ÏbAÅR|¦)§eAFj_x0003_Ùß¨hAuÅ_x001D_¦·cA0_x0011_0OªcAV±Àî"¦eA_x000E_?óáIKeA_x000D_Ã¸Û ³dAX	¾È"3hA§¢À#lÓeA_x0002__x0003_$¨_x001D_ï'µeAð8_x0002_H»eA_x001F_ÄöûdAé&gt;ÀÿeA_x0001_lûºÛdA_x0013_/`H¹eAÄÕ_x0006_àÍcAh_x000C_/_x0013_ç®bA&lt;k£EcA¿ó§&gt;bAr+_x001C_²¸eA_x0011_e¦ªé`AÇóÓ_x001D_§cAC0þ_x001F_dA[ÒÀMªdA«Bp úfA_x0018_&lt;_x0006_®}ÃbAz||gPdA":_x000B_î¥)eAÖÝ5#_x000C_TdA3§á?|©cA¼¶_x0017_3ÿeAfÅÔN_x001A_dADÇàN¥íeAqÿ@½cAÛ¾ÆÙveA$¢ ÿ«cA:Ü¨gbAzm`¢&amp;fAhUù£õ¾bA¬eÅÓ!#cAúÿ0:_x0004__x0005_·VfA%ªï2½ûcAÆ_x0015_Á_x0017_÷aA&gt;ÖÙÑLíeAQ_x001D__x000D__x0001_-jcA_x0017_lq_U_x0018_eA(_x000F_ÖG!cAÂS'%%_x001E_fA_x001F__x001E_e)7bcA1å_x000F_öaABª}x¿PeAhÍÎoKcA;}_x0004_âNeAà¸^fAüØ_x0006_-ú_x0003_dAîÊ®³®EbAB/_x0014__x0001_	2dAiÎ_x0004_½CeAxk+ÇdAUä[­f	fA_x000F_Õ.¤TËcA6¦!b¶ÍbAG¶_x001E_dAÂñbÞ+XdATØ4_x000F_'bARh3Ñw_x0019_aA9©_x0002_ñ÷`AW3@3cA_x001F_M_x001F_&amp;ûcAº¬'¼eAAkÛÁlëfA&lt;æ_x001E__x0003_LdA_x0002__x0004_Þai©ºÐeAuÎÆ_x0011_?ÅcA`m°o\ÑdAÌµØ!ãbA_Ó_x0013_¯¥^bAØÂb2eAû±"cA»dæ3gA_x0005_üh*©hAª·ïé·ÌcA78Gô7.hA{ä$JíÙdAYZËäÒeA=µ"ZÓ-dAÍUõºmcAW#úÀÒygAÎ_x001E__x0003_â_x0018_ðdA8K_x0011_ÏaAÛ¶cA[_x0011__x0012_¤á2eAM(:_x0008_cATù?GËcA_x0003_|@9&amp;_x0002_dAõÛÙÃ&gt;ccAnku6bdA0ù_x0001_Qì½dAªB¸YÑ_x0002_dA+_x0012_dâÈaAB/¶ËBÒdAòÖvÒfA!%©_x0008_P`cAÏ}A%_x0006__x000D_¹-eAÅldA¢ÚµÛ_x0008__x000F_dA_x001E_çxÇ#ØfA_x001D_¤ëw?_x000C_cA¶É_x0001_°ÝcAÑ_x0014_^ wãcA;`_x0011_¦dAºµwß-»cAHÈ_x0018_ËeAF)ÿ	´veA·fµ}ybA6V0_x001D__x001B_óaAl%O}_x0006_dA§ÕÕÍäbAid¾R_x0005_ÏbAµYIzßÑbAjôæªäeAÜ'ZhH5eAøÔ_x0002_Ë_x0019_cAÒZuhj0bA_x0004_Kò;NfA¼^=§KVdA_x001B_nyº7cA"DwþPdA?=Å=abAá_x0016_¼ç_x0005_dAª=_x000B_öÙ_x000E_dA(_x001D_«¶ËýeAoÛþgÔÆbAÃ·_x0003_H+9dAGJÌ;_x000E__x0007_dA_x0002__x0004_Â_x000C_ËlÇeA_x0018_b#ÔëcA1V_x000C_dAåª¡µ£dA_x0016_4T90eA)Ô00 cAh©	_x0019_GfA`wi­IjdA	;a¤=eA»¿C¿¡leAÐø³,Ü_dA8¶¨d7eA§ùå_x0015_íãbA4£dçö¶eA@?t¿eA_x0014_bÅVfAj_x0019_£\}fAA  ²_x0001_§dA_x0011_cëdA±àÜÊZ6cAXÖÇ_x0004_¹_x000C_eANw_x0008_êð_x0005_eAÖv@´\cAãôD?_x0018_dAña½,5cAÌ¦G©«.fAApQFåeAiljÏçfA²f_x0010_+&amp;ýcAÑúñá7dA$_x000E_7p¨dA=¿_x0003_²_x0001__x0002_6hbAh;aYcA`eÀÛ0gAöH5W½cANÀ©£"ieA^&lt;ð9îÂbAd²£Ì¬¤cA_x0005_^*43_x0004_bA®¦ô§JýcAòþ;eAeÙ}QÃìdA´Ô×FðeAm)*R4_x0004_fAÊ±?.ôÉcA¬«ýÚ_x0006_ubAüi`gofAN«$HÍ_x001F_cAÁ[ñû¨cAÇVpÁ¡cAX¢m«)¶eA®È8,_x0002_ÑcAfXèØt1cA*IûßaAÛ¬ñ8cAåù_x0002_eA{wÜ4ìûhA¢eb_x0013__x0014_&amp;eAh_x001B__x0015_"_x001E_fAÛyúF~eA27ôã_x001E_~eA³{+&lt;bAé8ÓÚ©eA_x0004__x0005_èß_x000D_Íi¯cA`_x001F_õ:dAÔ_x0002_61UöaA5ATÃëü_AçÞ9MeA_x0013_,Ç_x0012_bA_x0004__x0018__gùcAÍÓN¬´`A®Cô_x0007_óÍdAS_x0018_f,qeA ©_x0008_µdA¾÷_x001C_ð¨dAVKûZ_x0012_/eA*úÆ_x001D_Ò¶dAwëÃpÊ­cAÀ_x0001_G¨_x001B_GbA¡p_x0011_dÅeAç°¯«ÕeeAµj®¨a_x0014_dA4_x0014_õ0ÚZdAH#\?8dA·ÖYïdA_x000F__x000C_ý)ÖdA_x0019__x000F_ÈÐÃ_x0003_dAÜ úý_x0011_dA#H£W`eAKVíXÖ_x0006_gAûáÇ_x0006_gnbAyl_x000B_j_x001C_fAÀ8Ý39_x0019_cAyQËvädAf:_x001A_â_x0002__x0004__x0014_eAÂ_x0006_Ç0PZdAö_x0017_-è«dAz´)NPÂcA#&lt;ýUà_x0001_dAÇ&lt;_x0018_sjõeA[Þ£Ñf_x0008_dA]_x0001_ú_x0014_é_x0006_fAË)0ùëcATõ\výrdAîCg»aAvü^·©dA_x0004_-_x000E_ÊícA{Õ¥QegARu¤²É=fAb,»øcA¥Ôó^{&amp;iAî%!$»/dAÈÇK¾FüaA]àÛ¹_x000C_cAY_x000D__x0017_¿§âcAÈÚ_x001F_\Û¨eA_x0018_;_x000C_0_x0004_BcA_x0008_Dð&gt;PgdAsqÂûeA¯^íÒîbAPæ¤eTWcA_x0003_C_x000E_\«QdAµUÅ_x0007_eA/?b5ª!cAÔ°¬,ýµdAË'ÊU¹fA_x0001__x0003_3þ_x0001_&lt;_x0007_dAE)OJ&amp;fA_x001A_ÒqyüdAïòö_x0007_ÂdAüÙ_x0008_B»dAåê\§¦²eAº-öä%eAÇBÈúzwbA_x001F_'`_x001C_dmcAwG *ÃeAc&gt;õâÑdA_x000C_¼ÎreAo_¨ÏÂífAYü_x0010_ Ö_x0008_dAbN»5_x0010_mfA_x0012_f_x0004_Ø¹JeA_x0015_à_x0018__x000E_;SeA·n¦ÈþbAYn2ÐÄdA_x0006__6£[ÆcAÖÚJÉ­meA_x0004_Éh2¾eA¬½íÉ·dA¹ê5n2eA_x0016__x001F_+l9LfAv%³s_x000E_-cAKß_x0008_÷ã¥cAþ_x001C_ãö_x000D_ÏcAþ;½_x0006__x0019_ cA¦ßêÙ_x0010_ÅcA±_x0002_×¿$fA&lt;WsG_x0001__x0007_,kbARA_x001D_tÆ/cA_x0002_ÿ_x0016_Z¾ÆeA¥÷_x0017_²?BdAÏ_x0004_=ïeAb¦hÍnËdA&lt;/(]ÁbATK¤ÐÑòbA¾gw×±aAüI4àgA±.yxùdAÐ_x0002_ýcAÔ¼=§_x0006_åeAÐ. XàdA©Îø9°fA_x0016_?_x000E_~âeA=c_x001B_$adAa_x0001_nhAÄÔ3	Æ_x0005_dAa øø=bA £2v1êbAãyjn4»cAX_x0003_ '¸bAö»k&gt;z2cAju ÑµfAª ³&lt;bA8z_x000E_Mÿ]dA_x001C_â{6igAz·§)á°aAGÌÌ_x000D_I_x001C_dA_x001B_ê¡éaeA977þaA_x0001__x0003__x0011__x001E_íX_x000B_eAa4UÈÜdAð­¨­´_dA&amp;=¬Ò¸_x001C_gA/_x001E_¤¢dAàdÖ×lscAËx_x0007_°_x0018_eAÂ_x0002_ïJòÜeA¡hcA°Sýo¬dA)yI»â.dA6²_x001B_`_x0015_UcA0ÕÈÎ,0fAZô²ídAA_x0014__x0002_Û_x000B_`AÖHÂÛïÜbAÉñÝ]­÷bA_x0013_ \VcA&amp;_x000D__x001C_g_x0008_øfA×ÿª§øNeA_x001A_dõp±aA}C¹ôybAxÀ¿5cA.cñ'èdAß_x001C__x0012__x001A_)ñbAYeêÿü,dAíÔ_x001D_BÝªcAa_x001E_Ð¨æaAKOn¶éncAýh¾Ü­cAn.»i6_x0013_cA_x001B_qý_x0003__x0005_f×eA`±zM_x000B__x0012_cAÝðFe&lt;kdA_x0015_÷4ÉdA:þã¢feA&gt; VfåeA¡óÄÍ&lt;bAôªÑ­eeA× MCqcAÖJ×ìÙ°bA$&lt;Øí_x0010_dAÎÜOù"dAf»áCºÄfA_x0003_â ÔòecAvçqTdAë6_x0010_ TÜeAHyå6©eA_x001E_ö_x001C_ÓcAa¢7_x0001_gA_x0004_¼NÔê_x0019_fANn] JcAôU!âbAaì@P_x0008_bA^ã7.çcA_x000E_¢°ÁbA²®ìI_x0003_\gA:z-ZAí`Am_x0002_ã_x001B_«_x001C_eAÅ)7T #eAÓ².ÌeAõdtã%_x000B_dAL_x0012_]¯ÿeA_x0002__x0004_e{ÂfåcAÏ`Ò_x001A_~fA_x0018_tébeAttJ_x001C_ÉaAR ]iuácATA÷üÖ&lt;cAä_x0007_`ûI÷bATëÍ.eA_x0004_¤Y&gt;UdAÇêZµc¥bAÉÑùJ@3hA_x000B_´Æ'TÎdAÿÂ5 _x0008_µcAøùôfA×_x0001_d6!dAé*l_x000C_gAè/µ8ÜTdAôñ§©¯bAfóy-íäeA1#_x000B_[_x0002_eAÔ_x000E_]9¸RhAÁâ4Û#dA-_x001D__x0003_Ø¤dA©nDË_x0011_fA"÷_x000C_(¨_x0002_cA°UZ2_x0019_¯cA®Hs.B_x0016_dAH0_x0002__x0003_dA_x0002__x0011_£ïõÂeA]_x0019_`~aNcA"ßÌç_x0006_peAß»Z_x0001__x0003_åédAÅ¾ç_x0015_6_x001C_fAÞò¾_x0011_ÓcAaY_x001D_¶±ÍdA*&lt;p_x001A_ÔbA_x001E_J_x0002_ùè{bA}¼_x0017_vx_x0017_fAø¤_x0007_á_x0016_óeAÖz_ÖcA¯RÀ9ýðdAá¡_x0011_cAÖÔcAâÁcÃ}½cAmÆÔÈýdA¨?9_dAK¼¹Ñ1cA"43£ûùcA_x001B_Y°y¨kfAÙmZ¯ÝÜdA\kè_x000C_EõeAgJÇ_x000B_@ºcA(rbñXÅbAs°Á´ÁdAin°ñæfcA"i?CceA_x0011__x000F_Q§ùébAU_x0018_|Ý;cA_x0006_iÂ_x0006_)ªdA_x0018_VocAFÿg_x001F_t&amp;dA5(KeÞcA°l@VVvdA_x0001__x0004_!#ÿ\eAþzë_x0010_gÖeA·¯­_x0006_úcAX(ºÃÐfAõhUÔÙBbAZOÀ_x0013_µndA_x001B_÷ÝÿdA}j¸_x0015_¨dAÓ{bÙÃfA_x0018_ _x0007_ìdA_x0001_Ý!þÃ[bA"t\½ÔßeAÇ¿Û_x0017_ÀîcA_x001A_ºN_x0015_AeAð«Üô_x0010_äbAD¶~®aAà_x0006_èdeA_x0003_­ù´÷bA¯Å=õËbA^_x0013_WOÿbAOÁbÖdA#ªçLÎeAÈêJd_x0014_cAÅôû/MºeAèT©_x0002_óbAñqÄæ¹dA{GYé@cA¶+î_x0014_È_x000B_dA5_x0010_¦ÆEcAkæg_£®dAè_x001E_´L»%dA_x001E__x000E_ô_x001E__x0002__x0003_ÅeAQ%_x0017_¿çdAÛÔ³xô»fAø$_Ñ¥ÝcA_x0019_{_x0018_n¸dA¤Iëx_x000C_bAl_x000D__x0013_î_x0019_dAN·K_x001B_wleA0æ1½ëcA£r¤HôqeARW_x0011_OdAô¼ZeA3­K.0&amp;dAH_x001F_"éöÍdAøê¤Ìð6fA¿t*_x000B_cA=··}å6cA£ë¹yfA/.ncA o*å_x0006_?dAlqûè*gAºó÷ÚÞcAÈ_x0019_¦½_x0014_cAeZ&lt;ì{bAä#.ÂdABUå_x0012_F½eAË=_x001D__x0001_($fAµ¹¼àÑ¢eA,*_x0010_óßreA_x0008_[°âLdA_x0018_­)ªácAKï]¡_x0017_aA_x0002__x0003__x0014__x0001__x000B_ ­´dAQÉ¡bcAô"CDôbA²'|]2ðeA6¿"§PcA*ÇÄÃ_x0015_ReAÛnQ°ÃîdA¬ü_x0003_CeAÊ²&amp;bå_x0004_eA«JÑ)³LgAÚ(Ù¶_x0019_gAQ*kç±cA&lt;;éùWdAìnÍôñ¡cA9ÙPn2cAËÏö=èÉbAz;è&amp;OúcA_x001C__x0003_I½¿]dA­¹Yès©dA4¦9_x0008_|¤dAP,_x000B_¥ZbA9nÓ_x000B_^cA°tQÆxdA=Äî´_x0002_eA_x001B_·©½83dA§?½?ØdAûÁ$_x0007__x0002_6fA_x001F_È?@¤ZdAV¨(½+fA¶$þøâßeA_x0016_w«ÒÒfbAù_x0004_	tòdAÿ!_x0018_ì»bAað_x0015_¼vcAµèÆt¿cA¡¨*yfeA_x001D_]_x0013_hVfA Úª/Q&amp;dAÄÚ_x000B_Á?bA_x0018__x001A_t-ê.dA»_x001F_©-_x001D__x0005_dAæ·ûýòeAèÄÏ¶ùbAlc¹.[cA^l_x0014_²cAûh?³	_x0007_dA_x0014__x001A_Ï_x0004_JÃbA­µ_x0011_ò6IcA_x000D_Û¨_x0008_mÆbAÌOÙ¯_x000F_ødAé¸ä_x0003_ï4dA_x001F_%Óæpë`AËy¾£_x001F_fA¥_x000C_\udAð_x000C_(ÂÂcA!H_x0006_r¼dA_üå"_x0002__x000B_dA§Mg_x0006__x0001_ÄcA&lt;.NùáeA_x0010__x001D_ôÕ[EdA)OccABûÙH_x0006_¡eA[È_x0003_+#fdA_x0001__x0004_à©àt|dA¥x_x0006_â9 cAöSþ/_x000C_eAã}_x001B_õ&lt;?cAôêñèeAê]û²cA*Î0;fAôèàk_x0003_aA_¡(Â¨aAE_x0007_ò2½cAÖ=_x000C_WPgA×_x001A_ÛibA@ëÌ*[cA°_x0003__x0014__x001F_K_x0014_fAkì¤SdA9Aâ_x0018_z;bAÓ[å³ÅdA/îØéÃÌcAdy_x0014_dA?Ô¤ìndAR$_x0011_À1aA_x0002__x0018_»¥eAÄ0'ÞsdAþ~»®·&gt;dAnõ!¶àÎcAâ¶ÊûàdA×£Cg%cAÀ_x0001_Q]_x001F_¬bAZ2r¥åàbAY§»L¥eAf_x0001_wÇ·{eA_x001D_h(k_x0001__x0002_I_x0017_dAåÜí'¼DcA­âRqZeA#ìöcAêÖâ+;PeA_x001A_O´pTÿcAêwéoWNeA¹ÝÙñbAÄ~a7»_x0018_cAÙ¡Þ]´_x0019_gA7\x_x001D_jdA-Rø±;_x0004_eAìñk[èeA_x000C_àÕµ!&gt;bA4Ùko³eA¥±_x0018_áÞcAPi_x0008__x0010__dA)ÃÂaA_x001A_g_x001F_vfA_x000C_À®êªcAû9_x0016_cAî±Iå¹_x0007_cAÝ¸ÁdAüt°.aAoÔúocAíÏ¿;NfAHtùß¸dAà4ÄÞýcAì&amp;ßµ?bAÖ61uÐeA;­W~R9dAi|)'eA_x0002__x0003_F_x000D_ï_x001A_{_x0018_hAJr0/_x000F_dAwB½QÆ_x000B_dA_x0004_M¦ãòBdAXü_x0002__x0017_eA_x001D_°¢a`cAú½]«_x000B_VfAÇP7_x0018__x0015_ÀdA¬#ï³ÐôdA8þ½:cA/g_x0015_alcA®C]:3ÛdA§Ô~æÿÑdAáÔ_x0003_IÀmcAa»^ù}dA&lt;nZØqfA_x001C_&amp;ê­o`AUô_x001B_ç2weA_x000E__x000E_¤HcÇgA¿Jõ2C_x0015_eA_x000D_lÎ_x000E__x0012_dA3ï!icAqmÖ_x0019_ÀþcAVqWG±cAa_x001C_}écA¸_x001C__x0016__x001D_/,bA6DgP.ÁdA_x000D_¨È#¥GeA2_x000C_±òdAû}å±_x0010_dA_x0001_¥´ý0dA+4ì_x0001__x0005_h2fA5µ_x001E_7CfA²L_x000F_oOdAò(mQ	 cAF¹_x0002_F@ÔaA_x0014_ÒÔocAÏ³^äÇWdAF_x0002_Ç_x0018_ígA_x001A_î²|_x0018_dAäò%_x0006__x001D_6eAªb:a¾ajAª;éÁùcA_x0007_:·ÅeAFãïÌhdA_x0003_Ð)@¸cA\FÙ_x0004_dAÉB_x0010_ä¥fA²DV`_x0013_bAT_x0018__x0002_|cAü#_x0010_çcA÷Ä!2cAÜöÛybA~të¬fA9øí=CÛdA¹o_x0016_e/=dA%«_x0007_ãGgAáÊáý_x000B_cAf4_x0005_DñïcAJi9_x0016_eAb ò«LHdA«³_x000B_ÇbAF#â¯!fA_x0005__x0007_§_x000D_-AeA«&amp;5_x0001_dA×í÷÷ÎbA2_x0016_¶_x0003_MeAèòÈßÕ¾cAÞ 	Q dcAÓ_x0011_l±ªpdAM!Óß_x0011_bA_x001D_ñØaAÅÞI]_x0002_6fA°@	éñçdA!P,¦f§dA}y¹®¦ÜcA&gt;Y´ú³æaA_x0010_&amp;Ü³bA_x0008_ÖRqDcAeï×X dAw_x000E_B¡mÞdA%«VJûdAÇ­Y)ÈýdAfxx&lt;dAQê6n_x0006_eAW³GôeA'_x0003__x0001_ïç&gt;dA^&gt;ôçdAÝ_x0015_´ùáeAÆY÷ÝÄbA_x0004_¯_x0018_íÉdA¥5_x001B__x0005_~aA©ZÏôÊHcA+OC,eAä_x001A_ëP_x0001__x0003_²_x0015_eA0HÊì6½cAnG_x000F_Ü fA_x0006_ñ_x0012_°v2dAAï_x001F_û_x0002__dAöâH(ffA_&amp;g~ubA_x0007_É|C[cA¸R¸ï*eA_x000F_:Ò1adA_x0007_Âúä0eA_x001C_¹5Y©cAÙ_x001C_P¸ÏeA_x0006_ÇH ßdA¥IÒFÙeA×a_x0013_G	2dAµ"´üdAÞ4³ý±ucA_kCÖ+eAÁ'x)Ø|eA$Õ_x001E_µ]eAHo$i%dAYv|beA&amp;#¢s#cA]ÅûUÍ«fAzàèðLeAü_x000C__x0016_Ê¸ºcA_x001C_jà_x0007_cA	¡»i¤þaAMNþQeAj_x000E_©eA_x0019_Õ xMíbA_x0002__x0003_×ëHòàbA_x0005_Q-ÏJÇdA _x0019_q{ÈbAÇã°Ê1eAa»N_x0011_ËbAaH_x0012__x001B_¬¬cA{[Õ_x0015_cåcA4Ò¼Å_x0002_ÜbAÛ_x000C_,K¡¥dAá"_x0004_²?¾dA¸-£%adAýý_x0017_íÁcA_x000C_gî8¹_x0005_eAØ{QBUcA&gt;#_x001E_MdAv_x0014_(¨eA_x0011__x000F_ù%gAM _x0001_õà	cAçëÓÁfAç÷¸ÿeAoÈ³ãâÖdAü~ H¶õgAÍè?Z\_x001D_eA¯¥ÇteA4FHKúcgA, co_x000D_ÊcAIN¥y¿dA¶oN5³#bANÑ¨È8eAÛéNmøeA+üÑ§}¢bAC¢_x0001__x0004__x001B_cAÖ_x0004_þÀ@¡aAhð]ÜÀbA¿T_x0018_§cA7®Ý"`Aáj§ä¢dAÚ£ª,¡cA@F_x0002_bAT}E=_x0017_fA_x000E_t´µeA^£êJfÍdA¬Ï8AëæcAN&gt;"Òn_x000D_dAâÞøcA9ögbA×4ïà¹cAä4_x0007_¬ßdA@_x0002_"ìxbA_x0011__x0001_¨wUcA_x0007_v_x0003_uòcA¿Þâ[fA&amp; åpÓcAK{&gt;ÇfATd¬y?jcAþ_x0007_±b)¥eA@~â_x0013_-eA&lt;_x0019_bnàqeAìå=Äð_x0001_dAdÝiÕçbA	_x001B__x0013_ÊAcAã_x0018_Ó&gt;dA_x000F_xc²_x0010_dA_x0001__x0002_R²éC+eAÉØ@£¹cAjdÉYobeA8?ú&amp;dðcAê_x0018__x0017_ðNcAQG_x0002_CWfA!ÛtÑ_x000B_KbAF^$IÐ-fAðÂnT_x0011_dAú_x0006__x0005_m_x0004_îdAØ_x001D_ér_x000F_cAÊÆ2·{eA-^_x0002_¨1fA(v_x0001__x0013_¢:dAÎß_x0017_dAAÑdº_x000B_eA¼ºpÝìFcAgòíÄZwdA_x000F_Æx½«øaA_x0010_?Qá1¼eA.écøYébAw_x000F_û¼AfA_x0001_ìj_x0004_¿cA}íO­leAÀ2gÔ)3eA_x0014_iÓøcA_x001A_w_x0005_±{_x001C_eAýí¤cAZ®ú_x0011_äcAùÚJ_x0008_dA¥øÙF_x0017_êeA²|Á_x0001__x0004_§úcA_x0017__x0015_:¨ïdAïå%cAËr·M´ÕbAÈ_x001E_y_x000E_­eA_x0003_ý¾_x0002__x001C_zdAu±ªJ_x0019_efAô¼/_x0003_ìIdA(V?ùK,cA¤ôïË©cAºê9_x0002_Ç&gt;gA]TÄC½eAa_x0013_$_x000E_HaAèÃbAIF&gt;ÛccA )E¸cA _x0012__x000E_TlýdAÞzNç.&gt;dADuù_x000B_.dAÆ]&lt;_x0010_ZcA"|¨	ödAvÙo_x0018__x000B__x0017_bA_x000E_\NÛõ]dAÌªð~#gdA_x0006_ý´ cA/sÖ_x0008_þ|bA]_x0019_,*g0cA_x0013_gþò2gA=ÿÆ¤WdAdH¶ä¯;eAõ&gt;TºbAZÃ÷^eA_x0001__x0002_dÖ)UieAz¡µ_x0012_÷ÏeAkjs_x0018_úUdA°z%ÌeA¥­Ev¼µfA&lt;&amp;ùTcAÅ_x0005_}ZQ_x0002_eA4_x0001_ÔnæbA(â»_x0004_&amp;£cAYfÄzWbA«*.Û¨fAS_x001D_0øeA¢|,_x0017_ÆcA#Ý³vdAÐ.ÅÉdA'GUv²þcAµ $('afA	ÿZÈtdA©ûæi_cAÀ&gt;èhöÕcA¸_x0003_Ø¨eAZ(ùñt¦dAÃ¾@Y0nfAÂ_x001E_KY_x0006_-cA[%_x0012__x0005_½peA3!6MÞdAª_x0016_&amp;ÑYbA÷__x000E__x0017_9ffAÁK\²¯_x0003_cAp*Í¨&amp;dA_x0003_îy_x000C_N_x0006_eAX_x001C_àð_x0003__x0005_{dAõt·RÍÇdA5{_±cAáK_x001C_Ï_@dA½# ÍÖßbA_x0019_é&lt;^°VbA_x0014_"íER?eAÏ¯«û»ÕdAÇ0µÁG{eA2/9ÄgA_x0001_Þ­_x0003_¸_x000B_dAOgÄGØcA GÕ_x000F_EÈcA^1³A/cAã_x0003_["´ÃfAëV¬Î#GbA:¤_x001D_ÐqeA_x001A__x0007_ªFSêdAöòÚe&lt;cA#_x0011__x0004_»ëºeA_x001D_¥îÒu÷fAjMo~çdA¦)Þ ~ÒeA_x0018_1§1UeA¾óñq%_x0017_cAÚÌòí_x0005_eAg_x001B__x0001_ôþdAÙ_x0002_²ðºÖeA6a±FÚDeAAÓa¬`ÄdA!ë$`0_x0004_bADpìªb¤dA_x0001__x0002_\³áÿïdA¨_x000F_¶_x001A_Y/bA&gt;Íùû_x001A_ócAÈ?_x0008_ÖÕ_x000F_dAVGýÓcA¦Þ~pdbASñRIÇheAïM²_x0002_ý_x0018_fAZÏ³ÈdA×gÄM_x0008_ßaAÞé¦IeA¹8_x0018_f®ÖdA»2bàîðeAß_x0005_2obA x!·cdAYÙ/¯ÝadA-&gt;ïeA÷_x0017_àýaAÈ°ùµºbeA_x0014_Câr_x0019_õcA_x0010_°ÇË(fA7÷¨³7cAÌSîÐeAúë2÷^RcAâ¦&lt;ÎòcANÓ£{_x0003_eA/	±QÙcA+ LIuaA_x0018_Îú &lt;SeA¾'âWôIeABÜ_x000B_ê¯ÔcAÉê_x001B__x0001__x0003_·dAûD³¢ãeAêÆø(÷dAyÊdeócAf_x001B_ð_x001D_ÿaAðWöáÐdA\Ï+ÎxdA÷ò«YfAß_x000F_ÀjQ=dA_x0019_¦Ýd~geAw_x0017_ï]_x000F_fAØÍ7çeAà,(9rÏdA}Ñ2¡`AôûÐbxcA¾R[_x0002_fAlì9`cAtÛ§+_x0019__x0015_dA-ºÿSdAÁäª¹ábA_x000D_Õ?Y0%cAÒjS»_x0016_ÓfA&gt;&amp;_x001D_Ð@#bAÏc #ÖxcAßFHë»ÿdAJAÄMeAX`;voeAu_x000C_Ö8_x0004__x000E_gA_x0014__x0007_ñ³_x000F_dAÌ-ìê½dA*º^KdAJB_x0014_sòlfA_x0004__x0006_&gt;_x0012_Ç	TfA¡·_x0003_;cAÍTAs¡ÊcAbYwÿXQgAúY(_x0014_Å(cAÉÐ:ÑcAjS_x001B_-dAx²Ü°QcA{WÁA4dAñöË=s·bA._¤m£ëbAÎ?þ'bAÖ²LS_x0002_dAbði_x0018__x000E_ÿaA¦ì_x0011_LÙ.fAÜ¨÷æ:¸cAËØð|çcAgñã¹_x000F_LfAìÀ	ÍÆØbAS(Ò«bAÇÁòfA|ùÜö_x001C_8bAk[ÅòñbA,ÙiÛIMbAU_x0001__x000E_rÀbA_x000D_ØFÁìNdASj_x0015_^×cAÊìc_x0005_ÝbA9-û§TbAx»©Æ«ùdA_x001D_D «ÄñbAÑÓúv_x0004__x0007__x001C_aA9J}¨dAX¡Ê¥`æeA¶_x000E_õMÔeAù_x001F_F|_x0017_dA_x000C_pÐh7êcAX_x0003_ò@tAfA_x0002_i]_x0016_$gASJÄ»êbA³©±öþ'gAÇ_x0005_§ÿcAÄôbíÞæcAÜY(ÕcAáÅÜÿÎÄdA1WË ogAÍÉ&amp;®cAr_x0015_ÂEzdAZÙü´w_x001F_hA¶§@ZEeAV+_x0001_N_x000E_eACNMìqücABï:¡	4bA¼Ü_x0018_jÖÁgAywñ}eAÕs8é@eANFÝn&amp;fAzÛ|_x0006_cA¯_x0003_0jXdAs=UNC6fA¡ò&amp;T'¿eAþÍ(ófA³·!i,1eA</t>
  </si>
  <si>
    <t>d6efb29d5c2fa178542659499404b9b4_x0002__x0003_xøKHeA_x001F_î]Y5cAò©Þ#xKeA=Ï_x0016_ã§cAmnyvÄébA_x001B_qb|¥AbA_x0013_3I0´bAfÎRvîeA¹kÒaëcAÝ?)z bAÍµ1·?fA-Éò~u_x000B_cA_x0011__x0019_ä»MfAo|H|_x000C_fA_x0002_OÌ _x001A_ÑcAégL_x0001_sdAB_x001E_ÉdAk¢¤çeAÄ_x0018__¹aA¸GZÀ±dAq0©(aAÞ_x0002_ôZà*cA=_x0005_uZ}dA_x000E_ôRä'eA_x001E_)íbeAlC«]BãcA¼_x000D__x001F_JObA8¦÷F_QbA_x0006__x0003_+f_x001A_FfAÍÀüytaAþøSÇGxdA._x0012_û&amp;_x0004__x0006_ªJeAñZæ_x0017_cAáBE=&gt;ÆdA*z_x0019_ªQcA¨Av²bbAS[G(M×fA¶)p­eAßÝÝ_x001D_9bA_x0012_ÜAÄIfABçcp{bA@Éï ð cA±%_x0002__x0006_!·cALq±LUdA_x0005_ùÞAø_x0017_cA_x0004_-ß_x001B_5eA_x0017_¤öWì_x0008_fA±Nñ&lt;¿ëcA_x0013_ty_x0013_ç_x0001_fA`$·ñ bA@%ãÐÐcA_x0019__x001C_ê)	fA}NÙ'½cAm*Z3!édA'üIéÿeA_x0001_ÊD^eAtÔ*HE¿bAóz²ãC'dAÑô&amp;÷¦ødAÎÊº(qcA{s¡|_x0003_¡cA_x001E__x0012_dÈdA_x0014_&gt;¾u1dcA_x0001__x0002_ÛiÂàcAþkOMóeAËoØ_x001C__x0019_+cAÃH&gt;Òt*fA1§°{ÌêcAì©åC78eA _x0003_¨\²dAÌlËG_x0015_(dA_x001A_¡Ut?ZcAhõ_x0018_¯ÑdAj½Í&amp;ÒdA6 °J¹dA_x0005_û+YþbA_x0011_}#ÐØcAg_x000E_öP±bA«?_x0012_:ídA_x0004_Ö¦c\dA*¿_x0018_h&lt;fAçû_x000E_ÎdA´¬gkµ±dA$LÜw1ðcAy©mÛcA¾¹6öfAîcÃ³ eAëf_x0002__x001A_}vcAü	ê%dbAn3jeº;cAÀOTS¢TdAbµå;pïcA-	|2_x0002__x0018_dAø úlþ~cAÚ¶¼Ð_x0001__x0006_ÒqeA_x0003_lwll4dA_x0011_&lt;_x0006_{eA÷_095®bA]e·x|dAhF_x0016_nÓdA=ºø¬·bAP7,?çdAÊ_x0014_]ÖdAIJGáâdA8Ðþ@ÜbA¥_x0002_.L÷#dA9³ÔÇ/aaA8^	6_x000E_5gAøÌ¢éècAÒË¡&gt;«_x0017_dAø[ÄuGeAj/ú$QdAÚ2BæeA ÉÍ ;_x000B_cA`Õ=ïcAeª_x0005_ONfcAæ]±fAÂÆ¡øUúaAîç·XàbA¸¤(^¹MfA_x0016_LéÌ_x001F__x001B_dAë_x000C_@8cAl@"²í_x0010_dAEÒFå_x000B_(dAê!J_x0004_¶dAîae`JeA_x0002__x0003__x001F_4_x001D_©_x0003_bAPQ¹«ÃcAb_x0012_Ó	{;eA±5V_x001A_mdA£èÆ)¾ìfAëåÀ¿çcA%wÃßWjbAëùxÕ)bdA_x0012_ TzgeA:_x001B_Wb,cAµè­î\cA§Ó]¼_x0017_ìdAþ¢|Î§cAPx«_x0019_kôdAfÏ_x000E_ÏdA?ø_x001C_J¢ÃbAÇ¢Cï3~fAÖ³!º¾édA$_x0010_l_x0019_óÆbA¾ã"@:¥cA7¹N_x0014__dA_x0004_ =ôÓcAè©ø_x0001_bAgwTk_x0016__x0005_gATd#:ocAiÓ%_x0007_ûWaAuôÖïødAïÉÙy_x001F_cA3n_x0015_¹»cAu_x0013_ÓÀÖÖdAæá0n)dA1V»¾_x0002__x0004_OwbAÄÿï_x0012_®fAo9ÁÐGÌbA6Á±°sïeAævTýfAl_x0003_fP#cA_x0013_BºÕûbAp_x000C_¹W2ÌaAö³Å;²qdAC¸ê²_x0002_EdAöß÷yhñdA&lt;Ô_x0011_0µ&amp;eATÑ_x0008_¼ëdA=ò_x0015_&gt;7HbA_x0005_£þ5³_x0016_cAW_x000D_¦\OÞeAæ-_x0002_%hA«þMb_x000D_dAM±ù_x000F_3JdAÙW¿ ­òaA¶HI5bAÞå_x001C_õÑsbAØ(´»G¥cA_x0005_S¦ÌÅfAz¥+nÁ¦dAû¶F4xõcAîü¤y¢_x001D_dAç_x000C__x0013__x0004_Ö	eAgÔ.YácAnú$_x0001_¾bA$_x0019_º&amp;ÌdAç+Ú_x001A_SfA_x0004_	5:&gt;$Í_x0011_aAp1ØÂÎbAä_x0008_+ZeA"³%ç_x000D__x0010_fA.þ®´&amp;5dA_x0010__x0012_»)éucAH	XAÀaA_ÔþdA&amp;Ï{ç¢¸bA1¬DÁÅcAE¯_x0011_@eA;±^_x0018_:%aABc_x0010_®+Yâ@v×F§5ë@À_x0003__x0005_y_x0008_â@Å?TXâ@j/Líé@c'©Ütð@ÊðR_x001F__x0011_ð@P3ß@©&amp;ç@_x0010_P_x000F_~&gt;æ@f_x0012_ä£_x0006_í@/2h_x000D_½á@)nË_x0012_ñ@È\hQÏ9ï@Ìº_x0001_ã@Î÷! MÎð@_x0018_£(ð_x001E_ï@{S_x001A_Hæð@«âµî;ã@Æ:_x0013__x0007_ñ@øWË_x0002__x0001__x0002_ïÔð@ÙÞÂ_x001F_.ä@ô­æ´_x000E_£ê@Âºz¶ÃÒë@´Hò¯Æ3â@Õ¹%éÉí@2k×·¹Tð@«àYLî@@Øó|úïã@&amp;_x0003_Fz´Õç@ÿW~ôÙí@_x0001_áúN5_x0018_æ@H¶o_x001E_ëì@t	vRq/â@~1h¾lâ@Òz±@]ï@8Æ3Ã_x0001_ð@vêòÊ_è@_x001E_ï_x0008_ý5ré@¸ï®_x000B_ð@¯%ù8ç@§PB_x0016_¢Wì@ô_x0013_ìdfsä@_x0014_äÛô»â@sA}LíÐð@7M|oGì@á`·_x0002_Õ6â@¤õ?¤Àâ@bíy¿_x0002_$ä@iÍ³ä_x000F_ëæ@ødÜ¹â@ApÃ¾Ná@_x0001__x0003_`fîÕàð@&gt;OÃ&lt;?å@åBÃð@Î¦Õ_x0019_ð@_x0002__x0001__x0001__x0002__x0001__x0001__x0002__x0001__x0001__x0002__x0001__x0001_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 _x0002__x0001__x0001_¡_x0002__x0001__x0001_¢_x0002__x0001__x0001_£_x0002__x0001__x0001_¤_x0002__x0001__x0001_¥_x0002__x0001__x0001_¦_x0002__x0001__x0001_§_x0002__x0001__x0001_¨_x0002__x0001__x0001_©_x0002__x0001__x0001_ª_x0002__x0001__x0001_«_x0002__x0001__x0001_¬_x0002__x0001__x0001_­_x0002__x0001__x0001_®_x0002__x0001__x0001_¯_x0002__x0001__x0001_°_x0002__x0001__x0001_±_x0002__x0001__x0001_²_x0002__x0001__x0001_³_x0002__x0001__x0001_´_x0002__x0001__x0001_µ_x0002__x0001__x0001_¶_x0002__x0001__x0001_·_x0002__x0001__x0001__x0001__x0003_¸_x0002__x0001__x0001_¹_x0002__x0001__x0001_º_x0002__x0001__x0001_»_x0002__x0001__x0001_¼_x0002__x0001__x0001_½_x0002__x0001__x0001_¾_x0002__x0001__x0001_¿_x0002__x0001__x0001_À_x0002__x0001__x0001_Á_x0002__x0001__x0001_Â_x0002__x0001__x0001_Ã_x0002__x0001__x0001_Ä_x0002__x0001__x0001_Å_x0002__x0001__x0001_Æ_x0002__x0001__x0001_Ç_x0002__x0001__x0001_É_x0002__x0001__x0001_ýÿÿÿ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0006__x0007_÷_x0002__x0006__x0006_ø_x0002__x0006__x0006_ù_x0002__x0006__x0006_ú_x0002__x0006__x0006_û_x0002__x0006__x0006_ü_x0002__x0006__x0006_ý_x0002__x0006__x0006_þ_x0002__x0006__x0006_ÿ_x0002__x0006__x0006__x0006__x0003__x0006__x0006__x0014_"U£Ô_x0002_î@ B_x0005__x0007_Òæ@²WÈÌcéæ@ÌeL}ïê@æ] Üwé@Ïøì2bë@_x001F__x0004_Wâçã@ävø@è@_x001D_6ääkìâ@Yy!Üè@ÁdÎ_x0005_¶_x0018_è@_x0008_30É£ð@ú_x0001_b=W_x001E_å@s©_x0015_­í@Æã}g.î@8nó_x000E_¯zä@W·Khyëç@_x0004_nÇÔÚí@ÊMá½ÜKè@tâÀõ_x0003__x0004_ñ@Ú_x0008__x0013_ @ð@µ :SÊã@sµ¾hæ@ÒZ7Ð_x0012_¬ë@)«¤¶îáê@E_x000B_eÝ_x0016_xð@{0Á_x0002__x0003_bBã@bÞ_x0001_t_x001A_Öð@¤&gt;¤_x000C_nè@WH_x0017_úï@°þ1_x001B_f_x0004_å@àîèfË®ð@g_x0015__x0006_ÂÃì@â§_x0003_ï_x0012_å@Wåb_x0002_\4ë@û:´_x0018_(ë@Âþ¸&amp;Òsð@s~x=dá@ !î"DÈï@ê¥,_x001B_§+ë@¦µ0ç[ë@è_x0008_8_x001B_¿é@tá_x001C_iä@_x0003_FKk_x0019_&lt;â@S_x0015_¡ùN(á@Ö¯;zÊDð@Ná2:+ð@_x0019_^&amp;ÁÖoì@iRng_x000F_â@¨mÐcÍ1ç@Ý¸¾²î@\];+»Ûì@}D¤ë@Ã8ÓÈ_x000D_Ùã@üÂìÏkî@I)Çnð@â_x0012_\ýí@_x000D_¸_x0011_ºïå@_x0001__x0002_ørfxÄì@FTçd|ê@æL{_x0016_k¼é@¾¯|9M¦ç@_x0010_w¯³Øê@_x0003__x001E_n}êå@ÇÑñ*õê@.Ün¢bä@_x001F_o_x0006_8ßâá@Ô]±Ïäí@$h;E_x0011_Ñï@Ú²z&amp;Õ§ì@³áNt¤Ðá@_x0014_%]äùé@êÐ_x001C_¶ä@ó@àCJ®á@©_x0012_ ÝYôâ@à_x0018_'ë@ù¼W-£í@¢ñ/tïOë@gn_x000F__x0013_ð@®_x0012_hEfûç@_x001E__x0005_'_x0010_ëí@ø1 ý8ð@¶®_x0015__x0019_aì@_x0012__x0003_ø8_x0004_è@¿ GV"ë@ÚP\_x0017_÷Ùï@#fsí@Oå/Ìp¿å@B¯ÅXê@å!ns_x0002__x0003_n_x0002_ã@U6GÆ|è@vTMï@t9qAiê@û-]]¡rä@¢Ð_x0001__x0004_ª{ï@_x0018__°­_x0011_ð@A?_x0013_è®Dæ@»4vè@Î¯fi?î@îEc@fpî@_x001C_ÁF¨â@SR;UÃã@dÜ_x0011_Ú?_x0010_æ@)N'_x0010_/æ@Ö±W@tÜá@È¨tö}Mð@ÛbÕoýá@±ðÂ_x0001__x0004_ÿâ@§QÛ¶_á@¤Üýn¹ð@â]_x001A_§_x0018_$í@_x0019_f+LÖöé@_x001E_ãÒdð@&amp;dµo@ç@³¼¿Ò&lt;â@äþ_x001A__x000F_¹rê@\üuØî@_x0008_cø-é@ê_x0019_Ý}ì@Ø´h_x0002__x001C_Yð@T õm*ê@_x0001__x000B_´_x000F_|X_x0003_®â@_x0002__x0012_P*ã@q ïi0í@_x0014_¶CÖHZï@"Û»²êÖæ@ eÎ"1Rð@\ÿ³Ôq8ë@q&amp;_x0016_úÍá@°ý_x0006_q¥ï@ÐÑ_x000F_?_x0008_ð@rÕ_x0008_oU~è@_x0006_Ý¿Óºð@²uIÅ	nä@_x0001_uþÆ_x0018_ð@_x000C_åÆw_x0018_á@0gë%uá@À_x001D__x0005__x0007_&gt;ç@[¥¦_x0004_së@°9½n¡â@_x0008_ôS_x0004_Üè@t_x0006_Sà¯ð@ ÎEDæ@ø_x001D_[§_x0007_ã@J7¤ñÞð@g½_x0007_è@%°_x001C_î@_x001F_cÃKýì@+_x001F__x0016__x001A_ºå@_x001A_póC`Iá@L¨ÕRX¸æ@+u·%ß_x000F_â@¯`*_x0002__x0003_ßÓâ@@pj.âæ@i¤N_x0001_ÿkð@_x0012_@H;#ì@¸ç«Âcð@u_x0017_çæ_x0017_©ð@_x0013_¢ßb4Éã@Ó_x0001_êÆ¾³ä@µÛx÷X#ç@ò_x0003__x000D_Êü¶î@Ë¿¥!_x0016_ñ@Ì¸¶q_x0001_(ð@ç_x0005_r_Dä@_x0005_¼Þ_x000D_ä@Hi&lt;ê@XP_x000E_Àå@2_x0003_þî@tõ_x001E_öî_x0018_ð@¸_x0012__x0006_Ëê@ª\^ÀÑì@J_x001E_ª_x001B_n3ê@æ-æ;äç@_x001C_5öÊð@__x0015_1Éá@Öt&amp;BÉJç@»ÁÛm_x0002_Åç@ºçÑ8å@jov_x000D_Ô_x001F_ð@_x0012_àRûdí@$0 _x0019_+Ëé@iWSM|¡è@¯¸ãôðUé@_x0001__x0003_)R2Á¥9ç@IæfôÌì@_x0013_Å_x0001_¢¨Áí@lfÉîé@úÇ°·á@W/Þ`dð@tgÜPFé@Î|&lt;ßñå@¢ç2ë_x0006_ä@÷ì_x0010_â¬lé@¤_x0007_ñá3Lï@p·í#_x001C_ç@Bf¨ó­_x001F_ì@&lt;ÈOöí@_x0018_b6Qà_x001E_ä@X¨ÅC¦ä@_x0014_ ÒkNð@d/ù/ë@@ê=_x0015_é@_x0017_'UÃ_x0019_óæ@+Þ¯Rbè@&lt;_x0018_h_x0002_«æì@N©_x0014_÷PFá@ê¨Ã]á@®:;±´¼á@.0WEÉgá@ºë­tàë@0Y(_x001D_gTì@tù«[Pí@ }¯_x0019_Jî@Ð:z.kaé@Z,_x0019__x0001__x0002_2_x001C_ð@¤fáÚ"ßð@¢d.Ciç@¨³0_x000C_íè@Ð_x001B_ÞbßWï@!Ä-_x0019_2ë@î$_x0004_t;Éð@9_x001E_s±äÜå@r\ú3_x0012_ê@¬»F1_Cî@?³È_x001F_?è@Ö%K4gÏç@Dà_x0011_ÄÎð@lÃDæ7¹ä@´±êyJë@ú çh,æ@_x000F_Ñpb«í@ER*	ã@äN7gë@¨É_x001A_´n3á@¢³Eáo2ë@Ù_x001C_9Sóä@ú_x000B_¢öÈ´ð@@üÞ-½]ê@aÇ&lt;¨_x0003_=ð@TDÇ´_x0004_xí@_x0008_6á_x001B_äêë@=¿?¼¤_x0011_ä@ª_x000E_¹c_x001A_çç@vvhEáì@~;deç ð@vü§_x0013_!ð@_x0001__x0002_Ô÷ÜÌîï@_x0004_¬þ_x000E_äfì@ô-ÿ«fï@¬8lßÉè@©ï²ûNï@øÂø¿_î@hîJòVè@ ò"9{ð@uìë[¶Vé@_x000E__x0008_`óÏQî@GÎ½}ý_x0010_å@Þo"\lDã@T_x0019_nó$ â@`&gt;£Ë¯Òê@#Q@Jòÿä@nÂ²_x0008_Mä@WËKÃï@6,g_x0010_r_x000B_ä@_x0016_}éîì@Q%è¯2hã@ÞIûéú&amp;ì@ù'Cç@¼¡¶9àöå@¬¡_x0005_kpeë@91_x0005_n_x000F_Éå@fyõu5[æ@g¹s´°£á@_x0013_£_x0006_ßð¢æ@ÿâª­ä@_x001F_ÐÂì_x0016_ë@ÝOst¨ä@mjI_x0002__x0006_Ãå@_x0015_ºÞ8­î@$Ys^eá@,Wìjì@?_x0007_¿_x0008_v±á@Tåçó®ð@ñ~8×ì@$.=;ð@ð~ú_x0019_ã@»,àpÈì@(_x0004_óo6ÿï@À;¯àvÛï@¢Ô_x001B_bç@XØ_x0006_?ÓÇí@Í}PÇÖä@H_x0005_4_x0001__x001C_ã@uÉG`9é@5¨µï¾á@öÖÑêï_x0014_ñ@_x000B_Î^,9ä@ðfi9,¬ï@V»3­°}ð@_x0006__x0003_	Íë@²k 6ð@^s£dKì@®*!pÎï@ñÛ_x0001_­¥å@EÞÍë_x0004_æ@Ûê_x0004_a_x0017_å@²;ÈIHQì@NÐãâw"ä@:ù_x001A_­_x0005_ç@_x0003__x0004__x0001_î¯1è@zxÅÑjá@$gjx×ä@_x001A__x0011_îúì@_x0012_t;¹_x001F_lë@r%K¬_x0007_Mï@î_x000B_¬¼{Jä@_x0008_&lt;ìNÈð@t#*o¡_x0007_ð@ç_x0012_à»ã@Zd]¦_x001A_ïé@VÈB)Wí@ü×_x0002__x0005_Vcâ@­_x0013_ar;qé@4R}À/ð@ÐZ¥á@_x0004_F_x0005__x000F_æ@¥À1¡ySï@úS_x0012__x0019_¯ì@ö!__x000F_Oã@àý_x0010_}úí@_x0004__x0010_Go³æ@üA£J|í@3Qi&amp;ãè@P]ñðTá@Îe_x0003_5_x0006_Þç@¤f_x0019_Ë_x001A_0ë@`"_x0013_â´ðì@t¥Óü_x0018__x0011_ã@_x001A_íà_x0001_ÍÌâ@Hºìu-°ë@_x0014_Pã_x0008__x0002__x000B_Iè@w_x0003__x0007__x0016__x0001_Ùá@ÈÅ¿~{é@Îê¿ûð@&amp;öhwNé@èì!é;ð@bÅ2Üð@Ø$ù- Mí@Æn_x0005_Oíéî@ÔË_x0008_¼çë@&gt;Ûø¥¼æ@ÂÕæðÛ_x0015_æ@6Å_x0004_¦~ð@A.i""ì@×Ê·y&lt;àï@¼3èÊé@pâ6uçì@×þûá_x0010_ã@{¶#i½áá@$`¨	²ç@|+8LðBè@Õ-_x0018_Ã_x001B__x0014_ñ@åù_x000E_0â_x000D_â@Ì_x0017_½ÐÔ½æ@´äÞóç³á@ÂÉé4_x0010__x000B_ä@[_x0013_ºzð@¶W_ÔÌð@_x0006__x0014_dãìê@_x0016_í_x0001_Z¶ë@þ*¿5vë@ÀØê_x001C__x0001_ï@_x0001__x0002_ ðÖ®ð@*Ó&amp;/á@Ø_x0006_|´æá@:&amp;7réê@_x001F_ùÉ_x0006_ðä@ÊàR²Nåï@àû¥ºÂ,á@_x0003_&lt;Àè@c×ucï@:¾_x001D_\|æï@éëOÒí@P_x0007_Üñÿ­ð@ö	ÿH_x0008_ð@©½òU»Ïä@I#Î_x0014_Éð@ºV¨R0$é@_x0014_S3yÒï@à_x0018_UÛÛð@_x0002_«§Ø&amp;¹ð@CËÓX±ä@þ_x000F_løã@Eá¡äÍ_x0005_ã@TIæ_x0003_vì@¾OY¯Bï@Z-ðÂ&gt;Áæ@ÈÅMWaì@_x0013_m_x000E_s:áî@_x0011__x0006_	ìï@_x001E_TÐÓ_x0014_2ï@Õ_x0013_÷©(ïî@Ô¤8_x0019_´ué@_x0004__x001D_è_x0002__x0004_R:ì@îäÜb8è@p_x001C_?fpï@_x0003_ZN¿£5â@6âuÒýä@ä+_x0015_iAâ@_x000D_ÛÜèYýã@hfÝÂÆÁï@Tz_x0002_e=ä@&amp;_x001B_éÓXã@ä_x001B_Ë]æ@a]OOî@2W Ydøð@_x0007_Ýë-ïá@´Ü_x000D_åwæ@w¹Z£ð@_x0002_Á_x0018_HT_x0004_å@Jã÷_x000F_Ië@ö»ªíæ@V§å¸nVï@°_x0003_û¸Òºí@Î2=¼ð@æôK1rë@Y$Ï©1ä@Î÷_x0001_m_x001E_Gé@Â_x001F_ÞöNÂä@mØ_x001A__x001E_¸ãã@¯Ã_x0001_(¸Úá@%[ÊcXð@Ñ÷fÙ_x0002_ñ@(Ä=ôà´æ@ÔEq¼*Æî@_x0002__x0004_(ò+GøÝí@¥Ê­ æ@ëÙWß;ºç@Â£åé@	fuvÖ?ã@Q&amp;e_x000D_sç@¤&lt;¾e_x0008__x001D_ã@À¢!,k_x001D_è@r A#ï@_x001E_ö9d_x0003_ð@GÄÀü¦á@=ý_x0004_#î@_x0002_ÿ_x001C_%ç@ÀV×å`Òâ@¢/_x0007_âiê@BºÌ_x000F_ÊÇã@'øX\Êôë@ñÓ·&lt;_x000D_ê@~\'X/Áâ@¦Q6æ@ÊwCìçÈë@/"a§)_x001A_ä@u»¸³4ð@Ú_x0008_$6C_x0019_í@ö/+_x0008_Bç@k£z!¦|ð@Ö4BþPï@PÑRì@_x0018_I_x0001__x0014_Hê@¶údÍ_x0011_ç@_x000E__x0010__x0012_Eyð@_x0018__x0011_1u_x0001__x0002_v¼ê@V¨;èê@ðå8ë*é@¶mz66ë@Ë¡_x0010_&gt;(¨å@&amp;_f³=ê@¢_x0007__x001B_ï(_x0001_ç@X¤¦.ßê@®ÀAl_x0017_ð@9#âW©ªä@Ô&amp;kæ;&lt;ð@¸p!Ødì@"_x0005_w~}[á@ðº_x001F_DÂå@ÔØÝÎÂ_x0013_ì@4Ãõ_x000B__x0012_å@JÉ|_x0015_õå@IU,Pä@ nÖ¬ã@¨ÇÏæâ@duÜá_x0012_Fî@Æô²_©1ð@´_x0013_Åö»¥â@áCÖ½ëâ@gE%ôôí@_x0011_2ãE3é@&amp;7%TJ_x0005_ñ@Bõ½ë[é@Ü^+Ý×Jã@_x0005_óêlå@bUn¸±ê@ë5Èåkð@_x0001__x0005_T_x000D_RøC#â@Jì¶ÚqTã@T_x001C_öå@qÄy¯òá@L~©Tiê@(_x000E_¦Fáâ@jó¦àðWæ@_x000E__x000C__x001A_ñö~ë@¸EûÕÄè@^D(°wî@Ñaà¿_x001D_ä@_x000F_ù´4ï@a_x0018__x0002_â_x0015_â@8d_x0018_Ò¬×á@HxRvÃòð@ÉÒÎ;púæ@´æv­_x0010_þç@S_x0013_p«¸â@5j¨_x0019_0ã@ðìÿ_x0003_¬î@YzÄë©èç@åX1ßÕ%ð@æ_x0013_ÆÓfð@È_x000F_Vô*uì@(úÝ²`_x000F_é@0ÖéfIlâ@BÖ_x001B_fü_x000B_ç@NóË_x000B_@)ð@(ÓA¹|_x0004_ç@_x001E_= î@_x0008__x001C_ê×Tzï@@ê_x0006_ë_x0003__x0004_4ìî@V_x0018_ùÄ¹Mã@û×Õ&gt;_x001A_ê@ÜPÆô_x000F_è@(ç¿Pîé@Û}_x000E_;Jð@Ç²¸4î@1Îkg9¿ï@ÖÆ_x001D_(a_x000D_ç@GÒþ_x0017_Ì)ç@X«ÅÝ¬ä@Å"±;ôÜã@:ï¸%õâ@¢ûÊâÚ9í@_x0016_¦à:_x0007_Mì@_x0010_#ÿ_x001C_¾Zâ@í	_x0001_öð_x0014_å@_x0016_è÷­Èùì@_½éã@S&lt;_x0015_g¸è@`?q²Âçî@Sþ*_x0015_âæ@úÔ(_x0003_Wëï@f_x000F_¹LIé@Pøkt5_x001F_ä@_x000C_¯WÝê@êÌ!pâ@Ù_x001C_Å_x0002_àæ@ÅÉi2'_x0011_é@´üã_x0013_áð@*,Âì+_x0015_ð@·¡4Èë@_x0001__x0002_ ñ}¡ê_x0013_ã@½¦I~_x000C_§â@¶bLo³=á@÷R_x001D_Ðþá@R|Kèóð@ÔQÞ:è@ç!ìã@è_x001E_Z¸­Zé@´# #^ê@_x0006_(¡X-î@êÇ=ô_x001E_ç@æÈ©*_x0004_â@»}0-é@2º_x000E_0±øî@ØHuÉ¡í@N{n¥Å¹è@5GR«Ö_x0004_ñ@~°Ã$«â@Ñ,Ôgæ@hòª0;÷í@_x0008_Ê/TËå@óiÃ¼ÄÉå@:Î_x001D_lÎ_x000B_ï@_x000E_.dªâð@_x000F_MãÍ_x0013_ð@¼_x001D_þº³ì@*Çn?_x000F_ã@6×¾_x0012__ð@jü~Ôj^ä@ÎÂZRªç@çúªG_x0004_é@ö^fø_x0001__x0002__x0004_£î@|3fHÀâ@af!:ëá@¦q-¨L_x0018_ê@U76ïxð@¯+_x0004__x001C_ÇVð@VTóiµ§æ@__x0003_4_x0012_[^ð@NK}_x000C_ð@HÓØd@.ç@F_x001A_ë@á_x0014_%_x0012_+Xð@@ß_eì@Õ·ûªê@Ê_x0017__x001E_£[Iã@.¼_x0017_*¤	ð@é_x0015__x0013__x0004_Èä@e`¦Üøå@[_x0019_	ªë@k_x000E_Ra@3ä@_x0006_ä}pÛ4è@_x0001_ñ¾'_x001E_ké@_x0005_RE×»]ã@¬ôKê@Ï·`C%ç@­^øã õè@_x0018__x0019_R¯Vå@ÖjÈ¾á@_x001C_°ÑÆð@ßÊíçÍê@G.þ­|qç@ê2d	&lt;ï@_x0004__x0005__áÍö_x000F_ä@¡Ãë,_x000C_Gå@XÔpnã@_x0014_ý4ûäËè@àìçãª|é@f(Æá_x0013_æ@ªö.ú±Uè@ØA_x000B__x000C_@í@[_x0001_NÁCæ@:À_x0016_Gcå@pQ·ÿIì@°Æ®Pþð@d|ÌÓ_x001C_Jè@&lt;Ã5_x0017_õ'í@l)íÉMEï@_x0006_h&amp;á,Jæ@^gqäý(í@,¿_x0018_ðí@î_x0011__x0001_§òð@Ò_x001E_ç-ã@_x001E_@Qb_x001C_ è@_x0006_kÄåcàí@_x0017_ôµYå@G_x0003_¹_x001C_0øí@_x0011_[B1¹¼ç@àogpëç@_ÐDIä@B_x0016__x000C_ãê@_x0005__Ã_x0002__x0015__x0011_ñ@w!LWë@:óp_x0015__x000B__x0003_ä@2¤]v_x0003__x0004_¥÷ð@H5ÓëoÅð@³ÑÝKá@IÚÉ_x001A_m(ã@Ï_x0010_)'*¡ç@rðÞ[_x000B_µç@öS_x0005_.Åð@`BV_x000C_×õë@¡ñk²Yðå@_x0002__x000B_1;î@_x001C__x000F_o]aöé@Ë_x0001_5Íºã@w®`+¨¤á@´},"Fï@}C£Ê_x0005_rð@¼£ûÞV_x0018_í@PìÂ5Qê@Ø{íÞH3ì@lhlvKë@ QY§ä@Õ_x0003_îdOê@Ë_x0015_~hí@ãz_x0004_[î@{ÀãU_x0016_ð@H C\9-î@Ô;ÕÅÐhì@_x000C_±Âr_x0017_\ð@L±HÃÛã@8kq§vUã@Ìkä_x0015_v0å@7AhU_x0011_ñ@rWNÎsÑð@_x0001__x0005_3Ù_x001B_%Dè@ÌÝ_x0002_Qwµã@d§4´fè@WüMuÌ_x0015_î@Dû88Að@veöDRææ@[+_x0004_miæ@¦ëLqwÂë@ªì/	_x001B_å@ÔfÓjä@¥_x001D__x000F_ºßî@=8áÝJ ã@ZÛYâ­_x0019_ì@øW_x0013_á_x0010_è@_x001F_ÞÏ!àþî@#_x0019_	®$ð@"O` _x0003_ê@}_x0019_E2Áé@ÎûUcýè@Z´8ËÑÏì@ðÂ_x001C_´éì@èbý¤Úç@ó%ú1ð@oº{¬+Èâ@ï÷×( ã@Z_x000D_ïýÉ¿ë@ØûP_x0011_»:ë@r¼Ä#Àð@ù¼·Z]ë@ßÛí½X&amp;å@S®_x001A_6ä@*¦_x0016_&amp;_x0001__x0004_çìæ@×§`«+ã@ ªÀÚç@¾CZI¤ï@µçÍ*ä@SõM¾¹'í@\ð9_x0002_òªê@Ð~ù|E_x0003_è@&amp;2ÓmË:é@_x001F_÷àDÞûê@¦¦J9øÇè@Þ_x000E__x000E_¢³Âð@e_x001F_ØåRî@_x001B_Ó_x0001_·"Pè@¦¿^£Wþå@Ñé_x0007_¶²ä@¤×æ@HÊõÑìÖï@_x001C__x0011_pâ@À"Ðq4_x001E_æ@&gt;f´îì@+é_x0018__x0008_[Sí@_x0012_2ø~Üë@RGbî@É_x0010__x000D_è@l_x0002__x0017_VÊê@0Òø_x000C_	öå@"=Mh_x000F_ð@_'¤_4ã@V{_x0014_°Ïï@yDô_x0007_¦Åè@×Y¬:#ð@_x0001__x0002_R}w{¢´é@"O_x0019_Ãç@ê_x0010_ÁÜ¤ã@¹Bbª @é@_x0007_BÜJ¬î@´®»_x0010__x000F_¿é@_x0005_}Ãê3Té@øtò_x0019_î@?"_x000B_¹;î@=?ÀYáæé@ì÷¡Vð@.¨Å ®ªì@á_x001C_âMæ@2^gõï@ÄR#;Èé@ îA/&lt;×è@o:AÈé@µè;1üÖá@	Ó¬_x0014_ÐÐê@²_x0019_Xfå@n/¯¨Ónâ@2D2w¤æ@_x0002_l_x000E_3¼]ð@B¬áñë`î@mMÑüÂðç@,&amp;?tè@óhQ^|àî@±ÿ_x000B_¥Ûöë@t¤D _x000F_ð@{&lt;Ü_x0018_P©ä@ðU7#ð@x_x0017_¡Â_x0001__x0002_2Þè@Gê¾_x0004_õê@¦ mÚöã@_x001F_Ô.&lt;á·å@N)&gt;\õ_x0018_ê@Xh_x0007_Ò:øá@x0~þdá@¶ßO¡ä@vAíÿÆáð@®¼V°Zè@_x0019_;Ydê@Þ8ÌÞÝï@ùwÜð¾á@Ê(C=$,ï@_x001B_"£5öð@èÐk^¿nî@¡÷/_x000F_Vâ@¤&gt;;¼v¥ð@¼ÞNàFë@ÏÔ­Csçï@¸VÂñAå@/Ð &gt;æ@L	ä*¾ä@KIÇ.{_x0006_ä@Vë0H Eä@70?ªtØå@þd³_x0006_ªæ@Ï#ûÍ§Ùð@wÚ_á¶á@æzßÍ_x0014_¼å@±²\øµâ@NNä@_x0001__x0003__x0019_©_x0002_ê@_x001C_`+Z:èð@_Züî*ð@|íì§4è@|_x000C_÷£ä@}«^Ò¢ð@_x0004_RÚ¦Îêð@_x0004_ºnÑöèé@ªÍÛT´Læ@&lt;_x0005_òÆ;ê@~Ú¡sSå@_x000F_µ=¸²_x000D_ê@'Ùtó_x000D_ä@$_x0016_¦_x001B_WVè@[tËIÈê@~JÝO_x000D_Ùí@%_x001D_`_x000C_ä@ÁHäò _x000C_ä@¢&amp;xÔ³+æ@JlF/'è@$ïN¢g´è@_x001A__x000E_W._x0013_æ@`(iáç@f×zÔk&amp;ï@±F±&amp;8 è@¸_x0006__x001E_Õëè@_x0016_? ÇÖèî@&lt;þÁÆ¢»ë@§_x0001__x000E_Leð@|:[ì_x001A_ð@þç.óHé@ 3_x0019__x0002__x0003__x0019_Áå@Îm³_x0001_ö&gt;ä@ _x001D_mq2Qè@Ì¨§ht£â@Åðæ¯Ãáï@S?5PSã@2ÜÞnpð@ês_x0018__x000B_ð@ú* Nôä@Âe7ë°æ@_x0018_ =Ï[_x000C_é@&lt;_x0003_ÕâÂâ@~Tmª_x0018__x001E_é@_x000E_£_x0013_ é@_x000F_Eä15ï@«é©4QÔæ@ÉRn¹rð@½¡wc£ï@ßcÉPé@úDÞCÚ¾ð@ledBÅ³í@v5¸Ñìð@g_x000D_ ÷&gt;Fá@±Ó~~%Já@elÒMøè@õlMå@áÇ½ê@$Çf_x0002_°mî@¢Ñsº_x000E_ää@L&amp;S#É½ì@÷ðÌy°å@|¾ãNGEâ@_x0001__x0003_ÄºÈ_x0002_Àç@g[{Fqbï@äÇÝ%î@Èß.ÆëEâ@æÙþÂ_x0004_§é@ítbX¢ä@ç	Ã·Þbê@,_x0010__x0019_/Ð¤è@_x001C_Ås¿Íá@Ø¤_x0003_¾ßæë@s¦ÚâØmð@èÎ^cLç@ZS¬¯)é@ü¿_x0002_Ðü|í@¯_x0010_­_x0004_,â@ìåÇU½ð@kZ/¶éâ@éPö±I¬æ@ý¿_x0006_¶ºá@^}§_x000F_Xgâ@ÕýSLªá@Ð4Â)Fð@_x0014_C1»LRç@|#&gt;ÛMIæ@Ì¬e_x0015_âî@¢C_x000B_3ãá@_x0019_[ÑßáÎè@`PÆ®Sí@Üc8ÐC¼ë@}+_x001E__x0008_ð@Æ!_x0003_æð@ÖÉ_x0001__x0005__x000E_-ì@¯x¢³Øýï@.uYPü¯ì@U_x000B_è2Ò:ì@_x0013_°òï@_x001C_òèöá@FwÏS~~å@*_x000B_Üõ_x001A_Kê@b_¨côêð@ iUü°_x000F_ñ@_x001A_§_x0007_Y_x0003_í@ððÑ`Hè@?f_x001E_=ã@&lt;=Zí_x0008_Ñî@¡ÝÃÝ_x001C_åç@Ï!z6aâ@^ÖÐj_x000C_jä@:TjÓÖé@:¦Ó°î@_x001A_Ê ýùð@õ_x001B__x001A_òÑí@ë,V¤ëì@©yÜ£Ç;ì@ÒuÜCÔÀì@_x001B_9_x0004_¾â@ä¬½8æê@¬]Qð¤Në@»º­4_x0012_æ@ªÚ`ç;-å@DA_x0013_¯_x0002_Qé@Êl=^[ï@¸)¾ïô ì@_x0003__x0004__x0016_P_x0003_{¨ì@¦y7³áºä@j_x001E_¿R×_x0002_ì@m_x0017_Oæ¸á@éÿÇ_x0004_wÅæ@_x000E_â¹æ@`Bâ®mââ@þ_x0001_-êLð@xEcf8ê@ÂAPãOÁï@âÞf5_x000D_Nð@$±!¸]`æ@­ì\Âæ@lÕmy_x0002_ï@Ôç_x0010_©4ä@_x0004_:ND§_x0017_ê@¡LJ¤ë@TYF_x0005_ëî@ýøÝUoð@ ¡_x000C_Nyë@_x0014_{eÆP®ì@÷ÉóÍ²å@øÿrË=!ç@=´_x0018__x0014_êé@_x000D_ ìÅ9ä@¦F.ö¯(î@o­_x0019_ªF,é@Ò»Ï~Nì@_x0008_×¨_x0002_rá@FÔp¼mç@ÃekNF{å@Êù³_x0002__x0003_&lt;ë@LåRø_x0018_ç@r!_x0006__x001B_í@ôpð_x000E_ ç@Qß._x0011_ä@_x001E_'¢ÒÑê@z@	Vdlç@{LÀ O_x0013_ç@ÔU¬Çé@PÆ`Baê@25B)­â@æÀBBýç@»FQÈÊ:ä@]üíÌÝäã@¨ÑÉ_x001A_%ië@×eq§1ã@­_x0001_©8÷]è@¬SûÛNð@_x001C_DÓ}Ôî@Á7¶Û¿è@ÌEÛ`Ì_x0015_ð@qn¦¤â_x001A_é@îù_x0013_ÔCë@p_x000E_u_x000F_=ä@úÏ$2éí@¤·×¶_x001A_â@PtÍSêßè@_x0008_ÃVZÊnê@üüL0¯jæ@ó5HaDáí@øL\|ê@P·~4ïkâ@_x0003__x0004_.ÿ^Û¬Óì@ytp'å@Ì_x0003_Ó_x001B__x0005_yê@_x000E_qð_x001A_üæ@_x0003_?¥tìì@{_x001C_Í_x000E__x0013_è@5 ØBá@_x0004_GíÅê@5A_x0008_ VÉì@ª«Çg¡ð@üË_x000C__x0007__x001E_î@_x0012_.-O_x0006_é@^üNé¦Çð@hç_x0007__x0001__x0019_ä@_x0014_½{¦Þå@ÎÙp_x001D_=Àè@_x0012_ñº' ï@G ß_x0017_Òcê@ù9_x0015_Síâ@Ãþ°ú­Dè@ÞHñX_x0017__x0017_ï@(ºa·_x0011_ï@_x001D_æ_x0008_nTæ@ØG_x001A_ê¸ï@Êì;`ï@fñýÖ+ï@Pb7,ì@ZwvvÉç@(_x0002__x000E_¦ï@êM\ùë@Ì_x0013_ÔÓíð@_x0010__x0015_¸_x0002__x0004_ ðâ@¯õû_x000E_xê@v¼gÉx'å@×ïU2Áã@¯[JÐÇÐä@z.:_x0002_ôð@JN¥èÀð@_x0014_¦_x0015_ ö_x001E_ì@_x001C_Û×jÀ¸î@L¹Ø|rå@8&lt;òVSð@_x0015_FI&gt;XÉï@e.°Ðë@++½C Öæ@×¨Ûáã@ñb^^*å@_x000E__x001E_õ_x001C_ß_x0001_î@ø¹¬úð@½Òþ_x0012_ÆSæ@ü²÷2ð@^$;Îôä@|f}È7æ@Âá_x0003_··å@Ü&lt;D\Ïþë@!_x001E_ÃðZ]ä@,»YÞÅì@_x001D__x0008_9êÏ¿î@¨Ø'kêä@Ê_x0013_7f5î@¶5c°iè@ÎDÇâä@VÍvù_x0014_Dð@_x0004__x0005_½ýé\ç@ýèRý1Së@_x0003_Òsn}xã@_x001E_ÍPé9Në@ã¦Lë_x000D_ç@¨0ÄìÝå@ Æ2#_x001E_1å@4]½b¯;å@Y_x0004_?/7è@Ørdi+è@\Bgùíï@õð±_x001A_©áå@_x0018_Y¼_x0012_Pì@/§_x0004_¼_x0011_â@C`¡`_x0002_ç@×ñm,ä@_x0017_{_x001F_PJáä@/83Ò_x0004_æ@âþ_x0012_6-ð@pÎ_x001A_é@¶©KUxð@öíÚ_:Dï@-Öùð&amp;_x0005_é@5_x0018__x0001__x0007_é@wX_x000B_Ó«_x000B_â@dÝrÜãúî@±|j4#_x000B_ã@_x0011_UÌåÐî@kJ_x001C_ð@ÖØà[yWá@È_x000E_¤|¬uã@_x0014_õÎ1_x0002__x0003_p~í@_x001C_¹ïmbÚê@ÜN_x0015_ÐYÔð@SþÖøNæï@+Ï±Idå@_x000B__x000E__x0016__x0005_©'ð@nóJR?³é@_x001B_T¿÷«ä@f)½gê@æÛfñõ[ç@RmÈÎ[Ìè@ûyíKázï@~Á4÷:;ä@"T_x001E_kFOð@ñ4ÛÒî@î`_´ð@|ÿN÷øé@²r`­ðæ@ãÿ+¶þì@LúÏV_x0001_é@¨ -7¸ä@&amp;dx±Aê@oÀNQâ@´hÏ/Àê@xL.îå@-&lt;ýlá@¼DJb8ï@ÓîÑÞÂâ@¡|(_x001E_ð@_x0004__x0011_ÆCøÊë@JÊkðÀç@/_x000C_úy¦á@_x0005__x0007_®Na ÄCç@g¦~ÛÙÌç@_x0014_ *BÉë@_x0018_âu_x0006_\æ@_x0010_I_x0007_³©üë@à	ÿ_x000F_æ0á@SôFI%ä@2cÁ2Qqâ@0ª Á5¶ï@Mª¥R~ré@õáÌôÃê@ÊmÒå@Ó_x0019_FS_x0007__x0016_ã@_x000C_~)÷ñê@7òë»Úï@«Ë/N-ð@_x0004_®_x000E_8ÿá@6M'Bé@ÅLÑT«`ï@_x0019_rÄ«O ç@å_x0012_%5Þä@-_x0002_Lz¿3ð@WÉù_x0007__x0006_ì@ü_x0007_&lt;_x0003_îµá@²~¼óÖ_x001A_ï@TðÉ_x0001_W®í@_x0007_5ñ7aðè@þ\XUå¥ï@çUÎ_x0014_oã@·Ý¡¿jûì@«Q&lt;ê@p0a_x0001__x0002_Qãð@Jh`éUç@`Ýäm1ê@¹`ü1_x0016_åë@_x0004_­,_x0007__x001D_Câ@&lt;ý­_x001E_ÿé@oã Ú¥Óã@t=ãBäð@4ìgæ[î@_x0012_Ë&lt;Ji\ê@7]é³ï@@H|÷|Üé@3¥;§$á@`ÈJ?_x001F_~è@9"¬n¾ì@_x001C_¯©qâ@£R3_x001A_Àoã@a_x000C_6ê_x001F_ð@Ö.H92¤é@²_x0013_lM_x000F_ï@qF_x000B__x000B__x0005_ãî@V_x000E_%_x001E_²í@_x0012_nBf~åá@âÉ_x0010_1ö°ë@ð¶_,¤í@¶Ô_x0014_ß6bè@ãÖmªQÊæ@J_x001E_E¢`_x0010_ä@91_x0010_u@hð@ÐÆ·\ù×ì@Ö_x0012_øûð@áá_x0011_æ@_x0001__x0005_îØRzf_x0002_í@Êù¶ôn_x000F_å@×£2Lóâ@_x0008_¦_x0008_6_x001B__x001E_ã@9&amp;É!å@¦(:8S_x0003_ð@Ú&gt;«e´Ëð@_x000F_.Ú"Ëè@ÓÌ\_x0018_Åî@õS°ïÌä@¸_x0013_lZMbî@DX_x000E_Uï_x000D_ð@æ3:*ßð@d_x0018_Bö_x000D_æ@ÝdcÁñæ@ mï!ã@7ñã»\ç@Oqjáð@©õóÚ7%ä@ù2¿úí@@}âo_x0016_ñ@^w_x0011_ðléð@t¾¼_x0007_.ï@ºYq¾¡æ@;ðÀ)ï@ÇÚ¶á[ôæ@o8")T_x0019_ë@þÝ_x000B_üûxæ@"ÒÍÃpgá@_x0012_N_x0007_Bð@_x001B_Ã±_x0017_¹_x001B_ì@_x0004_Ë_x0002__x0003_E_x001B_ê@|DbìÃtè@hÔ?I¬·ë@c,|²ìë@6Ëãþ,_x000C_æ@nÛ_x0019__x0002_.Ëí@P­Æ&amp;ìê@«=á@__x0017_}~Îâ@òåuê« ð@ìÏ³7B»è@ðy÷AÄ_x000E_ï@ñ ` _x0012_Âç@\sÉþÒï@z_x0019_T@úmë@&lt;äJGNë@í´!_x0017_¾è@3¼_x0012__x001D_Àä@1a_x0011_K_x0013_â@ÙD¼n'½å@áB_x001B_ßfë@êliÃ×»ã@¸wc_x0017_þð@i³NutCá@_x000B_51G_x0001_í@â±P_x001D_â@À+_x0004_.%Zð@bû v_x000C_ã@þ·¤a_x001B__x0008_é@ÓÒ¥Î_x0011_î@nó\p÷ûã@¢=lpÞë@_x0002__x0003_¼ÿ"¶æ@4)_x0001_P7ë@É`ë_x0015_Þá@d!#b xî@-z)¯ôé@_x000B_Ò¶_x0005_$ð@¼¼Li_x001C_î@ J_x0004_û_x0002_?è@_x001E__x0005_æzn¥é@µ8û_x001A_fçá@Po=ðç@$·ô "Eá@s+Lå@_x0014_ÛRN«Ëï@ÃIóá@`%ï.ª¥î@e1tñ!â@_x0005_,_x0003_U!$ë@ì_x0010_ï_x0015_Å6ð@L@ô_x000C__x0017_ç@_x000E_O1Äî@ÿ`­]Yð@h3_x000E_¡rã@_x0005_å¥9¼î@p_x0003_LY_x0017_'á@wQ¬=_x000B_æ@½H|_x0001_xå@ì6ô;	8í@0ÑD¸é@zv8gDåð@pÓÈ&gt;ï@R_x0019_»_x001F__x0001__x0004_º¯é@r_x0002_0_x0002__x001B_ê@s¥)Øð@_x001D_U_x0004__x0010_%ð@¹K\lè@öd¬_x0002_ÿMé@~Ï¦_x0003_K&gt;î@¬_x0001_ñ±¨6ç@à¤Oñ&lt;|â@°5Ë_x0018_Ûöï@e_x001B_Jöúä@¡_x0013__x0004_3@Åê@4;o*óã@iPÆ_x0015_Òã@_x0017_&gt;	Â3sð@_x0014_!_x0012_©Íê@l[_x0018_Ýðâ@e[«	Fÿæ@ªäi¨_x000D_ì@U¼]_x0013_Üð@¸_x0006_oWÐð@¹Ùòè@ô	|gáë@81~êì@ºUSEâ_x0002_æ@_x0013_Ú³µH©å@A_x001E_æW£ã@&amp;,ç(_x0006__x000B_è@,¾:ßªeé@Z·'À_x0007_3ï@À&lt;ù_x0005_¿®ê@_x0017_«êg4ã@_x0002__x0004_¾³Äj{è@4Z¢Þ2å@_x0019_ò_x0001_Ù@Hâ@Ú_x0003__x001D_úBÍï@_x0010_þ`;y{í@$@×× Ìð@·Ïµ´aç@_x0016_¡ pe¯ð@¸ÝO]ä@&amp;¾óë³`ð@f¨FdÌá@îl_x0012__x0006_Aç@üÓvwúëä@lÄM_x0004_Þë@=Ï_x0007_¥ieã@H¯øÆ{ì@nå_x001E__x000B_é@j¶_x0011_Ý¤ð@o_x0017_ý9ûã@IÊÄ¶{ßá@Ò¹KÏoè@_x0016__x0008_«+væ@ÿËë¥uYî@oî_x001D_ZÙæ@ìáú×·_é@ èBÀÑï@è÷'Bhç@:&gt;¨J_x000C_ð@_x0001_ÝrbÌã@7b_x001A_ú*ì@Ï_x0003_ÎøÝì@_x0006_ÒÞ_x0018__x0005__x0007_¡^ã@.~ÈôVî@lN 	ÜËæ@" Í_x001E_ç@·_x0012_ö¤áxì@_x0003_ f_x0002_Wä@_x001A_¤*[éÆî@!0Ã_x0017_Ïæ@:C_x000D_;_x0003__x0013_î@ô3nªcã@_x000C_RäÑÂì@°õ&amp;¨_x0010_¹ë@_x001E_Ð_x0005_|æ@ýá_x0017_e´_x0004_ä@_x0016_|=Þ_x0013_ê@ÚÌjèuå@ì_x001B_é6_x000C_oå@çëÝ²K\ð@"èJbâ@ôwã¼5è@_x001B_a´±,Öì@&lt;o|_x000D_| í@×£­_x0008_·ì@_x0001__x0006_BöÈÞð@ê]_x001E_l$ê@_x0002__x000F_J_x0005_.ð@ÃÆ_x0012_37óç@´ÿkEÑï@DXö_x0003_ã@ÀG[ÐMËð@Dÿb·7â@.úÁYe/ð@_x0001__x0003_z5»+_x0002__x0016_ñ@â_x0016_"¥_x000B_zí@æÜéðÊië@ÆÏ{(	_x000B_ñ@%*;Âç@l{§~ä@VýÙá¦2å@Ø³Áö(î@qX©ú¼@ä@_x0001__x0016_ÕfO#í@_x0002_6ö$Rã@ñ½_x000C__x0019_Èî@]P*_x0012_ð@Ô_x000D_ó_x0008_,ì@:tm!;Rá@ò/:4ì@x0c~Éäæ@­â@ð_x001D_oæ@M_x0003_.°&lt;_x001B_æ@¢4=_x0003_ë@ÌåV,ã@²¾D_x0013_ë@"yKF)Äç@_x000E_/äö_x0002_ð@úwJkì@|G2Bdï@^¡´LÛrê@¨*å«ã@ocª¬_x0015_ê@áPQ_x000B_ê@h_±ä_x000C_ì@ü*_x0011_¶_x0001__x0002_è~ê@=«&amp;û,í@Õ;?Ñî@rÒà_x0018_ä@Y.J=æ@¥¼óï@(1Âe@_x000F_ë@?ä×[&amp;`ð@(GSæ)¡î@¢¶XéÃð@èäÔ^A_x0014_ç@d_x0008_Óvôuð@n_x001B_(@_x0001_gç@ÌØ*èúè@·_x0015_ÊÁ&amp;æ@"ÃòÏÖÉî@½_x0007_xï¦æ@va_x000D__x001A_Nê@·o_x0010__x0001_zð@TV0«§/æ@oêÅ_x0010_â@ß¯_x0018__x001F_)ð@îlu_x0003_huï@Çë¾º£íé@äå__x000C_:Öí@uÙÓä¿â@Ó_x0001_³áÇÏð@úíæÇNã@úc·;Ó¾ì@8Ñ,§ì@î5í9V¶î@_x000E_äF_ä@_x0006__x0008_æVãbJî@`_x0012_Ì¬ç@W_x0015_+öJ8é@_x0001__x0005_30Uá@·dë¡ë@04\+¬å@¶ù¸_x0018_ë@B"=d5ð@û_x000C__x0017_ç@M&amp;[á@¬_x0007_Ñ_x0005_À_x0005_ê@T´´uSð@{^ OIùç@X °_x0003_ç@Êj_x001A_äáî@YjÖü_x0003_\è@!=_x0005_|_x0010_^î@lÍ_x0014_p)ð@²Õsú_x000D_Fã@XkzÃ ôã@`+"Ïç@½ùýÄoá@ìcuª8^ç@ö/¿À_x001C_Ôé@D&gt;ë6æ@ð½_x0004_Æ.³ë@.òâ¾l_x0007_ñ@¢üÃq]î@¦Éi_x0002_T@ë@_x000F_Æ®Ûà|á@î_x0018_çïí@¨_x001E_é¦_x0002__x0003_dá@¶áaì°ä@_x001F_V}ÀÙå@; ÁDí@¬_x0016_akÿÇð@ìlyú_x0017_	ê@¸©¨.òð@¨Ùndmë@Ö´Cä=2ì@_x0014_Ñ¸­èì@R&gt;ð qì@Æ_x0008_!¾â@sëâ}pæ@·r7_x001F_Ùç@"·YÈ@iá@2Ïàz`_ê@Úø_x000D_&lt;Rï@úê8Çð@p&amp;*Ã=ð@èKëç÷_x0012_é@N¸#bË_x001F_æ@¤Ò_x0002_Pæ@ý2Ú_x0006_dÉä@:&gt;&gt;²"æ@Ê5å_x0003_î@ª_x000F_ÿ_x0001_Kè@_x0003__x000E_Q°«ç@¢fä?Ñþã@ª*aütç@_x0005__x0002_]¯û®å@LðØ¦ðð@ñ%,å¯ä@_x0002__x0004_Mð/¿¢ë@¦ð³5ã@_x0015__x001D_HïK_x0018_ã@ØY{û_x0001__x0003_ï@_x0016_zí_x001E_å@§9àXæ@_x0019_7f!_x0018_ð@ë@^&gt;úä@bÇWâ@P_x000C_²´#Åå@î%_x000D_áó¶é@|ûê_x000C__x0012_ñ@D7_x0019_*skð@-_x0007_Ë#_x001E_Åð@_x001A_mÏX?Rä@ywÜÎï@o+*_x0002_í@&lt;_x001F_ò_x001B_)ë@t_£ÿxç@_x0012_uøbçæ@ìÈråýâ@·D&amp;vbÉê@_x0006_aË_x000B_éë@_x0016_áþ$C_x0008_ë@:Ú+ù_x001B_ä@BªüTí@úö|åÛòí@¦_ûÑfiã@&gt;ßäëµð@_x0015_ãI0Ðåå@_x000E_-íÇgí@1Ô_x0008__x0003__x0004_Pâð@&gt;äîØ+î@ía%_x000C_âãè@Ä&lt;A_x0006_«ì@Ô=º`_x0002_ýê@ÆØo_x0003_¹eì@dÄG_x0004_ì@_x0003__x001A__x001E__x0001_ÿå@XÞ@_x0007_Ó_x001D_æ@¿°³Õgð@7%»Pë@ò_x0005_Åý¿Ãè@OnÑ#ê@huÙã÷ã@)\2­áè@©Ì_x0013_d2ê@Hó¸õlã@·X½ßJí@_x0004_Äö'Ùð@^¤×ÆWã@ØeN4Á_x0008_ê@ÇsC_x000E__x0013_$ç@ð=_x0015_¥_x001D_Äî@«5lç[pã@òÛÞw 'ã@L­hElîè@´Â][ð@~hNNCâ@gCô,/ä@Ú_x0004_ôHåàæ@ó¯.íù=ð@©Û¸~ÐQå@_x0001__x0003_°Fw¼Uä@ÜbRïÝé@B_x001E__x0013_çí@;["Èb¢å@_x0008__x0019_Êè¸Aî@_x0001_cQ[ë@UÊfbKbä@*I¯²ôcî@Ì°6_x0007__x0001_Úì@£_x001C_ÿµeæ@UÊú'é@À¯ÛP_x001C_ï@	sz§Fï@&gt;åç¯_x0013_î@_x000C__x0011_®p²îâ@PsÐ¼··é@¤q!x.ûë@¤_x0018__x0018_à_x0013_ä@Nªzj(Lé@_x0014_\0ÿ5æ@¼_x001F__x0017_òîÍä@´0|Oað@_x0001__x0011_ìñ_x0016_ä@ô¢_x001F_x_x0015_ë@×ûLæ@5_x0008_*5'_x0017_á@_x0012_+ÕWÊáå@K_x0001_D_x0010_aã@vEöSÒXî@&gt;Ú³_x0002_õë@_x001D_$fß_x001F_ë@èOBÄ_x0001__x0002_vÊè@_x001A_êuëî@_x000C_3ÈéÙð@Åâ·Ã¸í@_x0006_Ãa ÃLì@ö_x001C_rÍ¼ï@âþ²©«¬ð@âfÊè¬ç@=?ÖXf_x0018_ï@µ_x0015_g@w[å@¬ð¤ßQÕä@Õ_x0007_^¼AÔí@éÌX_x0002_â@&amp;Ý#oPã@¯:_x0017_Hµï@_x0018_¾ØEñOä@_x000C_Oà_x000E_ªÄä@÷xnIîâ@¯ºB¨¥Ìå@~Ð©õøé@_x001F_JâÞ%Ná@Z_x0014_Çþ¡ì@æ¸1Ó_x000E_ð@á	@_x0001_ñ@N¶_x0011_	Ôð@ñtU_x001F_ówï@¦{_x000F_~2ã@öNýY¸ï@ZN£«i¯ï@øýueAÓè@}M_x001C_ÖB¨ë@%_x0006__x000D_eä@ï@_x0002__x0003_¡|F Ùã@ú&amp;ÿÄcXç@¹ûe0ì@ñÃ±òÞç@àÈm¶`óð@Ü_x001C__x000C_ÅxRë@I?k¸§tð@_x0018_½Õ¨ÖEç@_x001E_Eõ³Wå@	Òÿé@TÜg½Áýî@âÂô_x000E_ñ@ûØL4í@&gt;è0ÏÕZé@û×ë\ýæ@`ª	_x0006_îRæ@W²¹é@ZIC¡ð@^ÁSS'ç@V[ Þê@±B5-]_x0015_ä@)E°#Jã@t_x001F_bu©ä@_x001E_.y2á@&lt;c_x001A_Ô¶í@_x0016_hOéÎÃë@_x0001__x0019_Ï	2Õð@a_x001B_ÐÇ¨é@!HÛïé@Âå4_øþè@_x001E_²_x0003_i_x001D_ë@¢¢Õ_x0002__x0004_Ípë@ó¥_x0013_mj(ä@øê#9çoë@PØ&lt;¸òí@¶Þj)øâ@IÈñz¸Îí@rÉá_x0013_Wë@U_x0017_hÖùæ@ëOôþóÀä@rl`¶ï\á@²-÷Òé@ðÛ_x0011_¢ï_x0016_æ@Ëx_x0019_½;Ûé@#¨Ô_x001C_Ìì@`XGS{Fð@1¡LÖê@¤e_x000D_|Må@é,_x000F__x0014_P;å@_x0004_½Gµ_x0011_ê@ÐïÁéáýð@+ÀeÈÆá@v#Ï_x0014_vEí@¤C_x001B_Xú ï@gÊ_x0003_=â@'_x0011_å,è@f£ì_x0001_ì@CØÿ&gt;Åàë@èâ_x000F__x0002_ä@}©\_x0013_Pð@¾ñÈ,}&amp;ð@eÖ³[¯ë@VùÞ7ã@_x0003__x0005_´m@®Ïí@¦Z_x0015_PÎî@j_x0013_Væo;ç@î¡¦ê@d5	ÍÝë@Õ4$_x0004_ôå@G·_x0015_+0%é@_x001B_þ_x0004_ô4æ@_x001E_Ûòèh¼í@aÝ²^Ìè@´ç3p`å@À_x0019_ØTöAð@_x0019_5HN3Væ@V£'Vâã@izÞä@È/Ï¡x_x0002_ì@È_x0010_l1×_x0012_ç@_x0003__x0001_d%ï@j"_x0016_åa$ï@s*!è@_x0008_¦äÍ&gt;ä@äq¹Hæ³ð@¢_x0003_&gt;Ø±þï@_x0010_±´£_x000B__x0018_å@ÓOÊ&gt;±_x0018_é@Vh«ÝÀÅð@³ÃµéFå@,DÂT_éä@4ª`_x000E_ðì@ÒcÏEð@¨8_x000D_â@ØÌZë_x0001__x0002_n©è@oA&gt;º_x0008_üå@Ú_x0007_|]ù¶ã@ÑL°éî@úøY_x0019_Î¡ç@Þx¢M~ë@^Éïï@)_x0016_kHéâ@\ÛZõâí@ÚæÚz.8â@¼_x0002_(vï@Ü¡ã_x0013_Ö½ã@Dm_x0010_Uvlä@qS_x0014_æÕnä@¨¬Mt©qá@ð]b_x001E_~ï@ZøO¬ã@TzªÝñî@å_x001B_gæ@_x0002__x0010_?áÄ×í@_x0006_»æ_x0016__x0014_`ã@Å_x0008_å§_x0015_¥æ@kô_x0017_3ýHâ@òÞþ_x001E_³iì@ÜÖ«TÔPð@yß°UÆüâ@D_x0017_ü_x0012__x0001_ì@_x000E_Ê\|¤ä@EáÿH_x001F_ð@îÜ­ï_x0013__x000E_ë@6húPÐá@HÔ%Îaµê@_x0003__x0007_&amp;Õ95ð@_x0017_p	Ã_x0018_®ë@&lt;{_x0016_·Áê@Ä0²a·Fê@IÐJïç@4E?Kçgë@àt}½ã|å@Ã)¦{æ@P_x0006_b¤úç@´É¿µ7|á@`²Á#u_x0010_î@üÜßí@_x0019_ù÷÷1æè@ÌãÈÒx_x0012_í@NAÞæ9{î@`d'Ýï@*d?Åí@_x0004_oå\}Îë@üðT»Úfâ@Ü_x000F_®_x0018_ì@øuÇ8_x000C_î@ôÕw­ãé@pLÅQ"Æâ@_x001A_}â_x0002__x000B_í@_x0001_r÷p_x0005_Bá@©ªòdç@ZÄÉR¨«á@¶ð%víè@ã	&amp;ÐÔã@Õú_x0008_ae_x0005_ç@XµØþ×å@,ï_x0004__x0004__x0005__x0018_Ñð@ i_x0002_z_x0003_ê@e=S5Øð@_x0005__x0006_7_x0015_jóè@®_x0010_î_x001F_ï@ZâÛf==é@MG=°Êõæ@Ö*%_x0013_¦Åã@|'åzí@PÚM.èã@ð'_x001F_¹Y½í@@oó¼á"ë@_x0018_A4úu§ä@êË°¤î@_x001C_L	wC_x001E_ë@½**­¬¢é@tº |ñè@·-;Ó¶Àæ@¨nn;è@riî¤&lt;á@¤æ_x000B_Øx_x0018_î@_x000D__x0001_[;kã@&gt;Øä=_x001B_³â@U__x0003_åy%â@_x0015_´Ûs²ã@ºôt/ç@_x0008_À?3Q÷æ@wádî@Ã£OE ð@_x0010_*ët Àé@q[üh¯å@ ¬ìÃ?_x0019_ï@_x0002__x0003_=ÜFã@«[_x0018_ì@Z»!:Ëá@ð+Ô_x0015_í@wöÄ-z_x0013_å@µô_x001F_-(ï@æ¡,]@_x000C_ë@zJmó,è@_x0016_eânúå@)_çFá_x0008_æ@_x0004_¢ÎIáç@¤»®%_x0006_ð@f¹Ý_x0002_Ýð@×4ËÌlî@×zÀ_x0004_|ð@ kÿ_x0005_lå@1ã2¢Óá@@Ç¦09é@ìn³Éåð@r®_x0001___x0002_ð@J+ÇB];í@WÜsi|å@¸ú?s-î@&lt;¾_x0002__x000C_â§ï@£/D^ç@AX_x001E_=_x0006_ì@i#_x0010_Òwâ@mì,ë@èc°~_x001F_å@._x0011_¾&gt;¸Ûë@&lt;_x000F_Vv¦Åé@ÛÃá7_x0001__x0002_ûä@æ+&lt;yÍ¦å@_x001C_¿äÏÏê@*µèÛë_x0003_ç@¯_x0006_L[é1â@Æ·\ä@6_x001D_MÉ_x0008_|è@ÎvÌÔÂð@¹}¿åâ@_x0018_üg× ÷ì@à_x0016__x001E_BHð@Ô/_x0012_ Ãè@ü×_x0015_µ¾hâ@.Áz&gt;aë@C¥Ñ|Boë@ÎtR¯í@Æ@O»¹ë@5Wý_x0016_ê*â@8bjÃÎßç@"yx°_x0004_ì@þîù_x0018_qî@_x0010_#^YOQï@ÛNÈ¸g_x0012_ð@¾_x001F_É_x001F_åüé@fÿß´ë@¶\½ÅÔï@ÀDÚT"_x0002_ð@_x0003_uªsÿÞì@×¡ÑËá@êy+`_x001B_Òä@ày*øØ&amp;ë@¨p_x0011_7_x0007_ë@_x0001__x0004_$E6e¯í@_x000E_ ó|ì@þî.ã_x0003_ì@½8íd¦òì@æ\Ìu*ï@TðCÖé_x0019_å@¤$Uíæ@_x0002_}Þ,ã@,_x0001_­ÿõßð@ë1À_x0016_:ã@ÀN®¶5ê@¬_x0005_I´Oð@¤\ ¨Æ)ì@»Cèsé@ÂuQázàè@Ö{_x001A_G:Eê@_x001E__x0010_9é@ÕÙ~Õ°í@n`ÿÎ_x0019_ç@ÌûT·è@_x000B_pdàü°â@à/xXFí@^_x0008_z_x001D_cá@_x001B_ºEúæ@ÍÕLf(é@(²w_Òç@ùÿ_Aç@Èi8Ejð@Õ_x0010_$_x0012__x001F_í@ÚæÏë&amp;|ë@rÞ_x001C__x001F__x001B_ë@îL_x0014_¹_x0002__x0003_íÖê@Ò$¡0î@_x000F_c_x0008_ÿôé@_x001E_¬º³F¬ê@_x0008__x0018_Áð|_x000D_æ@}Âp¡¯æ@KòÒ¹,ê@¶_x001A_°®_x000D_ñ@lôéJAí@ür¿æ¶â@È_x001E_»F$ëã@®¸Öòê@*ÙëpECæ@èjb¶¹]é@«Aá¹)æ@úî_x0004_½²Äâ@VkÉ»_x0008_è@;YåùF_x0019_ì@úh(eó¨î@_x0001_0Y1é@*S"&gt;ð@M1á.ð@_x001D_ýoÅ9è@Ü8¯Eë@_x001B_À_x0011_7mæ@_x0012_ûO{pç@_x0012_gkS®ì@z(ØW àå@ká_x0019_ vð@u_x000F_TÇ_x001E_ê@4L[ø_x0004_ã@&amp;¥©ÏHðá@_x0001__x0003_o9|'Øç@,¤ßªÞÂí@ÐA6dë@yÅ#&gt;á@_x0002_É°1²æ@Jô!z6Hï@_x0019_f+`ï@Ï_x0007_º_x001D_tð@?fÆ_x0018_ìé@_x0010_e\L·kè@9IêsÝjç@,ý0_x000B_ÛWé@_x0002_&lt;ÔãÉë@êÇGþôfé@_x0014_Ue1ª_x000D_ï@T7¸ä?_x000B_ð@Ï÷Á,Fð@|Míwè@8¨×¸Û_x0003_å@ÈT°ê@ýæ×mââì@VO­YVOá@_x001F__x001A_ú¬äâ@æÙ®´§-å@_x000B__x0018_ÿ#Yä@ËÍ_x001C_NCê@¶Û²­=_x0012_ï@p¹×Q6é@báù_x0010_7xî@Ë@ì&gt;Bjç@ÉÜrVT]å@÷$_x0006__x000E__x0004__x0005_±'ë@7_x001F_S_x000C_Èßâ@4¨_x0019__x0019__x000F_{â@{YK_x001A_þê@íÜµ_x000E_gä@¡_x001C_Wq_x0012_ä@hF)K_x0005_é@³#qnÝæ@@_x001B_ÇAæ@¬3BvÒæ@¶Åp³øê@ÐT_x0005_Ì¥úï@R¯_x000C_[OÖè@&lt;Ý&lt;_x001F_`ï@".¬_x0011_ì@ _x001B_\c_x0002_ê@n­þ\öê@ÃÄ_x0015_Gì@ðBÁAé@§_x0001_Ê_x0014_Dzë@kz_x0004_Qæ@_x000B_gâ_x000B__x0003_9æ@vE36fí@^_x0010_¿ìpð@fÿzÆ+8î@ê_x001B_÷'{Úé@+Æ»-ä@ döt3äð@´ë7_x000E__x000D_¯è@_x001C_5Æ·"Ûã@Z,÷I_x0004_vî@_x001B_Áv_x001A_ÍÒç@_x0002__x0003_8Ô_x0007_²ë@_x0014_±Å¹æ@_x0013_äIñ Sð@_x0014_Ê'à*uä@b¼ï%_x0004_ë@z¸~ã~î@Õ@õ_x001F_Ýaí@_x0004_¢ËÎ}å@MÖy(§_x0011_í@©Ñ¯î¢ç@@_x000C__x000B__x0008_oãå@8Ã,ä_x0007_ê@à6_x0008_@w¹ã@Ïm+±òï@¹Ù_x0001_&amp;_x0019_~ä@Í3\¹ï@ÒpÔ÷wã@_x0016_y-!ÎÅí@Ûý¤RÂá@¢Þ¯L7ì@_x000E_ØR_x0014_Ùë@NGÛ¹ÜÉï@üÑ_x0014_öYð@_x001D_êæ]Ôê@½Ç§ëP_x0015_å@&gt;÷+·Mê@Ø¶à_x0012_zä@ê1üºãð@Ý_x0011__x0010__x000F_+ií@_x0003_ãHõ(ð@Ú_x¹_x0015_ë@þÓò¬_x0001__x0003__x000D_~ð@^¿RÕËé@_x0012__x0019_7'9*è@Ø×(4Âç@7RHd¯á@9gB¾?Xè@eÃ7QÑæ@_x0016_pv0Óî@æVÛL)ï@&lt;=HqPë@aØ_x000B_Y«å@_x0006_¢_x000C_pWïð@¤$µÔ"å@ôr§1_x0003_ñ@E@ýM_x001C_ì@aÈÕÖë@_x000E_BÐ_x0006_0ï@øQ'õ_x000C_ð@ä`×	gËî@_x0003_¢à1|³ê@°ý_x0014_óbÍæ@lÉ_x001F_×«é@:h_x001F_~Æð@á_x0002__x001A_[r~á@t}hÑô+ç@O(ÊÐSxá@üä¸&amp;RÛâ@1_x000C_Ãgmå@â3CËÎÏâ@ÄT¦¸·_x001C_ð@/ò.û°ç@©_x0017_±_x0013_·è@_x0002__x0003_ËgÇÁå@Î`÷Â^ì@_x0015_Û7WÍð@@fT¦áKç@iæÖ}Vð@¹[iü&lt;ç@_x000C_ÄGN-Vê@¸7¼\ß@å@0ãÈ¶ï@^7+¾Vâ@I"Í·à_x0001_â@(^_x001F_:è@r°«S_x001B_è@ö­dmÊä@éºÌå_x001E_oì@ÆÝy	Öîë@"&gt;6_x0010_×Èë@s_x0012_"Ô)ã@ç/©ÇPê@&gt;asì@l¶7Tä@.Y¶zôkê@äCÚ_x000E_­ï@WÞÔuüÿç@¸UÕ¯è@Æ=ÒÄ,ê@T0GF:ð@N@Ú_x000F_¡0í@Ä_x0017__x000B_'ðï@i_x000B_&amp;cmÁê@ðïtå_x0010_Úî@±_x0002__x0006_euë@ÞºmV å@&amp;.K_x0017_ã@rT8/Nä@ú¡¾}_x001D_Ið@[RdÍë@ÄoI*)æ@&amp;%g¨&gt;å@"ÇÉÁêGî@¥cã|§á@.Z\9æë@F)Ù××ï@p_x0005_±6¦Oè@fü_x0018_âÑì@	¡6ôÁè@ùÞ_x0001_Q_x000C_äî@_x0018_Éò_x001B_-ûé@_x0019_¡_x0019_7Hì@/&lt;dµlíî@*;N¾Ãä@V_x000C_¤sôÚæ@dÄ¥o'¤è@	T(ºï@¾üU_x0004__x0008_àç@Þç_x0003_Ê×ç@¿_x000C_j2aOì@t¼ßNû!ð@âôÒÌhâ@ÄHé¡4	ï@µ´1_x000F_Ä_x001E_ê@3[vAä@_x0016_­ÈB57ç@_x0002__x0006_0¿®Moð@õ_x0003_ _x0005_ä@Ê¸.R}ä@R3w!I½ð@D_x0001_Åbzã@G7eÑâ@ç°_x000D_vàã@éö®û_x000D_æ@5b_x0004_y+3ä@Õ&amp;¨@(â@%ÎrV?è@|ö_x000C_Rã@ð5ÇÔ\Ké@âªSgPYç@¢µ$C^Öð@£¶¿t;@á@çÈ_ýÄ²á@ºÔÅd è@¥ÄyGªÕæ@*ÕÌé@_x001B_ÔÌ-äëí@2sçýõî@ 4Üù,ï@¸Yn_x0010_ûvï@Ç_x001D_ZN@ä@ò+±36¬è@àY¥_x0005_Uhî@ÍÁî_x000E_ì@ºõÈ_x0013_ÉÛâ@_x0008_ÚÆÊ¨_x0017_ë@_J¦Æ»î@UÐ{_x0002__x0007_âtæ@±ñ_x0011__x0005_Mè@,_x0007_ú+í@ûî@ì³[_x0003_fsâ@.?¼û.ï@_x0006_ÁCº2Öë@6Ð_x0019__x001D_9zê@i:Íc»ð@ö¢¼"9å@_x0008_N%IÈ6ê@Ä¡\Ê!ºï@Ö{1ú#á@1_x0006_\´î@FÈ(Ì_x001E_é@_x000C_ªNÔ¦îê@:[õt´Øä@yÐ_x0014_àÔâ@Vm_x0001_ä@r_x0017_Ñ|O°â@¦æà¶í@æËöâdì@×l_x0005_jU¼â@¢( 49ç@@÷_x0001_8Wsî@Xò|©×¾ã@L_x0008__x0010_G5aì@hð¬zî@Ïn_x000D_0_x000C_ï@ýÃóÊÞï@_x0011_¼f¼ÒGï@Ø_x0004_|Þ_x0012_Âé@_x0002__x0004_\Ïtxz_x0006_æ@Bn.¤_x0014_ð@_x000D_7L_x001A_ë@ÅjDE1ùâ@·«­rÏá@ÍäuÌÙæ@zW|ê»ï@_x0012_gÅDå@¹Ü_x0006_å¯¨â@_x001C_ÿ|f&amp;Çè@j' ø{î@å5_x0003_Ü!â@lZý,á@¦_x0005_&amp;²ì@VÛ´,Wè@Û¦äò_x001B_Çå@ßdå_x000B_ð@ÑK_x001F_Íã@ªloyñç@Ò¸å	êì@_x0001_jÿA«hã@_x0010_¾(_x0001_*yá@¡±gK¬:á@u_x0015_àd.bé@Rþ)½,ð@½bbI_x0001_å@55 ßæ@_x000C_Rå@¶®¥ó®ã@_x000F_«6_x000E_Iç@ìà0?ûåé@_x000B_¼0_x0004__x000D_ùµé@"_x0007_¸Að@]Va9â@¢RÝ_x000F_Tâ@¦§)¼g_x0016_è@ãIv0Æ*æ@EB³_x000B_8_x0002_ã@_x000D_¿_x0007_ÐQWð@©¹_x0016_á¦*è@heZm½Jð@BV _x0005_Iî@N!(_x0006_	=è@º_x000B_®G&gt;è@%û/"OZè@Jù²_x001B_®¹í@¿ü9V8ã@ÌbÆ_x0003_ºYí@]Ûß¶[_x0001_è@	±CtCð@Cl9î@îÆ_x0003_¶ô¤ç@2æg4(¨î@ûï;³ì@_x0004_t5Ní@ð#_x000C_@ñ¼ë@¾_x0008_s&lt;ªì@FÔªµxï@æ/øK\¸ç@¦¥_x000C_²-ë@Êg¶äìæí@_x0001_mÒW4ní@_x0013__x0004_\×Á5ð@_x0002__x0005_;dl_x0006_î@¤)7ãzì@_x000F_õìT_x0019_Yé@o.¹j å@_x0012_¦¥Nï@:q¬_x001C_Jç@6µ_x0003_÷Ôä@Ü_x0008_ó¤l½ä@^qêò_x0016_ûâ@gõ¨4ùFâ@¤_x0001_·HÏì@µê"ãr³ã@_x001E_­ÿÕ_x001F_³ð@i(.¾³eè@f&gt;hæ±ë@ÓÏ_x001B_ß}î@L(îy_x000C_å@¾¾mj_x000D_î@8;ÓXâ@Gù_x0012__x000E_Âí@ ù_x000D_÷ïì@_x0001_oòë_x0004_gî@¨n	í_x0019_æ@²òûpR'ï@:»¿£5ð@uöP_x0003_M|î@ e.Ré@Ô@_x000F_´î@|8å[Aiï@Îý `üã@&gt;ßÄ°SÞî@dñÓ_x0010__x0001__x0002_ë.ë@]_x000E__x0017__¤å@ü´ÜÈTQð@d_x0015_ I¿ í@jPnä§|ç@&lt;w_x0001_d^ï@p¢P~gí@ Égé@ºÊWÏ¡Öâ@4pÐÁ½î@ªFO1¿æ@±ÄÇ~ì@üû:b_x0003_Ñé@ð~âÕvå@EýÜ¶yï@_x0015__x0001__x0004_P%aè@:`Ù_x000C_eï@ÚA±SNOî@tw|ð@Ú÷ÈÏûæ@_x0016_¹_x000E_ å]æ@µ»Üe_x0017_ä@0Ý«%î@çô;eËjí@1G_x0003_y7å@¥Ä+ª6æ@ÄÇ/QÛõç@ÜK 8²ð@ájð÷fæ@yl7¨_x0017_î@&gt;zVN2_x0015_ï@FhDPÓæð@_x0001__x0006_/_x0006_Ûe§rë@_x0008_4ár­½ï@sy_x0004_UCüê@!ørSï@¼ÝïÎ7æ@l»D&lt;l_x001C_å@âèl¾èäê@2_x0016_¨(¯sì@MHv×@_x0001_ë@_x0016_¸î=_x0006_Øä@_x0002_4lîBê@Æäñð@ÞÍ_x0012_{¸ê@þHÇ?_x001A_®ä@â`m$$·ë@úI_x0002_Íhá@µnó²÷_x001F_â@Æ¨ºâ_x001B_å@öwÿ£²ì@¶8FV_x0004_£í@ÙvÚ±_x001A_Ýá@_x000E_ju¡ê_x0001_ê@q_x0007__x000C_ÛËã@×æP.´ê@;ò[xAá@±1i7_x0005_è@"&gt;_x0003_+®ð@z[pf¬å@_x0010_ã½ÏRð@jrÌ_x0017_Õê@º_x0013__x0006_çüð@$:°_x000D__x0001__x0002_Òè@òe7é@¥[A_x0005_üì@ªiåº á@ô_x0012_±â@? Õ`_x0011_æ@_x001A_èÜiï÷î@_x000D_D%ë@t_x0006__x0006_õ_x0006_âï@ÉG¡²ùí@@f(SÑè@3_x0001_Ù7PZá@Ä_x0012_ÄKÚ¦ë@_x001F_ZºÆÃuî@IDs#wð@ðÇ»]×ì@@g» ·²ð@ê;ú`î@F nshð@å®_x0007__x0019_¯·æ@hS_x0002_?ûê@_x0007_ìÑj¯_x0016_é@)~_x0003_VB±í@0¯ÞÂ¼»ð@æâý_x000C_?5ê@Z/µé@r¹f/-ç@{ÄÍ_x0011_«Lã@æbÂ_ÆQè@&amp;_x0002_È0ð@ù_x000C_î_x000F_ñí@¥ïÒç@_x0001__x0004_V¿_x0016_ç@ý6]p9!å@H8Pe_x0015_ð@_x001A_S¢÷ßÂã@¤ËV£_x001F_î@E¯_x0002__x000E_Dê@Ö-µSoí@rOQ_x001F_^æ@_x0017_õJªpí@_x001C_g_x0012__x0007_êð@"½_x0006_é@F¬_x0015_Td(ð@=Z_x001B_._Yã@,_x0018_:ç@Kä\í_x0012_ë@"úfñ	â@EÂIÎôðï@ö6àCî@¡`WJ_x0003_Qç@_x0011__x0013__x0001_-åå@VÞ_x0017_xhé@b¡Z_x0017_-Rê@ÀX_x0013_C né@]_x0013_ZÒ°é@_x001A_¤#_x0008_sæ@R4gF(è@k¶y¦©í@ Ë*{ç@Qofpï@ü_x0003_®Äjð@,l\_x0010_ë@J&amp;Òð_x0004__x0005_ºzè@b_x000B_.Ð&lt;«î@&gt;_x001C_ü_x000E__x0002_é@²úÀ`n3å@|Èf_x0008_b¢é@3Pª4èê@6ïéøøè@¾6_x0012_ñÿð@¿Æµ&amp;~ã@ï¾ÇXLâ@J³õEGê@Ñ&amp;I_x000D_Eá@âEæm`Äï@î³_x001E_Ævê@_x0010__x0003_C_x0001_ïð@zóÜäæ@I`_x0014_¶æÀé@8ºÎi»gî@79_x0004_§_x000D_å@w&gt;¤^$Kð@Òhì¹p\í@ËNûÀGð@þEVÀ7è@û#LÖ6å@uRëÀ_x0004_ë@o_x0007_Üµsè@pá!_x000F_èWí@_x0018_ì&lt;á_x0016_ªï@Ô¢¦¿Kä@l×_x0001_%rç@£4&gt;í+å@_x0004_/M!àì@_x0001__x0002_xwµ_x001E_rí@\ûè¨ÍMâ@{ì&lt;j_x0019__x001E_ð@ýÛSÎ#	è@0bAzdï@6äÙAÈ(ä@£-~fÈä@ð1zC_x0013_Ôæ@ð_x0012_úxF=ì@9_x001D_KÏ_í@¼ÅyÂ)ëê@7|N«è@@)«TBªð@ÍódÚs¿ê@ìOz_x0015_é@¾_x001C_Ï&lt;öâ@ûÊ²yüâã@Í:_x001C_ä9î@êÞcÃ¿ã@vÏø_x0005_&gt;í@zâÐz_x001D_?ç@ZûÛÜ=°ð@þt§q"ð@=mµRYå@nÃZÐÔé@ÙvÅÄ°Âî@.¥ÇkJ_x0010_å@ÅDà:æ@æãÿ^@ã@ïÌ/1·ç@üè_x001F_zD_x001D_î@_x001E__x0003_7p_x0001__x0002__x000E_Ëï@ÑÍÁ¬úë@_x0013_í_x001F_V_x001B_!ð@¦_qþæê@~_x000E__x0010_Få@YÃç¡Üâ@&gt;_x0016_#6pê@jÕ³ï@ÜèKtJVç@_x0007_Ë%_x000E_â@iÀ_x001C_£K±æ@_x0003_W6ßØ¼è@´A_x001F_p®é@-£kS7Kæ@F`Tó;*ä@Ë;gñøì@(­W¿_x0017_ã@ê{6_x0010_ ã@\j1v«.ì@Àýàaª´ì@XW2|ÜCã@¬qÇJu¾ï@K×êVß_x001A_í@ÆDUÞNÐå@¼²ð{_x0011_Åé@iü³¦[Pâ@æu_x001F_!P}é@Å_x0017_ì)Á5å@Ð¡r-æ@D_x000D_!¬zÔì@ñçø±þ®ä@_x0015_?øêµç@_x0001__x0002_*S×_x0014_%ßé@è±_x000B_È§_â@Zn]3»µæ@ÀaÇÊÌ_x001C_ç@;¢(B_x0017_ëå@£é_x0007_àøê@nøæ4Âyç@_x0017_V_x000B_Ú _x001D_ï@H²_x001D_uã@kiºç@,ó4)î@_x0004_ZÉõ^°ã@#Ý.Ç@æ@+yI\ï@_x0010_Z)ctêê@WjÔWºfê@_x0014_n°Üu¦ë@_x0011_K}Kò%è@D_x0003__x0018_R~læ@ÍaÓ°0_x0002_æ@I_x000E_ié_x001A_yð@Çt#åfÙì@ÂÄ±vµð@ÌPtHU¤ì@§8%Gä@È£?påmê@òV_x0006_¿éï@_x001B_Y%:_x001B_â@_x0004__x0007_Ó¿&amp;ñé@_x001E__x0016__x0011_ïÎï@Ü7}^é@þý_x0003__x0004_¥jå@0«_x0001_Lsá@)_x0007_ø2â»ç@§¸@_x000F_ãæ@_x0008_'_x001D_-_x0002_ôç@@Á_x0001_&amp;9ã@_x0006_ÅÐçcâ@%U`ðöæ@$ø08ä@_x0002_? _x0019_TÐí@Ô÷_x000E_Y:ð@õPÑSÒñä@{_x0019_rËLTð@_x0016_¶ëj*úâ@lOqå@_x0010_é@føÆr}æ@ìzÐÙ	ð@é_x0016_±Ä¬Èí@ÀN¼¡¨ï@k_x0014_y_x001D_uÇä@_x0006_{úðmdæ@º	Af#_æ@´!)òFä@R¥ÛÂh­ê@S©I&amp;_x000E__x0002_æ@I&lt;_x0014_x_x0005_ð@eÊF[Ëì@_x0002_².å_x0017_ç@J$¬­(ï@_x0005_´MÊ_x0001_ä@TV"J_x001C_ä@Ë_x0018_ð_x0013_ã@_x0001__x0003_öÁ!ñRlã@a¤idPá@ÖWHÏeëð@ËÕ_x0006__x001E_ð@¨_x0006_-³ã@¤MpÂûèä@ÉXQÖ·Ëç@Ù®K:ö+ä@Gy_x0002_ûå@³ðö=µ{å@Ð_x0011_fÄ°ð@Ü_x0006_y_x0015_Ùtå@_ÅÜ&amp;Ýâ@î/q½2¯â@&gt;ìPÝÐì@¤Ôö»Ø±ï@4_x0018_^¶º¸è@nÊtÄ6õð@_x0018_8	l_x000F_ç@@áæíìå@_x0001_ü¬_x0019_ìí@àDmeí@qè_x0007_Ââ@_x001C_¦«ê´í@©=~5mð@4¡(ç@Ê¯¿ræ@¾Í_x0007_eOâ@©Í_x001E_£Þæ@¥¹_x001C_ÐÙBæ@Ò%\Æ?æ@2´Ul_x0002__x000B_É)í@°±jÚã@ÏÖt	î@Êü}\Jç@¼]ò¤µkç@_x0012_ãuê_x0005_ºí@_x0014__x000E_sáóã@l¬&amp;_x0006__x0015_Qí@_x000B_Ô_x0004_`ã@õÜÿ­0æ@Éu5#Èzæ@S¦U_x0008_í@c&amp;Ô_x0007_[Zç@TÑr»1»æ@V_x001D__x0003_Ú2Õï@_âvóÖÉã@|_x001E__x0003_1Ð ë@P·q¬yé@&amp;¡%3_x0010__x0006_ç@ÔB_x000D_«é@¢D_x0006_2"¿ð@ªëÄãtwá@,F¢f"è@ÑT£dÁì@_x0019_MæÐÇç@T²Á_x0001_Ræ@¶¤_x000D_ëà#æ@cÍ"|â@ðxòî@_x001A__x001B_·H¨ã@í-kíoòá@Òu$æ2òã@_x0001__x0004_ÆC§ _x0003_é@K}&lt;¹è@_x0004_Õ¡_x0006_Cí@J2ê_x0002_e®æ@¸")Ø¬á@_x0014_"%ËQ?ï@WÑ_x0016_ë_x0018_å@MFh_x0006_ÙCá@dc*Þâ@¤Ðeá$Ûè@Z_x0017_}zvâ@#_x0008_(_ÿSê@Û_x0013_åÀ_x000E_å@v³È_x0005_93æ@_x0018_ÈÎJ,³â@WÕRhíHç@I#ZTJê@Á_x000D__x0006_ Qå@Ã?N¹ë@ÃËXeÖíê@Îå_x0010_ï_x0008__x0016_è@Í_x0012_ùäð@æ1c¸ø­ï@~B0_x0004_¾4ç@îä_x001D__x001E__x0005_å@{FZ`ÿ_x000F_ð@p^c_x001C_è@î=ý[7ï@×¤fø&amp;ê@_x001E_È/_x0012_v¡á@¤PeT)â@(g._x0001__x0002_¸²ë@ÜÔè£k²è@_x0004_Y¶§è@_x001E_ ['ÿUî@_x0014_º}«å@&lt;Nk_x0007_è@(_x0016_"_x0015_¥é@þnv7ï@H_x000D_»_x0017_¯¬è@]¹Vgã@æõ-t_x0005_ñ@x¥ÇTÅä@jÃ-p×í@(f¢_x0008_X³ð@`µÏ&amp;«mã@à´nH_x0016_é@ï½æ¤*_x000F_â@Ë¼J¸ã@x0µî@j_x0016_%Fæ&amp;ä@Ãðf£_x0014_ê@_x0018_õÁüí@_x0001_W	÷¤í@:D/¼:â@ÿ6lÎèå@m Y¥Öä@_x001F_Ë ú°í@_x0008_§8ß_x0016__x0013_ä@oSæ0:å@Ì`vÚ-@î@ÆD&gt;	¼ã@nr²õõç@_x0002__x0004_lHÖ_x000F_Ú]ã@F_x0019_ò'é@¢_x0005_á_x001A_WÀç@_x0013_(_x0010_CM_x0002_å@è±ÏÚðûç@«0î%Iµè@aÄÅåe~æ@_x0016_©_x0016_àóè@_x001C_Y'ç@P8d¼w0â@ÁÖ¢å¹ã@´¾"ÿßí@VqË²£_x000F_ì@£@Æï@PÍ_x0012__x0001_û_x000F_ì@_x0012__x0010_I¢Õð@H_x0008__x0017_Tè@¹êÀhþûá@{Ëküò¡ã@º_x0003_2Åüá@@Lü]dé@ô(c_x0015_®_ð@Ö-¯á{]ð@À0·Îæ@za;_eÙé@~§ÿë@H´#-_x001A_Éâ@½U#{I î@_x001A_³FJ­Ìì@ÊAð0,1ê@úTnâ@_x000C_²Å_x0001__x0005_¹æ@pìn=Xë@9Æi_x001B_f8ð@_x0002_®VÃÿë@¢ÀF)_x0008_æ@ð]/o_x000D_ð@pð_x0015_¯B¦é@³_x000E_:v¯ï@8v½hßtä@ôE1zLpå@ñ_x001A_M¼&lt;î@RÏöci_x0004_ð@v\:_x000E_éí@&lt;H=½_x0006_ð@-ÕQB_x0003_â@­3Ùñê@_x0019_ûS_x0015_â@Z:OGkôï@ÌîÞ ç_x0016_í@Áíq|&amp;uâ@°3iídüè@Þ·zÏ¥Àî@t6è$Ýî@Î8_x0019_'Â_x0007_ä@'¨ülTï@®yA_x0017_uàá@_x0018_ÓÂÂGã@ª-Ìîä@_x0012__x0007__x0017_¼5¢ï@¼áJ&amp;Ygé@|¸¬ê@Ö_x0012_ÔÊVÕâ@_x0001__x0002_ø}¨_x0006_"ã@öËBç@¹@¡¤rsï@ÓEQ»ì@b¦#Mî@HÙW_x0013__x0007__x0015_î@N_x0015_âö_x0012_yë@Ù_x0018_k½_x0006_sç@_x0016_\(¨ë@Ú7¹_x0018__x0010_î@._x000C_Î÷° á@HÖWæÈæ@VËµü!ì@gÉäÞ[]é@aq_x0002_þà×é@lQbp¥«ï@fn!¼Oì@KjO_x0014_®_x001B_ç@ÄYÄMHé@±z_x001D_¤0ï@&lt;7@Ë¬Úë@Jçð-~æ@_x0019_&lt;5&lt;_x0012_ê@_x000C_¿eö²é@8ÓÆ_x0014_êì@xÉúRï@$+_x0017_m¶ê@â°_x000B__x0019_¿î@8hm_x001F_×ë@uaÙ;Å_x000E_î@â$a_x001F_-wå@®³#U_x0001__x0003_Øïî@haçQ¦ì@#©1Úë@â"Üeìï@._x0008_µÊ§ã@§¦b5rhá@Pã&lt;_x000B__¢ð@_x0002_e_x0018_æ@»_x001A__x000D_­±®æ@]ºk=\ã@_x0016_üuFä@Oªü_x001C_ê@ã	}_x0015_,_x0016_ï@ÚÉó°áë@*Mx¥_x001F__x000C_â@^í£hL}ê@ôM&amp;_x0010_×oæ@Æ²þí£ê@ªd_x000D_°{é@_x0014_laVËUì@l,0&amp;_x001B_ã@.v|ü_x0008_\â@_x001A_JB_x0017_Îã@{_x000F_THä@*_x001B_dÏ_x0010_&gt;ï@ÊSv6Ã³ç@X_x0010_A&gt;=ïè@Ê_x0004_5PÃë@f_x000B_³EÃ¯ê@6[FxH¦è@_x0008_g¶_x0012_¹Õã@}_x0017_$÷µ¡â@_x0003__x0004_BiÇ±pê@e0_x0002_Dé@&gt;_.1_x0018_\ä@Ð#¶tIýä@N0¥Ñð5í@¦ß_x0014_L	"æ@R$±»_x000E_ná@~Üô¼é@5TùIUð@ t·°¦7î@.N_x001B_n_x0014_æ@7__x001B_uôÖã@É#¦Yåå@ÐNÁa{_x0005_è@_x0003_tßh_x001D_ð@B¹½¸_x0001_ã@äf²¡þõã@pnáÏ_x001E_ã@º±TFcÜæ@´t,cÉQç@è»=Ç3bã@ÙíÜXp{â@*Ä÷_x001F_n2é@@¨½	!ä@bwõG¢ä@¦UàÉ_x001C_ð@Û|w=á@_x0003_®&lt;të@_x0016_µ4_x000C_gð@rsÞ½£ç@XHOë_x001B_&amp;é@t¥£_x0001__x0004_d¿á@£ôèÖ¦ã@©!w0¶qæ@hÿ,0oé@õ_x0013_$`óï@Ä$÷{·ð@_x0004_Fî±¡lð@_x0007_õ3hûÞã@2Þ&lt;_x0004_ñâ@¹àþ¢å@ru_x0002_Pæí@Ë¶ûÉèyá@®NÄêßå@f,°/Âã@-¹_x0016__x0015_ñä@nÅÍµ¡ê@$*è/Æ_x001B_â@6mR_x0001_¯¦î@9c_x000B_ñ@_x001C_Su ê@g]âJìá@ì8Ù_x001E__x0010_ñ@Êâ¡H®ð@^DÒ`Fã@ù(_x0003_°_x0016_å@E]â'Cð@"BËð´eå@¥Èb_x0007_ç@_x0014_ðªØèá@"@È4Çç@ØØCêªÛá@Ô¿4%#å@_x0001__x0006_@|éÄé@°aø{ÉXæ@K±w$$ð@_x000E__x0002_Ü¢_x0019_ð@FÎ#y¯î@z _x0014_¦I¡í@_x001A_µ9þÌæ@_x001D_µðvç@QàÓAlSî@Gw©_x0003__x0011_¤î@X_x0019_²å@zts_x0010_ã@X_x000D_~\è@ ¥®Ö{â@d_x001F_F±úËç@Ö=·gÿî@_x001C_³ùå_x0015_ëë@_x0004_ôzØ_x001B__x0019_è@`~E=_x0002_Bå@éÙÑ=0ä@_x000D__x0011_ãüé@_x001C_Û:wÓxâ@_x0004__x000E_}¦_x0014_ñ@&gt; `Wä@"v gMvä@qJ_x0014_«æã@~w¿¯Åç@â_x0005_|+R¡å@òIUÐë@rl_x0015_úW_x001F_è@fz÷ç¦éã@8_x000D_Þ_x0001__x0003_fã@_x0012_¿^JÄí@©($þeð@]JâJ_x0004_í@_x001C_LÓ²òíì@æw_x0010_d«Ïð@âþ0"3îð@×_x0005_7qj!æ@¬lî»]ßë@GÓCBí@_x0018_Ô&lt;dæ@ÇE&gt;¤xí@F·NÅªÐâ@n«Õì@ÈP _x001E_|jè@zeBg_x000B_ï@d×_x0007_A/åì@åY)#§ð@¢±²&amp;­æ@_x000B_´·Eõí@ékÄôC_x000C_ñ@ê÷x_x0008_{è@ýõyøªXä@º_x0019_wÉã@_x0002_kq_x0016__íð@Õ,«Üì@_x0001__x001F_¤¼1%æ@ùZ#ÃCé@ÏCEý_x000C_â@Ù*yÞF*ã@´æH_x0006_}ð@ÌÙûÁCÑë@_x0001__x0002_ÆZÛD,ì@~HWÅ¡ké@þ_x001A_*W²î@êò§Þ_x0001_ï@¹í$ÍÈÄí@XîæS_ë@Gáæ_x0005_í@_x0010_úl_x0002_(&gt;ì@ÿTçù)á@@¬-Cî@áÇ_x0010_jt3é@Þewã 7ã@d¢&gt;Ç¦ð@Q$_x0001_3ë@ÁÏCeÈ_x0011_ã@8VÊ*­Së@HH£_x000C_ë@n8ªkm_x0003_ä@·÷9_x0010_$ì@Ùëp¡Wð@_x0018_ÜBë_x0001_â@¬=Ì¼Ç`ê@ó_x0007_7E\Rå@'êÌN!í@_x000E_Å,G¦ºë@\â_x000C__x0001_*_x0018_â@rÚÊ[k°ä@9¤Qä6µð@8§7è@_x0001_FiMI_x0016_ä@ì_x0007_p³_x0001_â@_x0014_`¦»_x0003__x0006__çê@_x0018__x001B_	gVí@$Møq=ë@|Ò`¾_x001E__x0001_è@oÞî\Öuè@ÂÞpY_x000F_ñ@«_x001C_`¸_x0004_é@ã_x0014__x0005_Æ6?ð@~&amp;M³îð@/¯q_x0007_Ýè@W CÉã¼ì@mÉ_x0004_\ â@}xM_x001D_cé@Õäóî@cÀ¶Sè@hªvTØæ@1_x000E_åMÛì@Jk!_x001B_Dâ@{nr_x001A_ß£ë@8dÎ&gt;þ­ã@Ì&gt;í¯~ð@~y µ^!ê@_x001F_æÆã_x0017_Ãæ@d$TÇë@t5®!Jâ@PÇÓ_x000B_ì@1d_x0019_ sð@â+_x000F_Iqeâ@ê_x0015_¦°_x0005_â@Â_x001B__x001C__x0002_\ê@´ªyñYì@0Ø_x0002_®ü_x001A_ì@_x0001__x0004_{b|5-=á@ãËòv-_á@âA*¹á@_x0006_µ¸_x001C_"_x000E_ã@_x001A_éÀ4r_x0002_ñ@ÅÁ´Bê'î@íMxÊ_x000D_ð@ÈVóòé@04ö3Ðæ@_x001C_®*áê@P_x0008_ðÆ&lt;9â@j"!Áóë@Úhú6&lt;´æ@BDîü_;ë@\gs_x0012_¤Ýî@;Z.7_x0003_Úå@¢¥:åKæ@ZÔÈ»5¦â@W'ô¸ç@	Ë_x0008_·ITá@¼W_x0005_µhè@_x0011__x001A_ºVäë@îBÅz¾xè@8DOí@Ò_x0005_fDá_x000F_í@|³øÛè_x0012_ì@D~²_x0008_â@¤ú?Swë@f_x0016_Û@_x0005_Öå@økÜØï@}|ZZ÷â@ã`_x000E_J_x0001__x0002_Zæ@äØc\8_x0005_ê@@´T_x0001_©ç@_x0008__x0006_Ý~ì@6Xwvéç@¢&lt;Ëæ_x0012_ã@¦w÷Þ¬Õé@N,ëÙê@ÈÆZÏ¶9â@þ_x0003_=mè@ä[Ø¥è5ï@@*2ìÝæê@þ9_x001F_óÖ-á@¸äÓLá8í@&amp;M·'Ïð@ ¸_x0019_9&gt;í@Âd_x0008_Mð@Rï´nG_x0006_ñ@_x0012_ê_x0015_RQËâ@êÂ_x0005_dî@.Dî57»é@_x001A__x0013_ò2»èæ@_x0016_L0_x000E_(äì@|î;Ñpaä@Öó¼¡º_x000F_ç@5Óô_x000D_îì@¯¿ÎÚ-cç@Í_x001A_¬_x0018_aá@vºcÌGpí@ú¤_x0008_`|ä@pÙ_x0018_ßAì@ÍSÅZøç@_x0001__x0003_í5_x0019_Ì_x000B_ë@ãAäCó«â@_x000B_þ,E=ê@²_x0011_xònâ@_x0015_&lt;_x0018_ìáî@¤[kl&amp;ã@5\õ&gt;Qé@Åµbð«ì@_x0016__x000B_«_x0007_Oå@èýÛå_hè@¨T,Þé@·_x0004_ ¬â@) amÔè@ËÊ&gt;dåä@¤öFÛ²Zî@àR£¶@ê@_x0011__x000E_vþ\Äá@E¡râë@¢$Vû&gt;æ@&amp;_x0019__x001A_­¤Bë@üÎ&amp;_x000D_©­ç@åiî ºð@¶&lt;c_x001D_Òrï@*_x000F_¦ò;÷ê@¨i[âNâ@u¢þmÅä@í7o·	ì@®xÉ_x0016_TMá@h_x0002_ÿÕªç@tß_x0004_Á)â@OUg_x001A_lsá@^ÒÌ_x0012__x0001__x0003_  ì@cÂçµEì@ü´Ñx¡é@_x0007_(E&amp;Lð@Ù _x000E_Èûmâ@%½6]¿!î@YÁ_x0010_ôþ$ë@_x001E_S¯p¦¾ê@ÓFªmÇê@1A_x0004_¡Fç@dÁ]Åûï@&gt;M[_µlí@ÊW8 _x001F_Àï@Fã_x0019__x0002_í@_x001C_u_x0003_y:Ãï@¿J)¥Ñè@ÎâÎèå@]Í?sÔ3ì@ë(a2jZå@U7T_x001F__x000F_è@årNå@ìhìyjã@¼o×ê«ã@¹/1ºç@Ä_x0004_}Õè@bÃ»_x001C_ã@vfS_x0019__x000B_î@^_x000C__x001B_äá@[_x000B__x000D_ôû	í@_x0004_ªn6¡:í@|&gt;½YIAæ@ª¦_x000F_&gt;&lt;ë@_x0002__x0003_îöH_x001A_jìë@_x0016_uRÔÿ_x0003_ì@?_x0008_Pjwâ@d_x0015_æN_x0001_±ã@½^ÌÆ¤å@Ö|Èb9/é@_x0013__x000E_lÆWç@²_x0007_Rº&amp;óë@ó9_x000D_æ@:å-_x000B_é@Æ³ß­3ïæ@Èì_x000C_÷ã@&lt;æºD_x0003_¼ê@Hz'1¸¢ê@ÄS_x0016_ôÇã@Ô:+ãæ@õ(+É$_x001A_ð@_x0003_^z_x0005__x001B_î@6Mè0+6ì@Vùvå@÷_x0016__x000B_C1á@Vt|AÚð@}ùö7n"á@ÜdPfÌ_x001F_é@¡¤ØÈZä@Åô4;Æ_x000C_ë@}NàÚhä@z, ZE_x0017_â@_x000B_6{_x001D_Üð@_x0014_è871Më@(~ÛÁ»éè@ÙY?_x0001__x0007__x0001_ýî@U|_x001F__x0002__x001D_á@_x001B_âÐl_x001F__x001D_í@+t_x0013_ï@è'&gt;{eð@"O&lt;ô_x0008_ñ@ò »°1í@ß.j+ë½ä@_x0006_n_~tî@_x000E_'_x000D_Õ²è@t`6{²_x001D_í@Æ_x000B_üÌò·ð@²ÌÑï_x0001_é@ØÛþªè@üQ¼±é@ÍÔÔÒ_x001D_ì@_x001F_`ò¬_x0016_ºì@_x001D_§:_x0004__x0003_â@4¯_x0010__x0013__x0001_¿ç@P_x0018_I^ï_x0003_å@þùªBCð@2']½	wì@ÎÜâeýýã@IÊní@3ý_x001A__x0013__x0001_*î@Ä)_x0014_µ«"ç@³õ¹=ßâ@7¿`_x0011_Ýáì@_x0019_¿2ð@ú¤-£Ãì@ÎÉásaÕá@w_x0005_|að@_x0001__x0002_Ü_x0012_-5é@_çá«á[ê@ì¡:OwDð@5_x0002_ _x0016_é_x0002_ä@zãB_x000E_ïÆé@½ÀÃ_x0004__x0008_ºá@Ñìw_ø¬ð@3(Þ;¾Ãæ@Z÷¿_x000E_í­ì@	æ·ð@ ¤c_x0004_;é@T,ã×_x0007_'î@ï¡¹°_x001A_á@÷µ_x000B_îGÓå@ìYSÐWGá@ÆvT_¨í@_x001E_÷$%C¸ð@úËZd_x0016_Òð@g¢¥0LPç@l÷hûòâ@øù_x0003__x0012_eî@®V{ÑRá@¢$´AÝí@_x000E_['hâ_x0017_ì@z%§¨?é@üHäÇuç@ä_x0004_)l3ã@°T6K~èï@zøÊì¶Aä@¬^¬c_x001A_è@êÔââã@Æ£ª`_x0001__x0003_ùTé@tü_x0006_â@F?T:cRí@à_x0006_in_x0001_Kâ@4eÝ_x001A_gãë@íGÒT_x0013_íë@îG5pÂ¢ì@l¨ûÊ¹_x0013_é@Ó_x0005_ÔX¾ãâ@ºÆ°|	ví@Ã^Ætæ@8Ãb_x0002_ê@v|+ö(_x0008_ñ@ùnG2_x001B_ã@ìµ_x001A_Å¶wê@Z_x0007_=_x0011_ Ûæ@|Ú_x0013_ÎÖ*ç@\´³É¢Hë@xúÕÕë@_x0018_Ý$ãá@Z¸_x0013_`E+ê@þ%Å×«\ð@ÝÃÓÃ)å@²UVÖl°á@t_x0003_Ì·eûå@&gt;vlL:ï@Ì»Gm«_x000F_ä@Ó¥Óhwä@(¥_x0011_ê_x0007_Ïå@Ê¤°ÙM0ç@MYù°z_å@D&amp;Oð@_x0001__x0002_p¤h_x0012_ï@®Ù  _x0006_¸í@jI="ð@á^w¢ã@ ½èê¦è@Øû_x0001_èûNç@_x000C__x0013_Q_x0014_í@¿Ë xd_x0006_è@_x0003_´ ìð@üåq#_x001E_í@°_x000E_7µNé@*©^ÿ&amp;4å@ÚðõÜ_x0016_ê@_x0014__x001B_^åað@n_x000F_¿ûÿã@´UâôÖç@+t1Úoç@,_x0019__x000E__x0002_uàð@ßÔµJ£8å@O_x0001_Ç_x0016_à2í@ï×_x0016_ÕMÒã@òõT¬4æ@ÖB£&amp;å@ß4Pç¬©é@oFÓC¤_x0008_ï@"ß+_x001A_6ñã@Z"uy²Êä@_x0018_õ¡ÞÜä@+^Å±ÿ_x0018_ã@_x0008_ìl_x001C_Éî@_x001A_·ÛÓTð@ ê._x0002__x0003_b_î@ËS&amp;_x0005_ä@@_x000B_¡­è@¨-¹®zç@³_è@Þ¬õ4 é@TÅrØ$â@ötÀÙF3î@ç_x001A_Õ_x001A_eJð@øU¿þZì@ÓRaH[0è@@[¿mdä@G9Ö®åä@ÒÛ÷_x001F_=Úâ@z½ÝÏê@È WÂå@f_x001A_%¯&amp;ìã@.5Æ¿ê@_x0003_§\/Uí@úE_ùØð@WÁ=ÅÊVç@~¹&gt;gÑç@ªzïGè@&gt;_x000F_ã±å@^Â_x0001_Ä~_x001F_ð@_x0010_¥Áæå@¹_x001E_Gªí@ÖT_x0013_4Sâ@:ôµÉSè@bF £wð@_x0008_]ì~Lð@ÆFà_x001E_Ïë@_x0008__x000B_¥WÚ2ü$í@¶Q_x000D_¤_x0006_*ë@_x0016_¹Údê@²ÅçM®è@ò*è§©ë@¸_x0017_þ9üä@fåïéã@_x000C_% _x001E_¾í@Üà_x0016__x0003_ð@DØë3êé@Ä_x001F_¦¡¼ë@0mã²ëð@ÚÎ;vã@vtg®á@_x0002_¿,_x0005_}uê@[uÝÝð@Âü_x0007_ÙWæ@Ü_x001A_a_x000B_»,â@6Ù(Qä@{¯h«¼&amp;á@!_x0007_±ßñ3ð@	&amp;_x0001_a´å@È6~08ð@VÛ!_x0017__x001B__x0011_ì@8_x0006_u+è@CxZiÇï@ØY¥/ý4î@±ûgë8_x000B_ã@ô_x0018_ÝÒÖ¸ê@?¼_x0004_âzæ@÷ _x0016_Hè@6½ÿô_x0001__x0003_«óì@_x001E__x000E_§§ºrí@¢Í-µä_x000C_é@¸§ûF_x0004_Yá@ÄRE|:¦ê@TSâw÷ä@g+{Ê_x0011_ê@Ú2©È!_x001A_ç@F í²î è@_x000B_79Ü=×ð@°íEü¦_x000B_ñ@¦I_x0019_;é@.Ûï¤Næ@_x0015_»dMÕÚä@0$ÓY	ð@_x0010_&amp;øÉÍí@ºAiYIâ@fñ,_x0015_ªâ@©ìä8hç@º_x0010_¸ð(å@n&amp;=æî@{s¤] Åì@_x0002_bdHcið@bSj¨è@ü=¯e"î@VciÿÇÎã@%µ\ìDiå@B[cÏ0ð@Ìs_x0017_ëW$å@"¿0_x000F_ñyâ@É_x0003_Ð¡ä@(^­O×_x001D_ê@_x0004__x0005_^ï`éð@,¥_x001B_j:?ë@ÙÒaÅüTâ@#çð#bùð@°Ðu¥®î@­_x000F_öëÆLâ@wH1{xDé@ö_x0019__x0008_ïLÏî@£nYí@R§_x001C_{ëå@_x0001_uccVã@ä2Vëâ@_x001F_ÿ_x0003_I_x000E_úî@2W«ð@Í&lt;ÝýÀmì@_x0004_{á/Dí@,åä_x0010_ç@-ðæ£æ@î_x000E_§¾Írã@Êº_x0014_ã@_x000E_¹ùìÄå@d£LÖ{ï@qÇyæòå@_x001D_ÓªÙ¿Fí@Bâ_x0005_æ¦Bð@X¬,ñiÇæ@_x0010__x0002_hh_x0006_ï@¸«ößfêâ@øåÜMrã@cÉRÎ®Yê@éõü+#Ýð@;ÔG±_x000D__x000F_¾ç@_x001E_uß©â@RÓ_x0019__x0005__x0008_Ëá@O¢e(æ@_x000F_kÂûÄã@Á,$5è@Pìë[Ò3î@P1Å_x0007_8Qä@¶ìTè@[í°bÓð@î¾_x0007_úãï@s¤}%Ìâ@$óYÙ_x000C_Qã@_x0003_º~_x0017_±´ã@2jdÕ½8ì@R"ü_x000B_ë@Ì­¶_x0017_Cvð@Î¸çy_x000E_î@Ç_x0001_²_x0003_ÁÌï@q_x0018_­=Äëæ@¶l×jZã@è¤¡*_x0015_kå@Â8ßjï@êÇ	 !á@ÿ_x0002_Æ4ñá@Àí_x0004_Jé@_x0006_Ä7Í\ì@aè5ÏY_x000F_ç@ú½¯æ¡0é@ù1_x0019_âµâ@]Wí_x0017_Mí@¶$9Ô_x0010_ð@_x0001__x0005_ÃG¥)å@_x001D_4ÊIé@JÆÝÎµè@_x0006_ÿ_x0010__x001B_d%ì@;ënª_x0019_èâ@^_x001A_É_x0011_)&amp;ð@²ØÍ3º¤â@_x0017_ñ«6_x0008_Wã@_x0014_©Yë@hÕy5á@A&gt;KÈ_x0003_æ@¾,B¥_x0006_Hå@Þ_x0002_ÉôSî@:Ðzw=Îè@ÚÝ ×Cì@Gû&lt;_x0017_á@8_x001F_B]q_x0015_ì@z¿çxãmï@Á7îY_x0015_Uè@k±£C8yí@öm½FKî@_x001E__x0005_S_x0019_Ç_x0017_ð@éçaí9íç@Üåß_x0005_ôè@m_x0004_ü5_;á@ hõDç@V!¿_x0016_Ø_x001E_è@h?_x0011_PÂgì@,µgZ$2î@§25%ñå@f$ÅDeµå@îföQ_x0001__x0004_QJå@&amp;¨=ã	ë@1_x000E_·{aÒð@&gt;ðqÍé@æsôxä@ÙSUZÛð@k_x0012_?c½ë@4Á«øÐMî@ì¨vgÛê@îÏ®õåá@,ëÀÖ:iî@üË\Ç5ãï@vedÑõZí@_x0004_c·_x000B_á_x0018_æ@ïäTLáôå@®60£ë@ÐÞr5ç@ìãÄ_x0015_åõì@v¼Ï_x001C_Çå@*_x000C_ñä_x0007_Kï@4+Ó®@ë@o8íå@_x0015_5_x0010_mç@J¸IIA×í@îgà¼ä@L~.Éê@_x0002_w_x001A_Ñoê@_x0006_Õ:I­ð@¢_x0018_Øq¢ð@ð$_x0004__x0003_XÓê@¬y#ÅÑê@úßì.Çâ@_x0001__x0002_Fz_x0008_*Ú+å@Bz²¨u"é@_x0006_âóã§Àë@:R(ºµð@_x0007_.G¦{%í@{0l®¼Zð@}.mé@Jþü`_x0017_Zæ@ÅàkÅtMé@`³àöP·ã@Ò(Üìì^î@p³&gt;`¬bæ@E_x0010_ï»ÄÍè@V`¶F³.ë@Üö_x001E_jRé@At·»Hæ@¦¿tmÅìç@¶D¡ð_x000E_Æã@Â_x0015_Ìwmã@_x001E_¬_x001A_æ@P_x0014__x0017_¤_Ùî@&lt;I(µÖð@Ô¹õ4Sä@âTwlüï@úé¿"çä@±©Wixoî@qI2øøï@@TâËùë@Ëvë×+_x0011_ë@é'Ê?á@ÝG_x000F_2_x0019_]î@_x0008__x000B_À_x0012__x0002__x0003_9ð@Rgn}âé@  E¦Lê@Z%õÖÚî@8[:Z+ÿð@\Ô*_x0005_Wê@öÝQ£_x0007_jâ@Öµh1îí@w%PA_x0001_ãç@¨Ûu3¤Eæ@_x001D_S_x0014_Øøã@§_x0006_ÓÄcæ@e¢?_x000B_~â@îðà_x001A__x0013_jð@OKöc_x0019_Íî@¥_x0016_EK§å@ßsò5Uä@xUâ(ú|ë@^ôÆ_x0008_(þæ@ 5õ.¸bð@9¢²ªå@ÅúÌe5}ð@¼PjGä@*p1äÁ{ã@ÌK	§ÏÞè@ZãÀxzÊí@;pÏÄ~Ðç@K_x0011_Ó_x0011_På@_x001C_þX¤C_x0003_í@NIIKg]í@y:*_x001F_Hã@r©ç~5bá@_x0002__x0006_J5¬XCä@ç_x000E_÷ð@À¦_x001C_N&amp;â@2ç¢dCå@ªkK|whä@_x0008_Îîéè@_x001C_ðGJkê@Zebá@&gt;ê¬Øóé@ÖX4Ûj`ç@¯Ëy_x000F_F£â@{b_x0006__x0001_#1â@¼_x0016_Ü®`í@_x0016__x0014_æËe_x0010_í@_x0004_ÇTz_x0018_Hí@ñ=¢¥Yüë@_x0003_­Ö¾¾ùê@_x0014_À_x001F_3Õ_x0007_ì@_x0019_×d_x001C__x0003_Ãá@{;±:}ã@ê	Ñüæ@_x0008_u8°fpï@i_x0011_»óñë@Rìö×_x0012__x0003_å@¸lg¥Jì@þ»ä_x0017_é@oõ_x001F_PÄ_x0005_ð@÷Ãì`!ãí@_x001B_/oSmä@&amp;_x0017_Øi_x0006_"ð@|e¤±ì@=ðÍ_x0001__x0002_ÀWê@æqç+ªkä@6³éjâ@î_x0004_À-qã@ÂÖ«èì@MH_x001A_O­Ôã@òè_x001E_Ð|íí@B_x0004_¬æöä@$BZ©_x0018_éí@tOÀ¦Ä?ì@_x001E_¿y­×öè@ J7´ä@8OcÏÆÓå@HL°h^á@íÜí_x0015_"_x001C_æ@9_x0012_¼cí?ì@ì¤_x001F_rì@%ÿk_x0008_î@ê¹Û=Cï@_x001D_(2£m_x0014_ì@îì¦_x0007_þXå@(¦n_x0002_'ã@Aj®³è{î@_x0006_op.Åçð@ÖÎã×múá@N¶õ_x0016__x0014_â@_x0004_&gt;l|6ëä@¯_x0001_R_x001F_Ü)ê@)êª	îñè@°ÙÓÔ©Ëä@_x0006__x0002_æö'Ýê@F_x0010_¶R_x000E_§î@_x0002__x0005_¢_x001E_j¼Õ_x0001_ê@]BÏdðð@ÖLÙÿæë@8_x0015_=	ñ@($æîµì@@¤W±Kã@r]_x001D_7-í@Ð9³¡¨ºç@_x0018__x0001_q_x000D_å@àH&gt;46Õå@_x0018_êÛ ¸ð@$_x001F_Èþ6í@µú_x0007_ð@aç_x0011_fæ@|ý_x0018_ïëÇì@M_x0008_Ëåâ@Z~6Ýñì@_x0005_ø×øï:ã@V_x0018_¹xËð@ýðö,Àá@¬æ=îÄTå@B_x0007__x0004_k¨Üð@_x0013_³±_x001A_utã@ÉV&lt;"è@z×VUáè@z!$´åì@_x0014_GÚu_x0003__x0001_ï@vçþhP¢î@uÿ_x001C_mä@6éþ_x000F_=ï@ÞAÐJÜï@X_x000C__x0006__x0005__x0007__x001C_åí@	³4¡n³æ@¨c_x0005_3ë_x0004_ð@¶_x0001_Ýl©ì@f_x0002_ñÉ]å@BÙ;&lt;ì@Ø¢l GÊç@Ðë¼_x0003_Eîë@_x0004_qôë¢á@Æû^ÖÁ£è@¤hììÄæ@rcØày_x001D_ì@;Ï·	Ð­å@9_x0013_´øí{ç@_x0006__x000B_ælvé@¢êæ*oäë@lF_x0019_y_x0011_Pé@ìN+Òýð@ÒËæ·'!ä@KÇ_x0011_ÐZâ@"X ×}á@áb4_x0001_0'ä@_x0016_äãí^ð@Ýï­1Ií@ÆtMéèá@:­1-@lì@¶¶q-Øâ@Q¤¨_x0015_Q@é@ðk¯u_x000E_é@ÏC×	FÒë@êô_x000D_Áãð@_x0010__x001C_³|xÊå@</t>
  </si>
  <si>
    <t>727c989bc50730d6278817d75275f745_x0003__x0004_ÐOMlå@ +ÒÆdâ@«õø]å@Û^Ïí@ýªÙE_x000F_.æ@_x0002_÷ÿâZð@ÜÙ¥«_x000B_Äå@ÇÊÇF_x0010_ê@^ÓÃ~ié@]+¹K_x0008_å@}óÉY-â@_x0006_0ÿµ:ð@Âh!¤¶Yã@×Çª¹óí@_x0007_írë;aå@V¤É¶!kæ@	!	¦ý_x000D_ã@È%ÃVSì@'à_x0010_4Ø÷ë@²&gt;Ý RXá@ÀfÇ_x0001_: ç@evz_x0008_;Uä@&gt;2Ø_x0002__x001D_uí@:_x0003_R@L_x0017_í@.é'h®ãê@_x0012_#¯¨_x0016_î@lIXJ_x0003_Gç@_x0016_[[_x0007_½¬é@äÂô®ç²í@P_x0008_UU2ùê@t_x0001_ûF2è@_x0013__x0019___x0004__x0006_Ýsç@_x001B_3ÐæEä@´§_x0001_W_x0019_øå@ªÜ¸ÚïÍì@«iåeç@¬_x0014__x0004_ðð@êô_x0005_Î_x000C_ìá@ÿ»±ÿí@.TW±ûÇá@Dçk»ªEê@Å¾ºjî@¼¥_x0007_.à_x001C_ë@_x000D__x001A__Z±è@«XcQFßí@È¯G8_x0004_mï@6a¹_x001A_(ì@O_x0010_`_x0005_cë@#_x001F_¯Udð@à	±mµ_x0007_î@ij7Íé_x0018_á@_x001C_°À]m²ê@_x001E_v»_x001B_ä$ã@ØñKÃ_x001C_^á@9»÷t ä@ÄVèa×é@&lt;VwX+çð@PÑ_x0010__x0003_2Xî@ß_x0016_è·A)á@\	êæná@ÈB­D2%ê@»µòZEIä@gkYl¨_x0002_è@_x0004__x0008_¬P¬Q	¨ð@ÌE£ÔêTê@¢_x0003_Ýi_x0002_í@Þ®[i8pì@Å%-váâ@¢&amp;6_x000E_Ví@_x0007_=_x0001_ç@å\X_x001D_5Eå@*YIbOï@qPPæFè@*½©yÞè@8_x0015_öøï@·_x0005__x0013_Loè@:²%÷_x001F__x0016_ì@ª9·´_x0006_ã@¢P©Å_x0016_ð@ Í[ÿ[æ@×GÁÊ¤ã@z+å)_x000F__x0006_í@$­v_x0002__x0004_ºð@}_x0017__x001F_Ð`_x0013_æ@E1Y©è_ë@â&lt;v4_x001C_ñð@pÿ¹?ð@µ_x000F_í@$¥·_x0001_ë@Ë_x001B_N1_x001A_á@á9Üi0è@_x0004_)\yæ@_x0008__x0001_ås_x0003_ë@e${Èßé@7_x001B__x0017_ø_x0001__x0006_2é@H_x0005_Äöíã@Ú¯$_x0005__x0007_ð@|_x0003_$û_x0011_[ï@¥«_x0001_¤3í@P_x0018_ ¸³å@_x0004_ÞAoÎä@$^ÛÙÒÆç@_x0002_¯¶/â@ª_x0014_¦òë@ñK7CY]ì@\|Gêçé@&lt;J_x000B_d_x0019_ºâ@hZò_x0011_eë@tWlÖfòç@!!³ é@M_x0015__x001F_ÚÜí@ºIÙØ[ì@Ä.Öý­@ð@/È_x0001_Xð@uéeÐ`ð@zmÒt_x0003_òé@F;f^ÁÁî@k Æ5Ré@=F^;ñ_x0018_â@àô_x001A_Y:eä@t_x0006_Z¯é@¢x.%_x0004__x0012_ñ@¦-_x0004_ð@õªqòÀHå@o+ë_x001E_Éè@_x0006_3b_x001D_â@_x0001__x0003_(º³¼F9ë@ô_x0010_þPmâ@Ò_x001F_iÅ¼¾í@Q$á?üâ@¹Ì`4á@FÿÆÁé æ@¦Æy¶ç@P_vs*Òá@þ®s{üäé@X	BÀç9ð@&gt;_x0002_ÿj¨!ë@È_x0019_Ü®LXé@_x0004_ _	Û=ã@l_x001A_ýõÜ_x0014_è@n_x001A__x000F__x0003_vâ@_x000F_ÒèeöIï@ÜqªV~ç@J"×(3â@LjYFwÌð@ä&amp;×Ûº ï@ºn*»îî@_x0012_Iñ1×Gë@Mg¢_x000F_×_x001E_ï@'TÝ4á@vV_x000D__x0001__Õì@x?ûá)_x0016_í@_x0012_ÀòCôð@à(Æ?\Bä@j_x000D_}ì3wæ@6që×©ê@XßïÛç@©Õ_x001F__x0018__x0001__x0003_Û±ð@|£rú_x000E_í@_x001C_uì}_x0018_Cì@_x0016_ëÞÌ|?ê@8Iâ6_x0014_ë@õ_x0019_U96ká@v¶cí@_x001F_ª£[ÞHì@¤#±_x000F__x0006_Êî@î»Ö_úcã@_x0008_ãÞç_x001A_aâ@¯ù_x0014_ìµUå@c×¢Hzaî@_x0002__x0017_Ë7À_x001E_â@k³X_x0017__x0001_á@Éòk_x0004__x001C_ë@&lt;Ò_x0001_Â*ë@9iÆ®Äê@G7Kæéíá@0'2w.tï@_x0003_øB_x0008_lì@~dÉ_x0015_ië@åcæeá@T)þ¤_x0013_1ç@üÂ)}ë(ê@¬eD_x0007__x0019_ßä@t«¹A	é@¶ê6¬å±ä@¶AÒ_x0002_~é@è1¼HWå@D_x0011_º¬_x0008_Bë@Æñûtê@_x0001__x000C__x0001_K9ZAüî@È_x000D__x001F_Râ@­Y_x0005_í "å@}KäºUpá@PËÖ¾O5í@vî×Twã@Ä_x0003_Ø¦G}ç@_x0003_:÷}i0ð@@ña_x0019_Hã@m×Ö_x0018__x0002_Aã@ñIüÊªã@a·¤°pÅë@C_x001B__x0019__x0007_M%å@Ë)_x000B_Ã_x0019_ã@Ì99Q_x0007_ï@	_x0014_Õ¤Öë@ØÀ_x0002_Wâ©ð@¢_x001F_â@#æ@°ÑOåWÆä@6DÈ1Üõì@ú¹ÛE@öä@ÜÄ¦ã_x0016_Lí@_x0016_^FÉý÷ï@LÐ!û_x0003_î@_ðï¬¶Sç@è¤9á@DÊ²%áâ@û_x0006_,_x0008_þmæ@%_x0004_1_x0006_¨é@ø²'MÅï@Ú²y@ð@8ê_x001C__x0005__x0001__x0007_që@&lt;N²À_x000E_æ@eÿÅ¨í@Ë®_x0007_Dþ_x001A_è@#Ö¦*_x0006_â@ÆÎJ¨lë@®_x0012_Ô_x0008_ç@_x0014_þ î@bR_x0016__x0012_i]è@åçr4tþè@_x0010_Æhjb.å@Ü7ûØï@_x0001_¶_x0002__x0007_ê@_x001E_Sù×_x0015_Aï@&lt;_x0018_ü±_x0019_ì@mÃ®ëå@¤_x0003_Í_x0002_vNä@ø,ÝW_x0011_jì@è&gt;_x0005_,ôvå@_x0016_~!_x000F__x0011_cí@eþ­¢5ä@Ä®ðWãä@sÁÞSö&lt;é@_x0004_¶_x0016_ºå@_x000C_m«Ì2æ@ªÕåh¶ð@+¦s¾}â@ íè_x000F_1ë@+ÃÄ&gt;BÚè@"_x000F_Õ°Ó_x0004_î@º9K{'Õç@_x000F__x0007_ë»á@_x0002__x0003_._x000F_!(ð@SãäA_x001A_Õë@ìºBãTî@äÚãC÷é@¨@8¾Ùè@®_x0018_Ó_x0019_/Øì@'Ãae¿²á@SêxEÜ_x0005_î@: ¡WL_x0003_ñ@(£XýÉÊì@º=0Ì/î@&gt;YÏ\Fë@ÊYy_x0001_Ôí@âV'7á@¯Ó&amp;_x001B_Û¦í@¨IT×ÕÞâ@4:#ð¡ï@_x0013_ËNÉ¸_x000B_ð@Û)_x000D_cÙÕá@?ïi"Éé@Çµ_x0007_Ûå@ÔÃfí@&gt;jðM^ì@m2Ièï@ëBE_x000B_Y	ñ@E¸9î_x0001_ñ@\Â"oøë@P_x001F_IûÖ×ð@Î 6¸ºï@&gt;0ûF_x0007__x0015_æ@þ*ÆÈÏ!ê@°¦*¨_x0002__x0005_Ì_x001B_ð@p&lt;«Öeî@%9â$-ð@æ´¸¤ð@¢_x000B_uýGæ@È_x001B_Éc°xì@åmXÑ#Aâ@_x0018_kOÄÓç@@6­xæ@Æ*n2¿÷á@0çì©Ï4â@_x0008__x000C_|¦_x0007_å@_x001E_IdyQ­í@²(_x0017__x0018_#á@û`eKüâ@ëe±ÚÍð@ÀJ$2æ$î@Ð¸v*	[ê@ê²;»ßÝæ@à_x000F_ú_x0001_¹ä@)_x0001__x0004_PÐã@	i°=}`ä@_x0016_=âF%á@ÎD2ªé`æ@ú!t_x0004_@cð@_x0007_àÞ´Êþí@×2w7_x0012_Ðå@²Ãúá@_x0013_ûÖ`­îç@_x0017_=Fÿôá@_x0005_\÷_x0003_ã@h®îI&lt;×ä@_x0001__x0003_f:Üç@uôñ!Îûî@+$pô_x0007_í@.ïT:,é@~_x0003_¬!_x0019_ºî@B_x001A_çd*Îî@;Ì£zMÄâ@L=´_x0010_·ví@YÑ%N_x001C_æ@_x0019_ÖòÅqùä@?À9pMç@ÿàoÚç@_x000E_Ä&gt;n_x0012_Sé@_x0007_O""Dë@ Ü=HÉ7ð@¬é_x001C_ùmçð@¯_x0010_!e©¨á@9qâèè@Hrû¯:_x0004_ð@_x0014_÷_x000B_¸.gë@_x001E_eÉÄîÚð@¥+TÞlð@x_x0002_¥uÍáä@ª,]_x001B_ÿê@`iØ®_x001F_¸â@_x0008_Lwøä@áñ¸Pjî@â*Â_x000B_têæ@6ÿn¨qî@ÒÁGïEÌê@½ÎGn_x0010_ï@\aÀë_x0001__x0003__x0013_ñ@_x0004_Ê;Uã@24H_x0012_ë@î½_x000C_´_x001C__x0002_ñ@Ä\u¨_x001B_[ç@_x0005__x000C_¬békí@þwÒÊ_x0007_Që@9C'Að@¾`À_x0010_Yï@ìÀ	Gbé@¨qáâ+Êð@Ìªô®Îþä@Zÿ_x0016_^1:ê@ò_x000B__x0017_=.ê@æ *À"é@ì9%._x001A_pð@êåö´a+á@ÜõÐºâ@.!áé@ÈÚP{_x001B_&lt;ê@Þ_x0015_a_x0008_Vµí@Þ_x0002_&gt;0Çï@VÒð@ªÉÙãj_x0010_è@áíº_x0004_ï@Ü °¶_x0012_¨ç@èöQ&lt;AÈç@yJ°·Æè@¬t_x0003_ª¥qå@z_x001A_Rô{Aî@ö_x0011_(¹~Àì@6sÃ(6ë@_x0001__x0003_Iü36U_x001A_ï@}`Ù_x0013_._x0015_ã@¸DýÜ_x0012_ìï@6YÍ°í_ð@è ò|â@_x0008_ÈþÀCê@êÕw'Ãé@Þ8Ägå@_x0018_É+vh¶ì@±`lm:è@PÃÐÒ+ð@`M§53è@&amp;IFúÆQð@ À\\×Kä@m_x0015__x001E_.j1ì@sÎ/ê:_x001C_é@p«ÅÙx?æ@XK%Ið@X¼á{ë@ö¤_x001D_p&lt;Eî@^!½±­Ðä@h­?aëí@²¸ßló¸å@¡`Ý5¼-á@QW÷)L_x000C_è@µ^«qy¿í@02r*_x000F__x0001_ã@_x001C_Vgh&amp;í@¬fIôÃá@ã¨_x0008_ªøç@_x001C_y;®â_x0002_é@¡__x0007__x0008_+Dî@-y-'îOæ@[T¹&lt;ä@_x0008__x000D__x0018_lêä@G Ú·aê@àüáª#Áè@,Çe?¨ð@¶°¡_x000C_(Òì@úü0_x0012_Þ_x001B_á@_x0005_Ò"è¿_x000D_í@Req_x0004__x0013_ð@	Ü"ò_x0017_ð@nZNÐ½ð@¦&gt;×_x0003_dWä@ëøOñåâ@_x001F__x0005_Enç@|Ð^îÅ´ç@ÒõÏ_x0006_"ï@ÏèÎ÷øSá@4_x0001_=_x0019_³Jí@ëØ:o_x001B_Íé@6lu_x001E__x0014_í@æzµEÙâ@_x001D_ÂãõPâç@&amp;ÿÌ_x0011_¬í@_x0004_áã¡Ôî@,ßÀ7V_x0002_å@&amp;¸FEæ@6"q.Øê@:D._x0013_¥é@¬z4±½ã@q[_x001F_-»ì@_x0002__x0004_ÛXáG_x0006_Üî@Ý°_x0015_\|ýë@`ôñP_x0014__x0008_ñ@þ5{_x0001_¨hå@p6üB_x000F_ê@c?_x0004__x0016_ç@êÃLKï@níã_x0014__x0006_ë@&amp;¦z&lt;êï@ºv^Ç«=å@³GÝÖÂä@¶K_x0013_Wp¨æ@l_x0008_½?å@¿¡y£vå@º E8o[ã@nñd_x001F_á@_x001E_C_x0004_à³Qì@öÿt_x0014__x0003__x000C_ê@Ü¦]?âè@´._x001B_U_x0017_§ì@¥[_x000C_Âm±â@8-HOð@Lhõã2è@&amp;¢_x000C_Ë/Çá@_x001A_&lt;Có|uð@?nÉÝ"â@ÎâVc}¦ð@_x0019_û÷	9è@åÆpm%ï@jSOí4å@p	â÷]_x0001_ð@|`Ä§_x0001__x0003_í@ú_x0015_À	!é@â°¢{ä@vÂÜ'ùÆë@_x0002__x0019__x0011_ÝÈæ@_x001C_FyuA_x0015_ñ@r2F_x001C_._x0005_ë@j©Ãêsî@5ôú4HUæ@63wx_x0010_ð@_x0003_s_x001B_·Îçè@+ub_x0004_ñ@z/hÃ&gt;ð@_x0012_Ôÿ©yì@É_ri£í@÷kÖº _x0007_â@èbåãèì@ÎqÿÕ÷ì@BÅ_x0006_å@:d¬ZPÙæ@jN^_x0004_nè@èc i¢è@_x000E_q1¿_x0006_ñ@²¹v¶ð@dÔeÉ½µí@¤Û¢3jí@_x0019_Â«×xé@¬_x0019_Í^6Iè@&gt;_x0008__x0017_úé@ûá¢ ~â@øGÍµTë@_x001B__x0011_]°è@_x0001__x0004_â½érLë@¼_x0005_îl}½ç@_x0006_mY_x0001__x000B_ç@ÅF&lt;_x0004_d&lt;æ@LíÛå@Ö!~T_x0013_"å@_x0002_çB_x0016_w×ã@8hå_x0012_è@ZÓmí8ì@¶*	öð@_;_x001B_ùð6á@7ÕÄ__x000F_+á@@ØA_x0013_è@rXïRºê@r¸eöE·ï@K/âF)Sè@×\Îì@Øïæ@#î[´W_x001B_ä@Âìêï@ªzKo\ð@Þ¡º5óÈð@",óe/³ç@ÒÄëé@Ôe_x0003__x001E_´ã@¹%þÔí@Øáä_x0012__x0014_é@·¡§uæGç@¨!wôUë@Âù²§¯ï@&gt;&amp;ÜÒârå@².Ïÿ_x0001__x0004_ä×è@®j_x0013_Ù;(ì@ìÔ® Ð­é@Ë{¾;Xwé@¨_x0003__x0007_Ø_x001D_å@_x001C_¡G"ê@_x001C__x0012_·u¿ë@_x0014_ð5J_x0005_ï@_x001C_zJ_x0019_öí@ úS¦ó_x0017_ð@R_x000C_ç1Ûí@k"Ñ»è@ÑËyC'^â@ g÷JèÎê@Léª8ÒÓä@ýu_x0002_ìÙ¼â@pÐ_x0001_é@ÞÈß_x000C_öÉâ@_x0012_×l6v¨è@(q_x0010_ÛÇFî@_x001A_¼`qÿ@è@z-9¾Oí@_x0001_Ì_x0003_Ëùsí@_x0001_±a_x001B_Eé@ªIº2ÿå@¨²Ö5á@²árSÎå@¯0Ä89ä@=÷~Kç¬á@(l_x001C_ËÛé@ê_x000D__x001D_cÄaæ@gBOtØè@_x0002__x0004_l_x0011_'!ô_x0008_ä@ÜP|úèå@$a·0PÑå@¬ÃmÕþð@´:+øÆì@°õÌðvë@ÖÐ]Yw_x0002_î@NL½æLá@_x001A_9_x0006__x0010_jé@èn¡ð@nòVz_x0003_±ç@7¡ÈÆæ@JäC_x0015_Ö¥í@}_x000D__x000C_¬:í@fM5´v{ð@b#Jq_x000F_#î@Pk_x0007_{_x0011_é@ÏÔj2_x0005_Qå@_x001A_u«Sö½å@_x000E_÷_x0003_\x_x0004_ð@ú$§lã*í@CJm_x000B_î@FÆihPî@¦6¤Â-é@÷_Â¸åðî@rØ¸úð@_x0005_¤±K-ç@_x0019_`_x0001_î@F"·_x000F_×_x0002_ç@ýÂ_x000D_¾)hæ@PA×_x0007_Ý×ë@F¬_x0004_,_x0001__x0002_8ç@oåà_x0002_Çcè@4¬Ròhë@_x0006__x0007_$_x000B_âé@%_x0003_îMÃ_x0001_í@_x0014_ uëy¾è@Pvyè_«ë@t7q.Upé@"gZHt_x0003_ñ@rÓu_x000B_àkï@ØÜDÖ_x0017_è@Ý¸_x000B_ù_x001D_á@´bKå@²¤_x0018__x001E__x0003_é@R(þSç@ã?6ËÅïç@_x000C_7`Z\â@À}kçë@Ûo[_x0015_Eð@_x0010_ÒÈ;Ñí@_x000C_¨ËÑ_x0010_ñ@#õÖªð@QosÒ¥ç@Åõ¹Róá@J"Íóì¿ð@_x000B__x000B__x0016_Ìê@_x0005_Ç¡Kg_x0006_ê@Ák_x000E_5¬.ð@uP0Þ~ï@¤	ÇSN;ï@Hµ®Ñ$_x0010_ë@¤QøèÀ¥ì@_x0001__x0002_ø¶\)½	î@nBpcá@Þ-Xõ_x0002_¤ð@'ø·wî@rpºmjá@à$ÈLh9ë@yúôû_x0010_¦ð@r\¡_x0016_ìè@_x000F_tä»îåç@BÚW_x0002_íë@·ÊSÌí@ÈÝ_x0011_ìH_x0012_è@w§K_x001D_úç@_x000B_£§_x0010_ÛBã@º!]Ô_x0018_5ì@DÈË}«æ@Y1eàÉð@Rêï_x0001_íð@_x000F_¬º_x0018__x001D_¿ë@ÚÞ´­õð@Â-L®ç@ªÿv×ê@*V3_x001C_À_ï@u5Àºqøæ@Y9wíö£ä@_x0002_¯O_x0004_wç@ª'f,_x001B_ð@X,å®ç@µS-Ç_x000C_è@Tç/v&amp;ì@: æ¾¶ùã@ÎÔÍ_x0002__x0004_@9æ@Îj^@,_x0001_ð@hT½Nå&amp;æ@Ô|¸ $ýå@ÒúCì_x001D_7ð@Ð&lt;O×®zê@§K­ÀV©ð@J¦vY?/í@ÌGõhàê@4_x0016__x0003_¤Öå@5¨Eðî@m_x0008_Ê_x001B_kî@É_x0012__x0002_µñá@È_x0001_óê@rf_x000C_Qcfï@i4ºß±â@@Û´+#ê@ë^t$è@ºÄ}Äè8á@j:Q?cíä@_x0006_Ç_x0013_» ;æ@^ðA_x000C_dä@Yî?Ñyî@É±ö.Ø´î@¢ãÖã2yã@TGCR_x001C_î@7æÅ¯:êá@õÊß?ªê@_x0010_?ÒF1ä@lîÀJÄë@÷_x0007_ëIt_x000C_ç@¾´V_¸qä@_x0001__x0003_òwGdì_x0016_ì@Ü&amp;ú/Õýì@çCmñcÃã@Lª_x001B_¬:­ë@Rô¥7"í@p7w6Nì@,_x001A_çÐqï@Rç_x000D_»_x0001_·ð@;¿Z1&lt;í@ð_x001F_îÊkìã@ZU#].ið@_IYqð@_x0001__x0007_¹2ï@4¬%¯_x001C_é@_x0004_Øù.­è@èeq¯Eð@\²¿Nó¾â@\Y]h_x001A_4ê@¡x¥ãuá@_x0015__x0003_ú]Iï@G?Aozæä@|0n®þç@îofRá_x0002_ç@_x0016_/zRê@¡Ûe_x0006_ú_x0002_ë@¸Ìe´¶å@åY`¦_x0001_Gð@&lt;È¡cÞPá@ùð_x0005_Ývµä@@o¥_x0011__è@ÐÍ_x000C__x0016_Ô_x0002_â@þ3Ý_x0001__x0003__x0018_Nç@_x0001__x0007_¢:Ý&gt;ê@§ç@¨7ÚÄð@´S¾&amp;@â@0¿£öwä@nñd~ÿªë@"M78.ã@Þ"_x0014_L§ê@&lt;5rhCqê@_x0012_!nâªð@_x0001_Çg_x000D_ú_x0008_ð@¶êh8þoï@WoÒ_x000C_é@Å[kÅã@2jíD¦úæ@S®ÉJ4`é@ô¥3_Êæ@w~OyÏgï@;/á 'ê@,`#ÜMHá@»|âVvÖî@§¸i_x0008_ç@_x0008__x001B_Ü_x0001_ ´ð@_x001F__x0017_µÔÓ/ì@èÁºº_x0004_æ@ô5d¾/î@lós{v3ç@&lt;·eh_x001E_á@_x0005_2tù Åï@® _x0011_Ù/_x0002_ð@&amp;Â_x0002_ê±¥ã@_x0001__x0002_¸9ãå@Þfwt¾ïë@ÞáQ_x0015_ç@óyìº.¢ð@ÓcÃ2BZä@tèSC3ð@Þ+WÜÏ=ç@,Pû°ÙAè@¥ïxâ3_x0014_í@¸ö¤O%ê@¥ïì¢_x0006_dè@_x0008_µméÎ=î@*_x0018__x0014__x0013_í@EY§¢Üæç@¾Ò)tå@&lt;múdNè@a:Á/á@ªä§uLð@"Íû¾ûí@C`æ² ð@ú°E*é@ÒZn1pä@Qõ¹ÿÿ3ç@	ÜÑÎÏ´â@[!ozÀð@sr5[©ã@îã#¬èð@F¿3T}ã@²²_x001B_/_x001D_'é@ìóL2m^ë@-×º9_x0017_²å@_x000D_jj_x0001__x0002_~=í@»ë_x0015_Ó¸ì@,®y5Òé@ayW;ùá@ÎGf_x0010_¦|ï@_x0011_ùc_x0011_'ã@'h_x0006__x0014_,è@x_x0018_&gt;­!é@Z°ç=sâ@~Á9g_x0001_â@bL_x0013_ÞUï@oúÎ1æ@¬:¿Iã@ví_x0017_Ì×fð@ÜðiôÏé@&gt;.N­Þ_x000B_í@@2½_x0014_î@±e¤d Dì@*4Áµ©ï@ý&amp;¤\ÐHð@ßv_x000C_Ö°xé@AÚR×=¶ä@myWÒä@¾-@ú_x000F_é@Ø¯_x0002_XXì@sú 8¶¤ê@¿³âÑ·ì@4K!9_x000D_í@_x0004_~ËËí@fûtÏÆßê@+!=þnï@ÿC~ßÀ/ä@_x0002__x0003_ÎC¬ï å@ÏÛýÞÒð@Üi­ÛuÅá@ÁE^â@4suYá@c´O¬"ä@ã`5ü=ë@p-ùí.ê@ì8MÀ_x0008_ë@_x0008_Y$ò: ð@|q_x0002_¾._x000E_ñ@É¬ÊSeå@Þük-Gìð@-aF_x001B_¦Ôá@²Ù_x001C_­%è@nqÐÇ_x001B_ºê@_cWÃkí@êGá7$°ï@ì¥&lt;w8ªî@ ,ü¯U_x0003_ï@º)'iï@:Ù*7Iê@½âmqöÛä@Å«ÌtÍâ@ëÌ_x000D_^æjë@JÒ_x000B_OÍå@_x0016_Z_x0015_é@üoNï@&gt;¬V8Èßä@£z_x000D_çå@_x0001_6» 7	å@_x0010_Pu_x0001__x0003_º#ã@_x0008_º_±î@ÏÖº«ÀLè@¾P¨(ä@?L"Æå@þ¤Ñkéë@Ý!_x001D__x0005__x001C_áï@ø°(Â©ç@}÷0_x000F_ï@_x001B_$§Æ_x000E_7ä@ª\ìÆÌ_ç@_x000B_îkÙåá@w¬}&lt;©ð@ðnLßã@Ä²k_x0012_ ë@zA_x001E_lùbð@_x0002_ùÇI_x0008_ì@\g_x0018_±8!ð@[_x001B_d.óVì@Sâ_x0007_+µê@õo¬A_x0005_Hð@ñz4/¥ç@¨_x0011__x0002_&lt;6í@P¢N»¾æ@_x000C_`_x000C_¥ä@â_x000B_Zn_x0018_¥í@_x000F__Ý-ã@¤Á3ð;dç@£Ó£çäî@nÙ¸é@_x0007_ú_x0002_øKtâ@"mùÚ´îã@_x0002__x0005_záþnKê@Tû Ò7_x000C_å@Îö{~ï@MB,ÈFì@±Nt^ÆÆí@®_x0017_8_x0019__x0006_´ë@úÝü¼Üð@Í×©:·*ð@"_x000F_ÍÞ7!ã@h2õâí@_x0003_«_x0012_¦xá@&gt;­_x0002_uhyå@ P2,»á@Xi_x001F_Rrâ@¬T{5Ìî@Þ3ªFÝ_x0003_ï@uÜ+4Mèç@ò_x0001_n0µî@9í_x0004_ç@õ3ÐTáæè@$¬_x0017_&lt;c_x001E_ç@¥,!¾é@NR§ÿð@´´vÓ&lt;ªæ@ÎÂVBè@Õ_x0015_`¤ æ@öÙÉ©«Bå@CDDðë@tn*vøsá@ko#á@¾¢õKÞææ@lÃ(_x0002__x0003_&amp;mê@ôð_wÎ/ê@üÎaeãÒá@ô'_x0018_&amp;¼æ@sýG_x0007_^í@Ùú+	?¡ì@pç%S£§ð@_x001C_U¸_x001B_µá@¨¹qYè@@ü~Há@L­[í@Z2_x0017_ö_x000F_­ì@&amp;T%2±ð@MáÝBÐé@`_x0019_D£ìá@4Ã_îJå@_x0011__x0001_ëÚã@s3º»	æ@Lºª_x0006_æ@BqÉlhê@ÊnÄo*ì@Äg·L&gt;é@&amp;ç_x001A_)ðç@øW¾_x0010_Òå@_x0011_ÇÌWï0ã@ £Ú¢-ì@kû_x0005_IÁë@ú_x0017_¯_x0018_~í@Z£d)_x001C_í@§Q_x0018__x0011__x0016_rå@_x0007_ý-»~rè@·VlJ¿ã@_x0001__x0003_Æ_x0003__x001A_	}ä@µOD¯Õí@¼í}´aï@3ßAiá@Úx K9ð@~~°4Þð@IäUDÁè@¶6ü?5ã@î _x001B_°ñé@y?Ïjùå@5x:ð@_x0002_&gt;Ìö_x0007__x0014_ð@.´Úª#è@d°¼¯åÕî@6 õÀ,Àí@£_x0003_¾Üfä@Àöª¡_x0002_ð@ÚZZ_x0001_¸î@ü5Y©{6î@_x0002_ü¾¶Á^ï@Xqø¬í@°=H¥ºé@ø_x0005_Å_x0014_£_x0008_ã@ì&amp;j_x001F_å@_x0019_CB2Äï@àAöVarð@UÈMjðÍç@T1[Èéï@º1»k÷ð@_x0007_Ä_x0015_¿vá@ÌÀ0òp¤ã@ü	N__x0002__x0004_4î@l9_x0002_GÃð@Ez°(_x0017_æ@D	çz¸é@: Áî@*6ÏÈ_x000E_è@Î(î»cî@±^BUÐ$æ@Ùî_x000C__x001C_4_å@_x001E_JênÓNí@­¢¬ºyè@`É¶r@í@Bk:¼å@]~äaÝKð@àspP1î@6é_x001B_ºlÖï@ø(xç@U.ªéÐâ@þdçvÆ/å@m÷®_x0005__x0017__x0003_ñ@I¦êdgç@_x0015_­TaÇâ@+9¨Pð@øB1¡Djê@_x0004_ícÏ_ä@Ü"Ý_x000C_ì@¼_x0016__x0003_Iøâ@X ì¡¸Uð@èº_x0015_Jçî@Y¯Ò¾ð@_x001D__x0001_iöªð@rä$)KÁð@_x0004__x0007_Þºõ{\_x0012_â@¯§5_x000F_í@@_x000D_g«Ï'â@Ð_x0004_Å°ÚFæ@÷_x0005_p÷åã@v¿_x0010_- ¦æ@_x0007_ãÖ±ºî@ìW¡´/â@{r"O,ð@_x0011__x0012_Ü¨bì@n_x000F_-wê@¨ã__x0001_¼ð@_x0011_­_x0015_:Mð@ù_x0004_["_x0006_â@c^6Ñ÷&amp;ð@9Â_x001A_Aîá@_x001B_$øÌê@_x0016__x0016_=H5_x0004_ì@aáÃÓ]Zë@o]Y_x001E_mqè@_x0006__x0008_Üâê@úª_x0014_&gt;ã@îÿ©ÅÂHí@¶gÊ_x000D_ë@}â_x0002_tnç@Áå¸¯äè@j_x0015_Dë\ë@_x001A_a|àê@jEÊ}êyå@_x0017_º_x0003_ªÃð@¤Êà_x001A__x0018_øð@z?­Â_x0005__x0006_"²ï@Òr3]ä@;y®x_x0006_è@Äh ê@Ð";_x0013_U_x0001_ñ@Ûjtfè@ß_x0010_ÐËë@ýAîª_x001E_&gt;â@_x0002_û1g!ôì@jÔÆÜkPæ@Ñ5_x001A_ù_ê@&gt;ï_x0006_fûè@*!Z#ýð@_x001F_òú×â@$²m«ë@økÞ#´sê@³&lt;xIÎé@Ú8¾CÙá@X_x0002_/Ïä±ì@+'q@_x0008_qä@.¬fý)á@_x0014_Åa_í@ø·E_x0004_¬·ê@_x0006_EÕ±_x001D_qè@_x0004__x0005_®8_x000F_ä@~0V².â@ñ¬:¹óká@FwTs×î@æ·Ï¡_x0003_=å@¶¹½óøÿï@_x0008_{="ê@9_x000C_ò_x001E__x001E_Uì@_x0003__x0007_ä_x001B_O&gt;_x0006_Fè@È+ûmvì@_x0010_Ø	Æ­_x0015_ï@jI_x000C_+Ýá@ÎØìÒâ@_x0003_­i¨÷+î@LÞ_x0015_	uVá@B_x000E_dãÉÓë@¼IåÛ6ßá@qOmH¯ã@J¬Áî÷øð@uæ_x000F_\å@¨ýQÃã@´$¬úA á@å]Qò)ð@À)_x0006_K`â@äpµ6ì@Ü_x001E__x000D_1ê@_x000C_¶fncì@Öb,_x0007_äeã@ÄDß=3å@DÆÞ_x001A_í@×á_x0005_yÖýé@¥/_x0005_[ªîî@_x0010_)¾Wûð@_x001A_NG&amp;ê@"_x0016_ÛÜê@§"`Hì@j_¤_x0002_Ýð@nR\1Gï@_x0005__x0001_fÙ_x000E_ê@_x0004_(Æ7_x0001__x0003_è@äI§L(î@ÌAeá9ê@EÙ^oùÁð@üù_x0002_Ùá@¶û 5Îç@r_x0001_) êí@|_x001B_ËÏ¤ì@\Ù1Üâ@¼_x001A_¶_x0010__x0014_ï@cP§_x0013_¢íä@=µ	ëJá@Lh%Z~Óï@_x001B_F¤GØ©á@do±&lt;Äï@xø6ç@Ê«_x000F_¯þã@¼|"S_x000C_ã@_x001C_+Ù_x000E_ñ@hcÐ¿jð@_x001B_q_x0007_~ ê@6ì-ý¾(è@uí?nLá@ÂrDË_x0011_Yê@²_x0018_Wéå©ã@Zî)ûeç@8êU}_x0001_ôî@ÐCyê.è@D{&lt;î&gt;â@)+c!1ã@J]æð_x000C_ñ@2ÐPØ:kï@_x0001__x0003_8ñÝ5jåî@hÍÑ_ì@£¸;5¸í@ñ¥Ó·î@2[è#Ç÷ï@,\hëõá@¢uJ_x0019__x0011_bå@Â ._î@®_x0011_Þ_x0019_é@ú¤AÎ_x000C_ñ@&gt;Ù~_x0002_çßì@Ve¨_x0004__x0019_#ï@¶Ï_x001F_6d{ã@ïïþ³Wï@½¤j£lì@ÈRf&lt;_x0005_é@(C¥ðê@b³WÛ_x0012_úè@p"_x0016_aoå@ÿ=v'_x001F_Þã@_x001A_`Ñ_x0006_U°î@ô:Øq_x001A_Þê@_x0007_¸_x0010_àöî@/)í½Ïè@/s_x000E_%#Ãê@¯ÆÚÝä@Ëô,_x0001_Uð@tÌ2{á@ûSÙ_x0012_õæ@è_x000C_zUF1ð@_x0001__x001B_äóDNå@Rß7_x0001__x0003_âõî@_x001F_·Q_x001E__x0017_Áä@p£²ê@Ã.÷è@Ò:º_x0006__x0006__x001C_ï@Í"O³ïã@$_x0002_m(}$ã@»]	ÜÐã@_x0001__x0019_ï&gt;å@Îó^Áæ@@_x001D_Î&amp;»ê@H%Àë(·è@x®¢_x0010_Ãî@õBt_x0014_@å@;HBØ¦zé@A)^Éá@VÒ7ê_x001E_î@m`_x0005_Mòæ@º=íl á@àù8Z$â@ãl\Øï@Ün8ñü«ð@2_x0007_¡&lt;òä@Ì_x0007_)&amp;tæ@9ÿ®¢³Ùä@_x0010_`zß¨ì@í_x0003__x0003_S»mí@üEX82eé@_x0006_Ãm_x0010_o&lt;ð@3ìß2Uê@×³Ç»7ê@(²¸°qéá@_x0003__x0004_ZSÆ²4é@z6g_x0005_qnð@"_x001B_ÄÎ,ä@zâT¬§îí@&amp;_x0015_KQê@ÌQAA_x001F_Bì@ Æ6b_x000E_ð@èn_x000D__x0005__x001B_é@V_x0019_i&lt;_x0002_&lt;è@mÊ¡þw_x0013_ñ@ö(_x001E__x0014_®ï@ZÀ¼ ºä@Tj9}*ç@-38W¦¨ê@õ+o¾eê@Û¦³Kté@|³[[³_x0019_â@Hr3Hý#î@å¡i^â@@£¿åÁá@_x0017_7¤Û2_x001A_î@²Û²¨a÷ç@pÿ´çä@l_x001E_.d_x000E_.è@n¹I:Ôð@ß_x001F_±_x0017_½î@Ì b°ê@/¿¾fTMå@¶_x001C_^¡_x0001_ð@[¥ë@ÚÇYÍì@_x0018__x0017_e_x0001__x0002_²êç@,0a .í@_x0012_¼ _x001D__x0016_ê@ÌV_x0016_¢Ldì@Ø®|üR.é@2èK_x0016_ÂÑAhbÖÒAÎA_x001E_ñ_x0010_TË_x000E_ÒA&gt;_x0002__x0013_%¸-×A_x0018_ÌêÔA_x001D_F«³ËA_x000C_;CrlÇAÆ_x0019_z_³ÊAùÇÌ&amp;¨ÒA,_ÐZY'ÉA_x000D_vö_x0005_YLÍAxÜþÑëËAu:VÜÕAìåÝèÌ_x0015_ÔAÅç{;lÍA8_x000D_2KÿÎA`­²B"%ÎAUÚo!ÌAxÐrÓÑAÆ¥I!_x001F_BÌAìì//ÐAÎ0IßMÏA_x0015_ã_x000B_MVêÉAÍöËWPÌÓA!_x000D_$¶äÔA++¾óÑA`Zz(UÓA_x0018__x0019_V¹ÏÍA¦ªwXHÓA_x001B_å_x001C_ÌA~ùÓéÐAÎ_x001A_ÿìÐA«ÃçÝÓAÂ:¼~ÐÐA_x0008_Éó?6ÓAN²¯ìÄXÒA_	IdùÕA2É.~ÄÏAãs»KûÐAÌ­{tÂA_x0016_dë_x000E_¯bÔAjGqéaÕA_x0003_±æ_x001C_&gt;ÕA66U&amp;ÎUÉAp	yÉ×AD_x0016_9WÒAoD9¦l_x001E_ÒA_x0001__x0003__x0018__x0018__x0002__x0003__x0018__x0018__x0003__x0003__x0018__x0018__x0004__x0003__x0018__x0018__x0005__x0003__x0018__x0018__x0006__x0003__x0018__x0018__x0007__x0003__x0018__x0018__x0008__x0003__x0018__x0018_	_x0003__x0018__x0018__x0019__x0003__x0018__x0018__x000B__x0003__x0018__x0018__x000C__x0003__x0018__x0018__x000D__x0003__x0018__x0018__x000E__x0003__x0018__x0018__x000F__x0003__x0018__x0018__x0010__x0003__x0018__x0018__x0011__x0003__x0018__x0018__x0012__x0003__x0018__x0018__x0013__x0003__x0018__x0018__x0014__x0003__x0018__x0018__x0015__x0003__x0018__x0018__x0016__x0003__x0018__x0018__x0017__x0003__x0018__x0018__x0001__x0002__x0018__x0003__x0001__x0001__x0019__x0003__x0001__x0001__x001A__x0003__x0001__x0001__x001B__x0003__x0001__x0001__x001C__x0003__x0001__x0001__x001D__x0003__x0001__x0001__x001E__x0003__x0001__x0001__x001F__x0003__x0001__x0001_ _x0003__x0001__x0001_!_x0003__x0001__x0001_"_x0003__x0001__x0001_#_x0003__x0001__x0001_$_x0003__x0001__x0001_%_x0003__x0001__x0001_&amp;_x0003__x0001__x0001_'_x0003__x0001__x0001_(_x0003__x0001__x0001_)_x0003__x0001__x0001_*_x0003__x0001__x0001_+_x0003__x0001__x0001_,_x0003__x0001__x0001_-_x0003__x0001__x0001_._x0003__x0001__x0001_/_x0003__x0001__x0001_0_x0003__x0001__x0001_1_x0003__x0001__x0001_2_x0003__x0001__x0001_3_x0003__x0001__x0001_4_x0003__x0001__x0001_5_x0003__x0001__x0001_6_x0003__x0001__x0001_7_x0003__x0001__x0001_8_x0003__x0001__x0001_9_x0003__x0001__x0001_:_x0003__x0001__x0001_;_x0003__x0001__x0001_&lt;_x0003__x0001__x0001_=_x0003__x0001__x0001_&gt;_x0003__x0001__x0001_?_x0003__x0001__x0001_@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_x0001__x0002_W_x0003__x0001__x0001_X_x0003__x0001__x0001_Y_x0003__x0001__x0001_Z_x0003__x0001__x0001_[_x0003__x0001__x0001_\_x0003__x0001__x0001_]_x0003__x0001__x0001_^_x0003__x0001__x0001___x0003__x0001__x0001_`_x0003__x0001__x0001_a_x0003__x0001__x0001_b_x0003__x0001__x0001_c_x0003__x0001__x0001_d_x0003__x0001__x0001_f_x0003__x0001__x0001_ýÿÿÿ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_x0003__x0001__x0001_|_x0003__x0001__x0001_}_x0003__x0001__x0001_~_x0003__x0001__x0001__x0003__x0001__x0001__x0003__x0001__x0001_¥=ü¤,«ÒA¶Ó¶¸§ÔAå,«*û&amp;ÑA_x0004_ôÇÐcÎAò_x0007_,ÂÐÑA$Ñ!ýñÌA&lt;ó58þËA!ØgN+ÐAÝé#Ù¨èÑAû±¼ó_x001E_ÐAöÎo_x0001__x0002_|rËA_x001D__x0015_Êïö¡ÒAûô&lt;ÐË"ÐA~8 ûT¥ÓA5´¶l;ÐATlÚJaAÐAòeóý_x0006_ÊAOÈé36óÐA_x0012_?Áüú¾ÇA¥.^¸ºÄA_x0014_v$¼_x000C_LÑA¬M_x0012_¸ôÐAk_x000B_¸B\VËALö(Ò_x000E_ÖAÕÁ(-zÓA¬V¡à6öÏA_x0004_D_x0017_§ªÐAâ«H_x0017_²üÓA_x000D_Ük@hÍA{_x0005_xLÊÍÎAVÃüG_x000E_^ÕAy/Ac¹6ÑAVÏÛ3&amp;ÖÒA_x000C_Jt{ÛÖAÛÕã~ÉA_x000E_öî¿ZÞÆAÍæ%ÓAþ_x0002_u¦ÖASßÛDÓA#íKúñ ÑA_x0008_­P®¿_x001C_ÑA¿R_x0012_û_x0005_ÜÐA_x0001__x0004_¹2ô©_x000E_¥ÆA©KÖF_x0001_ñÑAýíÍ¨_x0010_ÈA°c\(©ÓAL(¤?"ÒAvøÃ_x000C_yÒAø£bkÊÑAÍ_x0015__x0003_=H/ÑAiB§ØGÒA"ô_x0004__x0006_Ö$ÓAë0l_x0007_áÏAGÛVç1ÒAH&amp;GP¬ÏA]eîáÐAèe·Å_x0008_¡ÔA+yKÿÙ&lt;ÀAêo#Z¨ÐA\ný%_x0001_ÐA_x0003__x0011_¶b@ÐAÃZ0ú½ÊAJ_x0002_é$¥(ÑA g¡Q_x001A_ÔAfB6ÔAÁ½Ò"öÔA÷ß£L÷ÉÍAøýÖ_x0002_ýÔAË°µ0@íÐAêU¾(\	ÒA{X_x0012_ÊvÕA02ÊÒAH_x0007__x000B__x0014_ÛÚA_x0008_Wî_x000F__x0001__x0002_@OÍAFõgúJaÑA5óå_x0006_hÝÌA.¾lfàpÆAX_x001D_²ÞbFÓA9QÜ¬3ÍA_&gt;Æ_x0018_ÊAËbW*ÓAÎ©º$áKÔAeL®	êÌA_x0016__x0014__x000B_lóHÔAÓ_x0006_~î_x001D_*ÕA!¾­Eo¿ÓA&gt;¹	M-¬ÖANRë¦ïÐA_x0004__x0011_¼¿VÃÉAÔù0è¶ ÐAº_x0003_Á0_x0005_ÿÕAë_x0018_· _x0004_ÎA|A@(\ÛÑAGúvÔA_x000F_ZÛ!7(ÔAîÏU_x001F_JÊABÚð_x0012_±×A_x001D_×Åc[¹ÑAk!4mÐAx¢|6ï°ÑAÑ_x0018_"gÜÒA_x0018_lS_x0014__x0005_yÈAYgÏF/¢ÕAê7ÄSwÎAM¯Ç._ÍA_x0001__x0004_N_x001A_Ý±Õ_x0005_ÕA^È4xeÉA¢r´_x001E_KRÐAüµ_x0006_@*gÓA&amp;_x0014_D	¾ÑAd±5{[XÍAPHSÑAªÊE/8_x0007_ÓAZ-U__x0014_ÓAc_x001E_i,m+ÑA÷²AôýÔAI_x0010_ßÂuÑApR_x000F_½¿ÐAÿxTÅÍA_x000E_3_x0008_6ÃlÒAlIyCÎAgîYzCÅA.Ý_x0010_È¦ÉACÈVÛÑÔAÕI_x0019_ÿ"ÑAh;)ípHÒAÌ=ße_x0008_-ØA9M´¥	ëÔA"a¼ü_x000F_ÄA!yßlù¶ÐA_x0003_O_x000C_bFJÏA_x0002_ÖdeZ-ÏA'Þ_x001B_ ¿ÎArïÚ+ÏÒAõ_x0002_v³AkÑAÁg_x0001_T%4ÏAf7®*_x0002__x0004_óÒAkXì_x001C_ÐÔA©{_x000E_ö¬ÐA"ó9Ä@ÖA#B¥p+UÑAF&gt;?ÁãÔÊA_x000C_µ«%«ÞÕARrnæÅBÕAlÈÚ[7uËAØ~p/WÑA*ë©+¥ØAÕ%LciÕA´¯ÔæY_x0003_ÉAì\µ­NnÍA:¥¦ôG_x0002_ÎAdÍ_x0006_WÔAÌYEµ­%ÍAY×e_x0001_Ø°ÖAÁé3çÊËAÕð*Èj_x0002_ÌAÄYòþ¨MÕAÓçôBoÔÑAÑÍ[`/ÓA8îD'°ÇA`J`¾ÔA+uÿûÞÊAr4i¤wmÑA­_x0019_EÍÎAuR_x001B_wUÑA2¿°ßÍA"3¦_x000B_rÉAlÿk7Ë÷ÔA_x0002__x0007_jÂ/I_x0012_±ÖAÄR# \cÃA_x0015_ÃOÌ¢ÞÑAÜ(_x000C_sTÔAþ¢7ÍAÒAh_x000F_`ÓAHM½ü_x0002_ÏA_x0006_÷e_x0005_ÌGÐAÙÙ_x000C_uáR×A&gt;úlzÌAD»GB³ÕA­öÐ_x000D_ËðÑA_x0016__x0001_Æ_x001F_ÒÉAdeê$	ÐAVÍ,¾ÒAW°íá_x001E_ÒAo÷_x0014_£Ê^ÏAs_x0007__x0017__x0008_ï¢ÏARëØ&amp;©¶ÍA_x0005_Õ@¤×A_x0018_ý_x001E_TýÌAA_x0005_²mÀêÑA@Ä~æ¦ÌA2|:x_x0012_ÏÓA½_x0014_6I_x001C_ÐAs_x0006_4^ÒA-_x000C__x0003_¹ÿ2×AS_x0004_By_x000B_$ÍAl_x0002_P[ºxÑA°ýË_x0004_ÿöÕAä¾Öf7_x001C_ÔA_x0018_Ö9d_x0001__x0006_v'ÒAF¨þ[_x001F_"ÐAZÄ©ÓoÔA1ÃM÷í§ÓAÙ@_x0010_BâMÐAÅ_x000B_S@_x0008_ÔA_x0005_n_x001E_}ÓA;_x0007_P"_x0004_ÊAnCÎæÓAôGÛî_x0010_uÎAQã&gt;_x000B_vÐAÅ®_x000D_E_x0003_»ÒARB¤XÑAÃ;`ÃÖÖÎA0öc_x0018_d;ÖAkû¨ªæÆAÿÄë~ÓA7q»_x0002_YÊAi_x0014__x0010__x001B_õÈA_x0003_¨Y_x000D_ÙÊAKÀ7X®ÈA[+¨g_x0006_ÎA¤;{_x0012_kÑAIXÎô_x0019_vÑAÐÉà²GÏA_x000D_±2ÃÌA_x0002_/_x001A_ä_x0007_®ÊAª¸_x001C_aÊ)ÓAZÊÿê_x001B_ÖAÅ&gt;_x001C_k·×A®%[_x0004_¨ÍA¤çÎ_x000D_ÚÓA_x0003__x0006_n)û_x0007_ÇÊAÔ½Qq_x001D_ÊAù_x0001_¹ÐAlDYÍÔATÂÚ^ýÎAÐ_x0002_3¯úùÑA§Õg(_x0005_ÿÐAÂ_x0002_?'°;ÏALOÄ_x001D_ë,ÒAõØn_x000D_"ÐAàÉÀ¨g_x0010_ÐA&lt;_x001E_ÔA_x001A_R)q*×Ahïí}×\ÎA¶³*MF¡ÒAjúsÖm}ØAoq´_x0015_8ÀÒAæ¾_x001B_ãG1×A6_x0010_EzÐAdQæ¢=ØA_x0004_khV!ÒA_x0002_À78ÙÏAoZ5¹ÅC×AjÎ^¼AÎËA,h³bÑÏAzß-XÕA6Kxý_x001D_òÊAðå_x001E_ú×ò×A_x000B_Ë&amp;XgÑAÉ_x0007_é_x0002_mÎAÄ_x0008_Ö$_x001A_ÅA8ÄÇþ_x0003__x0007_m7ÏA;^÷ZNÕA;Ê+_x0017_£ÒAÜâY5_x0004_ÍA_x0007_¨¬_x0013_¬ÓA_C Ìu_x0008_ÕA_x001E_±öÃÓA»_x0007_ãÂÏAp1|LÒÝÖAà?DÞ_x001A_ÑAÃóÈÖAÐòÑ¥Ì_x001F_ÊA9SºOçÕA*Ö×o¥ÓAÈò_x001E_¦'|ÐA2}õ,_x0005_ÊÓAl´ÔÖ_x0002_ÑA;ÕÒðgùÚAH­TaÇA|_x000C__x0004_x_x0018_2ÖA]_x000D_$5$(ÐAF±_x000C_Â_x0004_ÐAQ_x000F_¡&lt;ÖcÁAä?§=ÓAéx¯¢£ÑA²¾àáÌAò|_öéÁÅA]¡OuªÖAüN/_x0006_w»ÓA.XW0ÀÓA«	®°ÆÖA_x001F__x0001__x0010_G´¾ÊA_x0003__x0006__x0005_¯élOúÑA´~Ó{cKÓA:ïc$_x000E_ÓÒAÜ..`SøÌAlA¹Í³ÎA|]W`«ÁÐAt_x0004_Ë&lt;yÑAÑÎoATñÒAöéó7_x0007_ØAðÒIe_x0008_xÓAtÀ&gt;R±ÎA _x0017__x0001__x001E_RËAòháh¬¡ÖAØ-ÇO_x0004_ÊAö@^ò(NÒAË_x0005_ìÅ«_x001E_×A´}_x0016__x001C_{/ÍA¸_x000C_ìù;hÔAQÂ²}&gt;ÐA_x0018_´f_x0002_òÈÑA®_x0014_ yÒA&gt;$É¶ÔAÖm­Ù_x000D_ÖÕAB_x0019__x0016_xJÐAAÃëm{ÒA¢mb987ÓAÜi2,Ì"ËA_x001A__x000B_ëfÿÀÑAb¬ÌuÖAF&gt; ÎA:KþèÔAÚp]è_x0001__x0002_`ÔAó?0ÄhÎAÎÌæ¸îõÍAÒ°©ö®¸ÏAÛæuv+ÐÑA°Å_x0001__x0019_¼mÌAº5­_x001E_«ÎAïRÚFÏAÈ§_x0012_ÉBÇÁA'n[_x0017__x0013_bÑA¡Ã_x0006_5o2ËAiI^_x0005_Q.ËA@Óñ®ÓAU_x001C_àîÏAâ§&lt;_x001C_ÎAùSR,_x001A__x000C_ÑAò[ö_ÜÌAÚi¼7®'ÐAéjÉyÐAx*°{ÔÑA]ß¢2ÖA)ÊB%rÓA[3%àm5ÏAè1Èª5&lt;ÔA?&gt;LÁÌA6_x0003_â,øãÑAÒø_x0011_)%ÆAÙÌ"ðz¿ÐAQ	­üöÓA·_x0013_n_x0019_gÓA*ÅªÞíÏAú-­tÓA_x0002__x0007_e©°_x0007_äèÐA.¹t_x0017_$ÓAÖÍ =[ÖA`ß«cÊAÞü_x0014_¾ÍA[p­w½ÓA(B.ªáÑAOsqäÏA·zGÒA_x0002__x0011_K_x0004_OÐA_x0013_5â_x0001_êÉAÀz¶êÐAA´P&lt;ÒËÓA_x0014__x000B_¥_x0005_HeÕAGÚ¼jÇÕAE&lt;g8Ä6ÓA²íz±_x0017_§ÔA(¼uGÖ#ÒAcDÛçIÓA_x0017__x0003__x0007_3_x000D__x000B_ÒAF·x£3½ÑAP½ý_x0010_ÒA=S7ºv_x001B_ÐA_x0015__x0017__x001A_Ix°ÐA0_x0002__x0006_Î_x0005_@ÐA|	DË¹ÊAH×â~ï_x0002_ÑA_x000B_²zë©ÑA_x0014_Ïð9Z°ÍA U²m·ÖA¼SÜ_x001C_ÉÓAá_x0002_¨_x0004__x0007_m¤ÔAáíp1âÍAÿ6;ÏéUÏAzCÕjSÈÎA_x0006_û^_x0005_¢&gt;ÎA{"!&gt;)ÐA%fÂ/_x001E_ËAjÖR×í5ÒA¾_x0011_©HÑAÔg&gt;ç¶ÏAÕ{k¿_x0019_ÕApÀîXr×AËå.y¡ÓA²ØËz¼ÉA©yä&amp;¢ËÍAÂÃ)ãÌÓA9_x0019_P¸&lt;ÒAÞù§_x000B_¥¨ÐA|W?-WìÐAX_x000E_d'µÍA¯Gwb2ØA¥.!ãõÖÕAÚ_x001E_gß÷ÑA_x0007__x0001__x0003_Ý_x0017_ÎA¦o|ÕváÖA=~«6_x000B__x001D_ÔA_x0015_\_x0002__x0008_}_x0003_ÐAY&lt;.kÍ_x001A_ÒA_x0001_ÿl'0ÎAÌí×wÑAZ¿_x0001_VÑÔAÉÈÝ6ÐÑA_x0002__x0004_ñm6îÿÐAÊ;B¢ÇÈAÕ¹±X_x0011__x001E_ÐA¨o_x0015_vßÌAî_x0010_ ±úøËA'àÄ4_x0014_ÎA_x0017_#~ò_x0016_`ÑA'?C_x0001_ÛÍAÙu_x001D_´8ÏAp÷Ý¡_x000C_ÈA@_x0011_gÑÑAF{à_x001A_çåÕA_x001A_ÐÌ{#ÂÊAù_x0015_Ô ÏAvª©íÌAUkÅ;_x0003_RÓA_x0010_XQ_x0018_ÿ©ÒAç_'qÜÿÊAO¸ëüÓAÕâI_x0016_ñÈAÑL½üd}ÒA_x0015_²\èÿ&amp;ÅAþÅâõfÍÕA I8Ý_x000D_éÈAå²ù©ÁËA}+ ³ÂÉÇAôv_x001A_¾ËAúÎzi½²ÏA»nE­³ÑA_x001F_4ºwCÑAïÆ;~ähÒAWQNç_x0001__x0002_½¦ÐA_x000E_¿_x0002__x0015_÷DÑAxËÄö&lt;ÐAãË_x0004_U{ ÓA×¡Nñ¢:ÝAf$_x0006__x0012_|qÒAý¯[J0ÖAøTê{ÎAjoK²8ÌAøÃÈïrVÐAä_x0017__x000E_±5ÃA_x0004_ß0(ÉÑA_x000D_eð_x0004_öÐAæðä,¤³ÇAY²V_x001C_AýÏA|Sj¤¼$ÐAÙÆi_x000E_ÒApF¥?ø\ÑA;8ªLJÓAãWÓ_x0014_ãÐAyÔLdEËA	Ê¹|§&gt;ÑA$_x0005_É_x000F_È=×A_x000E_ãàÐÏAü_x0011_ïa-ÈA±n­èdÕA_x000C_ÌøhýÑAT,4eiÔAso=\_x0012_¥ÊA_x001E_ãWðA¸ÓA#0¨_x0006_3ÓAh4,ÓA_x0001__x0002__x0011__x001D_a±®øÎAñê_x001C__x0013_ÖA®&gt;óIÀ¹ÓAVý_x0015_ãõÖAøÑ_x000B_¦aÑAqQ«ðËAÈ%nÏA¦b¸ynjÐA«Y7æÎVÍA1ÿ@_x0019_´ýÒA_x0019_)~eÄÓA­Þ=0ÙÖAÎØÆùÃAérÒ²_x000D_ÓA_x0007_ÕÓ	´ÎA2H§ UÓAÈNî8ØÒAÏ§gÎ¡_x000F_ÒAmêÈ×ýÈÊAoh©¹_x0011_ÊAý9x"ÿÔA°@°yñoÒAÂ$__x0002_ÕA_x0006_ù%ÒÎA²¤­òXéÒAdO_x001E_DQÕA_x0012_x&lt;jCÌAlìN¯ÎAÿ,ó_TMÐA:u_x001B_-TKÉA_x0019_O_x0017_ëÐAàW_x0006_è_x0001__x0002_U^ÓAúñ_x001A_,Ú9ÇAÜ_x001B_?ÝâÉAý¿ç_x001B__x0004_ÓAòÝë	E ÐA«t·~_x0006_dÌAÜÚüÝX_x001C_ÒA_x000F_jº~¤ÏAp§).ÑA÷·íòÔAð}*hÒA³ L­t¾ËA±Ta3wÌAw¤Á¦h¯ÒAÆV_Z_x001B_NÏA^r`._x0010_ÕA_x0002_Òò;Ü]ÑAÚA­å_x000B_àÔAÿ,RVÏàÑA¶_x0011_,ê )ÉA&amp;d_x0010_5ÁÎA_x000D_s~P_x0018_ËA´ô¾_x0004_ÏAèÛF_x0005_?;ÓARC&lt;KéÔAÈ¼ê¿AÙÚÁÕsÕA_x000F_n_x0008_ÓßÎA_x001C_rl_x0008_'_x001A_ÒAK#Ý_x0013_£zÎAiDþGËåÏA+Wæá@ÊA_x0001__x0002_Æ=#ÅmÒAiÀpªBÒA[ ¤9ðÓA_x000C_ÇCÔòÔAøC±ëNÉAÉbD@fÒAbÑ$_x0018_lÐAhQìö_x0005_Ø×A9Td¡uÐA¹Ùþ¾BÍAÄ|ÒK9&gt;ÊA§ñjE!§ÒA¡4öÆYGÐA´Cùc_x0013_ÐA_x0016__x0007_x_x001B__x0014_ÉAh_x0004__x0005_÷n=ÎA&amp;äþ_x001A_ÈAéd_x0011_dîÕAA[_x0004_1ËA"[¬_x0013_ÒAqe5²_x0012_ÕA &gt;ÉÇAô7_x0003_¹q-ÍAÏ_x000C_É¼_x001C_ÇAÂ_x000B__x0019_(_x0008_ØA_x0008_Tû ÐAtx¸BÑYÒA$/É*_x001D_6ÓA¨Åu_x0019_¢ðÐA¼_x001E__x0001_nî_x001A_ÓAG_x0005_^¯é^ÉA|û(_x0003__x0004__x001D_µÓAÚù$x+ÆA?O_x0011_ÐA-a6yãÓAÀt~w³_x0015_ÕA_x0007_p_x001C__x001C_¢ìÌAºÕ_x0013__x0001_ÝaÐA&lt;F?»÷yÎATÌi_x0002__x000B_ÎA&gt;_x0008_¨ÌA¥z_x0016_RÖA4_x0015_]:_x0015_ÑA,J) ÇÕA_x001A_b_x000C_r'AÐAö_x0001_/jÓA4ûøïRÕÑA_x0004_*_x0003_QG!ÓA_x0004_4üÚÐA+»2!g©ÐA¥x"ÖÚ_x0003_ÑAD_x0008_²r²ÖA_x001A_8_x0013_ÓA3__x000C_ZóÒA5&lt;ÐIVÒAãeü_x0008_ÔáÑA:éÀÂ8EÐAZþ_x0013_VÝÕAc._x0018__x001E_ÓAlV$ æ ÓA2÷{§õÌA0Ãhy&gt;ÌA0_x0007_u,ùÍA_x0004__x0005_ãIYõ\ªËA_x0019_»ÅqrÖAà5%ll_x0019_ÌA·_x0015_À_x000D_é_x001A_ÐAp6ñÑAiÜ¢_x000D__x0003_cÌAR'a |:ÑA_x0019_Þ_x0017_ÕÑAa§(3ÃCÐAÕ$¼7ÈAX_x0002_£,ÕA¨_x000C_NÔbÒAÑåNW_x0008__x0011_ÐAë_x000F__x0004_XÝõÏAg_x001F_Î|_x001C__x001E_×A/_x0015_ÑáìËA§_x000E_!ö_x000F_ÆA_x001C_oE®¬\ÓA¨_x0013_&gt;KÐrÒA¥¿±j½ÓAu_x0008_¯`_x0004_ÔA.åç'}ÎAÎ&gt;g_x0007_àÍAÒqñüÍAÎ©&gt;2_x001F_	ÇAbê}.HÒAeiÎþ_x0018_H×A]ù_x001D_¤ÎA_x0006_BÅ_x0004_$oÔAe}_x0001_&amp;D_x0002_ÐAb7@&gt;OÔÓA¼½_x0002__x0001__x0002_½ðÓAÜö¶u®ËAkyYµÏA¬ÿ	¦-£ÍAôMl»ÓAð§YJíéÓA-è+zùÓÍAöRãøâÑAy_x0004_UÐA£Åà8')ÔA¶úÖAõË¬¬_x0005_¿ÒA_x0012__x0004_Ø_x0002_ÑA¶þè¸ÆáÑAb6®Â_x001E_ÐA¼]ö¾Ì!×A_x001C_Bq×ÔA7r° äÒA)n`"ÈÓAèKÊ¼9bÓAÙ= _x0018_jõÎAÖfq"-¬ÔAopb¼z/ÏA3ÓlOUÐAC_x001D_Ýú MÒA¡¡õrà0ÔABPmïåÐA_x0004_´2ðqPÐA¢YØ!U»ÐAòuÔÿïmÇA¤Ä_x0017_DÌAZ_x001C_òf²ÊA_x0001__x0002_Í¢nÕÖAp5»ÿ¢ÍAEÅjEYÍAãTW_x0007_ªóÔAJæ¢»_x0007_úÉAß¥?¯ªlÑAÒYjÍ´¾ÌA/X=[ÐAz?6}´[ÎASõ[ä;SÒAÚho_x0015_ÒA_x0017_ÿ¨_x001C_-tÖA)_þ_x0018_Ì	ÉA¦é_x0013_sÁÌA¨ß×bÇÏAQ#_x001C_¹YÒAáß@ÔAz8e½»ÐAù ì`rXÉA	,vóTÌËAÌ_x0014_WÒÑAH_x0007_GÌÏA£}ûÐÉÏA_x0014_._x000F_=4ÕÅAî·¤_x0014_"¢ÏAG_x0008_{_x0012_àZÓA¯{óµ_x000F_[ÒAÊI4ÇqøÈAó_x001B_ÏUlÊAÚòñ[è$ÏAèrÅgïÔAO¾½_x0004__x0006_t{ÔA0ÕP­BÐAG_x0001_°ð_x0001_ÉAp= _x0004_ÜÂA×õÍeCxÐAÉÞHâ±ÎA	%V£ÍA_x000C_úÄM_x0015_,ÖA_x0012_¯/ÌF_x0016_ÕA Ä^_x0007_éÓALv«Ê6_x0008_ÓAÅ_x001C_ìvñtÒAo_x000C_SøZÇA+W·å=ÖA@3N_x0014_ÚÑAÈ_x0002_¾_x0018_xvÊA?_x0003__x000E_âtÕAôíA=WÂA©p-_x0013_ÇA¾è½_ÉÒAc_x0012_`^ÖÎAÛ#Ú¶£[ÌA@øÎAz_x0007_&amp;ñQÆAä¤Äõ_x0007_ÓA¨_x0005_4®§ÑA¸ö1 RÔAk_x001F_)½XËAËl§êqÏAÖNñ_x0015_K_x0008_ÐAÂe#_x0004_Æ7ÑA¾ëjQxWÈA_x0001__x0002__x001D_Á/ÉÓAÑ$2h_x0019_áÐA1XÆ¦ÈA&lt;_x0002_rÖ_x0016_ÒA&lt;éÒáÍA£gòzËAc9þ.jÐAçÖ MdOÕAfM_x0019_g&amp;ÿÍAþEØ¶¤yÔAM*s¶p²ÆA_x000F_#=ãXnÒA_x001E_#úG_x0010_ÊA{²ýð	ÑA`øoJ]_x0003_ÑA_x001A_6åÖAcô*é°ÏA_x000E_Èå_x000D_=-ÓAW¢¤=SÏA0	ÙÌAçÞüÎ_x0013_ÑA\ÃßOwq×AT¡e´ÔA_x001C_ýîEfÐA:®}úYÍA1Çqéµ¡ØAJ_x0011_Ö,_x0002_ÌÕA_x001C_ìÜKÊAun_x001D_¹¾ÐA?8SÞ_x0018_ÔAry_x001B__x001D_[ÍAÌ_x0017_Í³_x0003__x0005_+×A¨ãôVEÉA_x0003__x001F_Ô"_x0004_×AQÂ¨_x0004_LÔA¾Ù_x0004_N_x000B_mÈA_x000E__x000B_	áÐA®_x0017__x001A_ÆÕ8ÓAj-ðzþÃÏA_x0017_æ_x0019_&lt;ÒAþÄ'á3#ÐA&gt;§üFvÐANOîÃ_x0010_ÓA_x001E_',æÇÐA$Îôß?ÆÐA&amp;_x000B_ÓôTÒAºy_x000D__x0010_dÒA×Í_x000D_«L_x001B_ÆA_x000D_]_x0002_KÓAëñoÑA_x0001_p°~ó^ÌAQú+¶åÌA¨_x001A_ðÇ§×A¸¿kÜÊAÐÇ&gt;M	ôÓA·EÁâÆÓA%BÖÿlqÎAFáÞ_x000C_ÔAù_x000D__x001C_¡+vÏAGÿ¤åÐAòNL(ÇAèñB_x001B_WÑA_x0006_ Ç±&lt;°ÊA_x0001__x0002_qÑW.°ÊÎApâ+¿ÒÖAÕ@Q}mSÒAû_x0007_DèAPÏAÿÒ×êç_x0019_ÈAZð_x000E_ ìÏÐA_x000F__x0017_ØsºÔAL}a_x0004_ñ4ÒA¾ã«tG×A,¼ØâiÈÉAyÞÃë	ÙAd&lt;è_x000C_IÑAïBtGÎA5Å³0pÔAnäpïÌA£§æ±¯ÐAGBÁ_x000F_ÖA&amp;Fo	2ÓAf¾áôKhÄAþÈ_x001E_ó{{ÊAâ_x0018_@ÄkÎAß±þ%_x0006_HÕA_x0005_0ÑE«ÐA0:nå_ÅAvÔ+ê¨ëÅAà¥$ëØÐAH´dòÑA_x001A__x0012_Á¸0'ÒA\uùà"ÕAÝ´_x0018_Ç~ÑAdÜí,¬ÚA·­¿_x0001__x0002_ãÙÕAæS_x000C_?»¥ÐAb_x0003__x0002_BÖA^Þ®uÕAo_x0003_Êü&amp;mÌAyÕ_x0010__x0019_;ÒAm¡}R"ÕAyÕo÷_x0006_CÓA´HO¦ð_x0003_ÕAÌí_x0016_ãÎAÞøÉ½¶ÖÍA=Õñ&gt;PÐAUî«ÃwIÔA÷Þ'pÖ²ÎAÔ_x0012_¢áÈAfôº_x0018_ÖA¾_x0010_-­_x001E_ÌA_x0007__x001E_ºI}oÑApæGæ`_x0019_ÑAH3í_x000D_ÇB×AØp¯]eÖA7ýº+ÔÖA¦&amp;_x0016_DÅ_x0017_ÃA1îì_x0011_¸'ÓAC=_x0008_oûUÎAßJ)_x000B_ÑA_x0019_q,ç_x001E__x0012_ÊAnU_x0008_jüö×A_x0017_Öÿ3;¾ÎA_x0016_÷×I_x001E_ÔA°Á&gt;2DÏA×\&gt;_x000D_°·ÒA_x0001__x0005_ØÅ_x000F_vàmÊAØÄº)w_x0001_ÍA_x0015_iÍÃg/ÓA¼ÜzH_x001C_ÕArßhYÊAñ_x0002_òLÝÌArë_x0011_¸VÍAÃçT_x0013_òFÔA&amp;®è\(BÒAÂ: ^¹ÖA¿oß!ÔAnÃNàÞÓA_x0012_Ü]¡FÐAÑ_x0008__x0013_ØAìýÿÓ+3ÑA4$CÊA_x001B_Ã÷ñ]ÖAÔP¤©ØDÖAL_x000E_e_x0012_ÄÍAÐ­EÕWfÙA}_x0015__x0010_Ô`'ÓAkà´î)¹ÍAÿ_x001E_ß£JÓAE'a_x001A_òÌAî5i7QÔA&amp;´×qu_x000E_ÒA!_x0001_s_x0003_B¶ÎA&gt;o  _x0004_|ÅAÐ`9Ø_x0015_ØÓAð»­¾¸ÓAQgÈ_x000C_!ÏA;8Ä_x0001__x0003_vÎÓA'I?µAÏA5m¤wWÑA°ëVe_x0002_ÖÐA&gt;+-r_x001F_ÌÐA_x0001_ä÷ÆA«tc!S3ÒA_x0013_HÈþK=ÎAÄP1_x0014_ÄAh½òu_x0016_ðÊA¦Äp_x000C_³ÑA8lÛnÑA_x0001_¾_x0017_C_x0002_ÌA¶HªÃºàÍA_x0001_=trÌÙÏA,swþ/ÅÖA_x000E_g_x0017_þòÌAó_x000B_uì_x0007_]ÐAâåÛéCÑA `ZW©tÔA:tC«_x001B_ÉA_x0018_Ë±k+ÛÃA6Ë5oÆA°àÙ¯XÃA¾ÜëxÑA+_x0011_Þ~³%ÐA02q»ÏAcûË×²ÒA'+Xrf/ÕAn*_x001F_H½ÇA6v'z_x0018_ÈÖAé¼ÏDhMÐA_x0001__x0003__x0006_ÆVRÑAÖxèâÈAáÐ®æÕÏAY¢ÈùËÌA1ÉÄjÑAzÝÝJ_x0007_×A©o¨+¡_x000D_ÑA_x0004_D0_x0010_£ÄA_x0018_uáïÓA$Ø_x0014_±&gt;ðÎA _x0016_é4ÎAz5e°ìËA¤ÿ6_x0005_ÿ_x0014_ÒAæë_x0010_x,hÓA^³K_x000E_ÓA,ÄsÞ_x001B_ÎA÷´6D4ÓA@ÿXÐA_x000F_êØkÃAä$p_x0002_'ÔAÁ³óþù¨ÉAI_x0011_ô_x0015__x0004_ÖAø_x001D__fC_x000C_¼A[øk_x000E_ÇÑAkF /_x000E_ÍAdV1_x0005_¹éÍAîò£hÖAl0´Sè7ÇA_x000E__x0006_,¥_x0016_ÒAp£	Û&lt;ËAÇ²#vg4ÔApöJ\_x0008__x000B_'FÅA _x001C__x000B_½ÕÏA,\V/_ÍAëéÇöÐA_x0003_À)|ÏA'm¬lÓAÊ¸¥_Z8ÓAXzó°ÜÏAÖcYerãËA·§;_x0018__x0012_ÓA_x0004_a6WÒA	so_x0011_©ÎAìéêlÖ³ÍAåÑ_x001F_!_x0005_ÄÕAFVî2À_x001C_ÉA&lt;y_x001E_ÍQÐACF'_x0007_`ÉA2|k_x0018_ÒËA²&gt;ì_x0001_ÐAñ}¿båÓA1b#ê_x001F_ÉAezÍ·ÔÑApÔ_x0002_ HÇAÁNð2j·ÕAÑ_x0011__x0018_Åí¹ÌA¸rA\ÉA_x0003_w_x0003_\_x0007_ÓAü_x001E_vCfðÒAª_x000B_ ÁÐAàÎ*é9ÑA6°P_x000F_Æ#ÏA,Ù_x0008_K_x0006_ÒA_x0003__x0004_îìð7òÕA ³ZN."ÔAgÖ:]_x0003_ÎA|¬&lt;Ý8ÎAz(_x000C_ØdCÖAå[|_x000D_4IÑA_x0018_°xô_x0019_ùÑAt6rPÖA_x0006_c&lt;SËÏAø[«*å_x0017_ÑAðå&amp;ÍV(ÌAÄ¨CA?¶ÇA´Ìä£$n×A4lÖÊA_x0014_^~ßÑAÍïE!_x0018_AÔA_x000E_Þ)O_x000F_ÔARM]½æÑA_x0005_ú_x001C_ÍA½_x0006_e[®XÑA4í[¡_x0005_ÓA_x0008_ß,KÐAvOCÑ-ÐAã"Þ"-ÖAjØð±_x001F_ùÐAó_x0008_+uµ_x000D_ÌAß_x0018_¢! ÒA_x001A_ÖÁ$_x001D_ÕAÏÞ~MÝ_x0001_ÙA&lt;GÐjêMÎA_x0002__x0011_6,ÐAª_x0003_Þq_x0002__x0004_ÔP×AÔýôÎÕ$ÂAîæ£þ_x000D_ÔA_x000F_õXH_x0003_`ÏA¸÷í6ÇA¼g'Ì_x0014_½AôÏ_x0004_gYëÊAýµ~_x001E_!_x0005_ÐAlë^¹ð_x001F_ÏAl_x0012_@\_x0001_ÈAw_x001A_:n_x0003_ÓA©¾_x0012_2ùÀÔA_x0012_ÑÊ_x0010_(ÑAgpº%aÒA°Ã©_x000E__x0017_ÈAö;øÌôÚËAèUos.'ÏAö$ä8úÄA+Ów_x0002_p_x0006_ÏA_x0007_ê_x000D_ûÝ*ÔAþ©)ô&gt;ÎA}C&lt;HõÛÍA*?_x0013_DRÌAk.yÒáÒA:_x001E__x0014_ÑüFÎAgaæèÝÒAUátìÔA¶VVß¸	ÕA³¯|T÷ÏAs®pØÑA½Q°¦\ÐA_x000E_¤É·¤ÕA_x0001__x0007_¨ü/[ÒA×ÂÇ$ÌA,±ü¹0ÊA_x001A__x0018_äìë_x0019_ÓAc£,_x001F_·ú×A²_x0012_°ã#ËA_x0007_ç`f°_x0008_ÓAôóûp	ÄA¡yó_x000D_§ÐAÓë¦ÃA%ÍúX´þÎA£	d×A&amp;ö&lt;.5ªÅA;Üî_x001F_âËAÎ¨{_x001D_{_x0019_ÉAîÁ!_x0003_uÉA]lö&gt;ðÑANE`CWsÎAøÁ¸8_x000B__x0012_×AÀ_x0005_&amp;_x0011_6KËA$o­(ZÒA­°xðhÁÔAèCzI±ÄA1Ñð)Ù"ÙA_x0011_Ú8¸³»ÔA:ß·½M_x0006_ÉA_x001E_!¹4_x000D_ÔAz*o}_x001A_ÏAð¡ªÔ_x001B_ÚAÂ_x0004__x0015_ÙBÙA'_x0015_å_x0002_6ÒAÈçFÃ_x0001__x0003_íÉA ±jEOØA_x0015_ÍûJhÿÉA(4­_x0002_VÐA`êÐÞ_x0018_ÕAlº8ï«dÐA),hB{'ÒA)Ë#é.ÓAsÍÇÚ®ÌAÚ_x0012_£/ÍzÒA_x0010__x0011_J_x0001_ÔAÓ_x0012_©ÌÃÓAÂqBï@ÊA®R_x0001_)ÒA¼](-*.ÒAÎ·§Îø¸ÒAbóÎü§ÈÆA:+ûÐAæ_x000C_(Úú0ÅAõ_x0019__x0016__x0015_qÈA«¦ß'	ÃA+_x0002_Q"ÑAÓ¢pÄÎAl°KèÆAtË3øyÐA`3q®ÇAo_x000F_ áÙ3ÖA1Ý'ºªÐA_x0012_à_x001D_|&lt;ÍA®ü8MÑARqìîEQÐAÜ	*ó^ØA_x0003__x0005_+½û&lt;3.ÑA]_x0010_°¬PñÌA¬_x0017_pëÇmÑA=Äm×`jÒA_x000C_Nù¥µØA¼tæ£ËA¥ÞÜ³GÑAK}_x0002_uDÍA¯G¬_x000B_:ÕAÖ$ú'ÔA%_x0006_ÔÅ?ÓAC/QFÄAt_x0012_÷CÆÁA9_x000F__x0004_Y¬½ÐAfùb_x0014_ÐÇAì\^ÕFÕA¿æX_x0001_¾·ÍAT_x0005_rí_x001A_6ÑAÓ_x001A_´å4ûÑAö_x0005__x0003__x001C_ÀRÖAU_x001A_0¡{îÓA¤_x0003_¾VÁ¾ÐAá¥W·;,ÐA6YÈ_x000C_@ÑAÄð_x0005_oBÐAÒÕo®c}ÔABsÀ÷_x0014_ÈA?	éùöÍAnÂ'p&amp;éÕAê¯Í±^ËAC¯Q_x0014_*ÇÎAì_x0012_*_x0004__x0001__x0003_ù_x0007_ÖAÍ3_x000C_÷æÑAb_x001A_×ÖÐAÒ»F¾¹·ÔA_x0016_"aÌâÔA_x0001_Z³Í;ÔAþÆJ_x000B_°ÉAÏ¶åWË_x0012_ÏAfèoküÐAôÙ³4ÕCÑA¯_x0013__x0017_ï-_x001B_ÑA¦to_x001E_ ÒA@	ñËA³óí_x0011_ÆA¯¢_x000E_#G@ÑAþ.oR_x0004_tÒAKð:ÊAÇ·ÈüéºÍAY]çð_x000D_ÄÎAY_x000E__x0010__x000D__x0016_ÐA2øº¹_x0007_OÊAÜ­L_x0002_MÌA}Ó_x0002_üÝÞÌAyþëáúÏA¼¢j¡ÕAÔÿËÇàÔAg¬ð_x0011_WÖAÒ_x001B_î_x0019_ÔÑA:Ü_x000E_¤ôÓAµ^UfìÓA`º_x000B_ÁºÓA¨H?äáÔA_x0001__x0004_6ÙYëÒA_x000C_øØ2ÐAÕ_x000C_¡?sÐA¢&lt;R÷ÇAJnåÒ/ÃÈAÒ	WÏAÒw[½28ÐABUDå_x0012_^ÄAÞ]È_x0018_×ÆA_x0016__x0003_Nº¶ÉAïzÆÍ6ÍA¾ÄÅ wæÐA$è%_x0013_ËìÏA{£¹ËÆA_x0006_ï­&amp;_x001E_ÆA	öÃDôÐAfÌ¨íÎAS:YUPÑAJyù?zLÎA½^ú­`ÃÔA(õ¸£ÐçÑA_x000E_Ö&lt;(ÉAk=_x0002_)ÒAb_x0019_×c_x0016_&gt;ØA&lt;ÐH_x0017_ ÕA­e_x001D_s_x0010_5ÔAa!¿¥y_x001F_ÔAWüP_x0006_(ÔA%Z2_x0001__x000E_ôÔA)%NkVËÖAi_x0006_ó» ÐÕAIfÌ_x0003__x0006_iÓAV¬oXØAo·G_x0004__x0006_ÒAf5ñ_x000B_¬xÎAÃ5v_ÖAFÍ_x0014_bÅÐAîëñC_x0015_²ÕA¶_x0008_¦§±ÍAÜ-&amp;À[ÐA´¹_x0008_àb?ÒAûë×§ÐA`¿ÄB¥ÙÆA&lt;¬t_x0011__x0019_SÍAK2h_x001A_?ÐAO$±2gÐAüÉE?ÈFÈAd_x0016_¬+¥QÍAhPÖhúgÎAÝs0ËyÑA1_x0005_»ã3¢ÌAl#ý»£ËAÒ_x0011_{Û:óÄAg`_x001B_7IÙA,|Ë_x0006_×A£]¾_x0002_÷ËAÛÌÜÑ¿ÍÐA¿e$«jÌAð7*}ÍAË_x0001__x0013_7ÂAùn~Ç6_x001E_ÑA[¾©)_x001F_ÀËA:É7*ZÃA_x0005__x0008_øèÞÔEÚÍAµuUíáÓAûqf_x000F_faÓAÍ,l2±ôÔA_x0006__x000E_cöÆA)£Lã"ÑAÃ:o_x0002__x0014_ÑØAä+¸7×ÞÑA_x0014_´ðò_x0008_ÍAZn_x0019_Â2ÉAu05Ã_x001B_ÓÔA¶*×3ÍA_x0001__x000E_M¼_x0018_$ÑAaà¦_x0006_ÓAå&amp;ÎÞZóÌA²¸Qõ_x001F_ÍAgºðh¡iÕAÞ/¤Ì´_x0004_ÑA¡»ÁO­ÍA$Ãc&amp;ÕAø_x0003_àAÜÑAu_x0015__x001E_Õ_x0011_MÓAèJ0SÉAY;_x0007_ÑAª¤hô¸ÖAÐ÷3äDØA´&lt;_x0003__x000B__x0005_ÓAwÒW_x0015_YÐAÄ{¨_x0014_a5ÑA:¬aÞÛ¬ÑAÜf+¸_ËA¨)+Û_x0001__x0002_ÉãÔA«ä_x001B_è ÌAÏ±#P]_x001E_ÂA¤D¢_x0002_éÊAß_x000C_[hÏA;ò®eùjÏAi©Þ+ÓA_x0011__x0008__¢_x0012_3ÍAzñ[F_x0011_9ÏAdeµáÒA_x0012__x0012_õ÷ÍxØAHÉ½ï_x0010_mÖAÐ_x000C_Ò´è©ÌAÖÿ[øfÕA°°$aXÅA_x0001_IxÔ¢ÔA§½»dÕA(+bÍ©QÅAXîe_x0003_,°ÓAðÖW%_x0015_ÖAáæ­+4ËAÊ_x000F_ð}_x000D_îÏA­¾TêýÑAÂïîm_x0010_õÒAVkÑ"öÜÐA_¹CërÐAØæFHÀÇAÜã_x000F_ÑAO%,lÐA_x0004_ãÝ§ÆAÞ±á&gt;ÎnÌAè?+5_x0013_ÒA_x0001__x0002_Ü?_x001E_'_x0006_ØA¬ôµåVÑA£ÌçA×4ÐAqßÃ)_x001A_ÑA!CÓX½+ÕAm_x0014_¬¥,gÍAJ4ÿÌ#óÐAcäzÙ0§ÌADAAÄÑAÊ_x0017_°}D*ÑAK¥`_âFËA3H&lt;ÌãÐAdîáÐÏÓAø)m~³ÉAlu_x0007__x0013_×ÖAZiUÀaÉA¬ã_x001D_WÕÙA_x001C_¬;_x0018_eXÖAèC/-BÓA¤Ý_x001C_±©ÏA4Ùÿ)&gt;ÉAõ_x0005_:|ÝçÎA_x0001_·æ¢ÐA_x0019_?¶ìþûÐA_x0001_%ºÔÑìÄAR\_x001C_úhpÙAË/M~jçËA_ÿþñÎAÕ=ÖÃ¯ÕA_x000C_&amp;âóÇAa{íkÀ­ÎAÒ«_x0003_m_x0002__x0005_6DÐAÒÅ_x0012_Ôm}ËA§v!ÊA§;Ø÷.JÎAØë_x0015_µòñÍA'EÞ-_x0001_ÑA_x001D_OcüÀÚÒA&lt;¿rø!ùØAm_x001F_¬çÅA÷_x000B_Ï_x0002_ìÐAWìÌ«_x000D_áÑAt¡?{c½ÒA«`±VÞÑA®Ú0ÐAä¶"gu_x0015_ÓA4jÊ5êÑA_x0018_ó(ý~KÃA3~S_x0005_)ªÓA_x0004_W8õ-¯ÑAÂÒÇ&amp;	&lt;ÔAIµ¾Ð%ÕA_x000E__x001F__x001C__x0003_cBÔA£Â6ÜjÑA7î³2ÑA!nSó5ÓAlÇÛ^ãMÓA§N&lt;_x0012_yÑAÖz8${_x001D_ÎAü_x000D_Ø_x000D_.ÇÍAòÅV¶£ÓA3íuq5ÊAy$»_x001B_ýêÓA_x0003__x0006_fÜl7$ÔAfu_x0005__x0002_h2ÛA¸£»èÊAþ(¯î®OÔAµnJÍÈA_x001C_wÄ&amp;t_x0017_ÑAì_x0019_LÒ_x000F_7ÐAë«ãêÒA\qlDmÒAI£Q`ê:ÐAj7¹_x0018_ÉA¶pé_x0005_ËÏA:#é_x000F_D_ÐA5Ý¤óÊA*hué½ÉAþ"®;_x0013_ÔARRFcH¥ÔA©_x0011_CÅfLÒA5A._x001D_ÈA-ÓÂ5¼ÈA_x0013_,6®ðÌAÏMÍÕAÂªÑ)/ÓA®oÕ^_x000B_ÈÏAr_x001C_xEÓA_x001F_¡_x0019_y0ÐA~_x0004_é ÕA&lt;2Õëþ-ÇA}_x0001_¢ÃÐAÅ¯:Ô2¨ÕA_x0013_@¶.öÒAÚjÐ_x0001__x0002_E_ÑAª®_x0011_%ÏA_x0019__x0010_ÅçHùÓAþºÈALrRyKrÐAîâ°ÕOÑAìK köÕAs_x0001_Atq§ÉAø`'Î-hØAëå_x000F_ÊÓÑA21_x000E_#ÎA[òO³ÿÔA¼&amp;áo	¥ÍAO,¡!§ËABx2#^ÐAaHm[~PÐAx_x001D_\&gt;|^ÔA!_ÞÙ)ÐAb®QöoÍA_x000F_ðÛVeÒÊAú_x0004_NÑ\ÔAKYR+z×Aag.ÍNÑA_x0012_i_x0019_!_x000F_ÐAÙdò/ÒA¸cb@­SÈA_x001A__x001F_NÌ9ËA_x001F_3eN_x0013_ÈÔA?WV4ÐAzO7½ÑAÚÖiU#ÓA_x001A_ÊôuØÒA_x0002_	;ÉêãhÕA_x000C__x0015_ÿÁÕAv_x0007_IÎ7_x0001_ÐAÍ¡¨'EÏAU³äÖÍÒA`Ñ_x001B__x0003_cÔA¼þ_x0008__x000F__x0017_CÔAóA{50¶ÒA5Þ_x0011_ôxéÒA_x001D_ÿ _x0003_ºÀÓAÞzn6üÙAz.ÑIÍAKuù+_x001B__x001D_ÌASToShÎA*?Ë®¢ÒA¯°¾_x0004_u9ÆAFM_x001C_­ÐøÓAzfGî_x001E_ÅAèsM=Ã_x0006_ÑAùÔy(2ÑAîVº³_x0019__x0013_ÕAwÐM9ÐA_x0013_o²u©N×Aö_x0005__x0012_rÒùÏAùíË"ÔcÐA~,ÌE|¯ÈA×¬F¥×ÐA­sb¥yÓA¡ð f`ÍAÆÝk­_x001D_nÐAu¥`áiÄAÉpÂ~_x0001__x0005_Ç&gt;ÐAo»iÎñÓA$Q©/XÐAÛ´o¾cÑA_x001E_ù_x0008_ ¤HÌAë$Uh&gt;VÖA ì_x0004_|B'ÎAÜ_x0012__x0019_ÙPÏAk_x000C_ÌÝØAGÈág%ÒAL×c"^ÑA¾ðe0;½ÔAY_x000D_0ç3ÓA_x0003_13aÐAä$_x0005_Ù©²ÐAf_x001C_íÌ_x000D_cÊAËÒôOZ×ÏA|]i_x0002_ÅÑA®_x001C_¤lÐA_x0005_Îk®k+ÑAP!_x0014_ê_x001D_CËAçi[&gt;ÍÐA?_x0005_Â5 ±ÍAj)onÏÓAR»ã_x000F_HÔA®s_x0014_GÄeÒA_x0016_DrÃGÔAÃ{4'â_x0018_ÒArÏtÂh:ÒA7b_x0002_t_x0002_cÐA!L[OÁÓA:ßÈÙ·ÌA_x0003__x0004__x001F_bú%ÌAìÐ_x0010_gÊÐAb»ï@ÈÐAdgÈðäÑAä(9-$ÖA-ÞcµkéÓAå34ÐAÄþ_x0001__x0013_Å¤ÐA~ªXFkÐA&amp;®.çÔAôÕìqgøÐA¼·&lt;:v_x0006_ÐAQüÖî®õÐA_x0001_´¡ ÒA-wXÌr?ÏA_x0002_½s	_x0004_æÓAà&gt;ÎÒAx_x001A_Å_x0002_ãèÍA^¥_x000F__x0014_óÅAÅËG¬ËA*xï%ØAÚ#ñm_x0013_ÑAãé._x000B_àï×A¡ØfNaÐAèö=X¡ÏAL²³ñ«0ÓA¼8è}_x0003_cÉA_x0007_ªõ%jøÓA_x001B_6µù&lt;k×A:ÀÜ_x0013_±_ÐAëñSQîÖA_x0007_Jb_x0013__x0001__x0002_TªÔADÔöÑÇ3ÐA_x0008_¯ÑSÐAbÙÅ,\ÆADyÔ«å¥ËA&gt;|.|/¹ÇA\q&gt;_x0003_ÎA_x001A_÷Ö1ÃÄA_aæS½ÎA¡iÉ_x0012_E«ÔAõá.EAÏAÈûñ$§ÕA1_x001E_	¥_ÌA&amp;b)ºìÎAÂZ_x000D_&lt;³ÒAáx&amp;ÐtÓAÁç±6bÔA8¶_x001D_zÊÏA_x0013_¹Ù#M¯ÓAÉN0_&lt;ËÔA_x0008__x001F_ëãÔA_x0014_w.1´ÐA6uiÆÑA¼ÏRÐA@Ö_x0002_DÆÒA_x0008__x001F_Oý4FÕAº,§KÂÝÑA6_x0016_76(ÎAµ]¬Ó #ÑAÀ×_x0011_12UÍA0_x0018_Å){ÓAÔZZ£ÐÐA_x0005__x0006_n&amp;iÌÅA²cÆÖÔAI{Í ÆAi_x0006_véÑqÔAh½'}nÚÊAGÍÄ_x0015__x0014_ÑAZÙg¼ÍAÅXÿH¯_x0008_ËAnw_x0006__x0015_ÕpÖAÿ©_x0019_ W_x000B_ÅAMZ©ÀüÕAdþ_x0001_yÑÐAì]¯é_x0004_jÐA\!ÍvÐAq¶úkSÎA¦åU_x0015_®ÐAñ'I-ÑA{&gt;_x0002_O&gt;ÖÌAn_x000E_6·_x0001_ÎAþ}m_x000F_þÓAT,_x0005_:ÐÎA_x0007_A_x000B_~ÐA_x0008_è¾_x0007_ ÛÓA¨íf'ÉÑA¤`·ÌÑAº_x0013_Ã$ºÁÍA±÷ñY±ÍA¸pº ª^ÈA_x0003_µBf^#ÒA(2h¡ÅÙA_x0014_°&lt;nÏAê´ó_x0005__x0007_ÐÃÒA0"F_x001A_¤}ÓA4LÙ_x0001_ÓA;"v_x0001_oÐA"_ø_x001E__x0019_ÍAÁTÔ_x0006_JÖA«älÈAKÄõÕÓAv]!ÿÜ×AÔR»_x0005__x000E_ØA_x001B_¨ZÒÉAÖâÅµ_x0002_ÏA_x0003__x0002_jtüÒAYW=5ÆAZ2¢ç_x0007_iÒASXÊ ÆÔARõ®	)æØAz!Æ_x0001_ÅÕAÎ~_x0018_SMÑAL_x0018_½~MÍAÞú_x0016__x0019_gÊAC_x0016_^×Aoëg_x0006__x0016_ãÐA	_x0004_®ÔíØA³~ÈmÕAÂ5î$ÒA0ãôd[&lt;ÏAüx]¦ÂÔAÅAõ!8ÍAYµÙ_x0018_á¥ÔA¥/mÆé¦ÉA¿¦ôØ_x0017_ÕA_x0001__x0002_#]M3_x0006_BÐAÒÓGÉÈÎAwÒ2»HCÕAËS)ã£ÓAâds »ÃA³_x000E_ª|­ÏA«ÆK&gt;ÓA¾vX_x0007__x0005_`ÒAx%A__x0006_.ÓAE`nõ0QÎAÞ_x0014_I}ÿÎÔA,¶b#íÈAkûvÇºðÐA_x000E_ÅcÿèÑA½¬_x0018_Íî_x001F_ÑA 3!	(²ËAîã÷;òÆAÁ&gt;_x0019_ÌSÒA¡ò8Z£ÑA_x001F_Äð_,*ÏAö~ä_ÏÑAÇ\_x0010__x000F_ÊMÑA¶CYÙÂdØAV¶£¤qBÐAÂÕE5WÐÙACî_x000C_»õSÔA_x000E_ìò­#SÓA8_x0011_åÆ$KØAutäçÊA*pý_x001D__x0002_ÇÔAu/çÅÔAy¶_x0001__x0004_ÌæÄA2ÉÙýhVÒAÜ_x0016__x0008__x0007_ÓÄÏAMÙ(_x0014_ÏA_x0003_`ÃiyÏA¨¶yPÑAü¹XzrÕAôs£E÷ëÑAGlÉçs_x001D_ÒAIp%&lt;ÊA_x0003_æÆJneÐAUÉ¼úÒzÐA«i~ÆÓAöò.!&amp;/ÔAzgÚ_x0008_ ×A_x001A_7ßMÝÒAø½o_x0002_½ÇAéä_x0019_üÓûÑA5¹_x001A__x0004_ÓA;¨/?ÝqÊAIG|£íöÁA¨±°.:ÐAF¡­õ_x000E_ÉA×_x001E_¦'_x0015_ÐA_bºm¢2ÕA	æ£ºq¬ÐAÂß_x001C_¤zÅÔAÂ×©fÏAÜÕÔtý¬ÔAÜf_x0018_ÖoGÒAVY°/îôÆAð"*pÍA_x0001__x0002_¯Yéw«ÖÑAL_x001A_Æ¼_x0002_ÐA9_x000B_RU{×ÒA69SÓ;ÑA'¦m_x0013_ÊÅÆAÑuÄp_x001B_ÓÔAÄÃdëïÕAÔw_x0018_7¡_x0008_ÎAÅ_x001F_5=ÔA_x0014__x0016_k*´_x001D_ÔA¾H©_x000E_J]ÕA_x0004_ZuoñÉAä¡y_x0008_O$ÑAC jç(ÓA3´*à_x0001_ßÎA_x0003_ûk_ÒAÖ_x001D_ÄtUÉA_x0002_K8Ý$_x000E_ÒA_x0010_°ÞZ´×AR=ýçöÒA7¢9¢ÞºÕA®á»)O'ÑA¸éÈ²£ÖA1½;¾úÎAs;H_x000E_ ÍAÀÃüÀÕAuZÇÙ«.ÒA ©Zôí¥ÐAgñøØlëÉAüµ@´ø¾ÔAUÊJÀÓAp~Úx_x0004__x0008__x000F_¡ÍAó­_x0003_ó_x001B_ÒAEtyT8_x0007_ÒAÒùúÌÂ_x0007_ÐA_x0006_²ÏYÖA_x0017_Æ_x001F_ËA_x0019_¢Jly_x0018_ÙA_x0019_Ûµ¶dÒAÔ_x001B_èþ_x000B_wÔAM`Ìd&lt;GÆAù_x000B_.çwÔA_x001C_hÃ°©)ÖA_x0015__x0001_80FÓA¿_x0001_f.ÊÑA_x0002_?òT{ÓAKÛG¶v_x001D_ÓA§«8êÕÒA&gt;í _x001A_ ÒAß_x000B_¸_x001A_êÕA+_x001D_þ_x000E_ºµÙA±C_x000B_61Â×A¤uò_x0008_ìÜÎA`CæÅÄÐAÔ,Ø¿ÔNÑAÆ	Ó-£OÑA"_x0014_ÌAßÎ_x0019_8º_x001C_ÕAsæ½òsìÓA]Ð6_x0016_@&lt;ÅAa²ê¬(ÜÒAá9X_x0006__x0005__x0018_ÓA_x001A_±oC_x0016__x001A_ÍA_x0003__x0004_¦h_x000B_¥ÍãÌA x*4OÐA_x001E_Ñ3¿$ÙA_x0011__x000D_&amp;ð,ÑÐAgK7_x0010_RuÔA@çÙ°ÐAºÓ_x0017_8ÌAßÊsÆ_x001E_ÔA»~ÑÝ'ÑAÛã ØËAiàRbPîÉA&amp;!_x0019_C_x000D_&lt;ÓA¢,M_x0005_ÉúÔAØ_x001E_{*$ÓAßøê;BhÐAá_x0002_BPÓA_x000E_Ù¼×I÷ÒAÿíÅZfËAwÁmä_x000B_ÔA_x001D_ûÿVÕAõlßáj_x001E_ËA×_x000E__x001F_-§kÐAÐ-$_x0012__x0008_÷ÆA²maÑA_x000D_l_x001B_¤¢ÎA©öýeoÐA_x0003__x0001_7d¹SÐAcsg_x000E_0ºÒAÎ&lt;ø _x0001_ÈAÕ&amp;Þè¶ÌAªpüj_x0002_ÖAP%3_x0003__x0004_èÎØAÂ¤ñ&gt;?õÕA_x0001_b¦ëD_x0019_ÑA§¶WWT=ÐA)#ê_x0018_-ÍA&amp;g6nªÏAÏ¢ ÓÍÊAØk)²_x0010_ÊÑA_x001D_q¸3ÙÖÒAoßoCÐA¿_x000D_	TÒA"í»ò_x0006_vÑA_x001D_&amp;äPOÒA_x0019__x0002_ýDÔA¼f_x0002_%ËA(àÒÝ_x001A_ÔARO_x001C__x0006_ÏßÓAéX_x0010__x001F_u_x0007_ÉA"X[ÝÉAêÔ_x001C_ötÁÍA0ü~ªÓAi±ÿ_x001B_pÕA^ø¶}ßºËAÖP_x000B_ëÏAHYõ*qÚÈAno2V0ÂÉA_x0003_½À3(ÓA4·ÿ0cËA_x001E_]âË0_x0013_ÐA}O/^ÕAeÌ¨ÃPÑA$um¸_x0018_¿ÆA_x0002__x0006_DWQµ&amp;ÕAÊÛ5,_x0005_ÔA_x0010_JÏ³rÓA_x0010_º_x001D_KÙA82{~ÎAó_x0003_í0+KÎA)NQ\&gt;"ÎAÐITr_x0002_ÑA2ô¥tæÍAÕiAl×ÊAw^Ã_x0018_ÊA ª÷á5ÐA_x0002_GÒ¿50ÍAÔLõÝÍAB_x001C__x0001_ëï4ÑA½v_x001D__x0004_9ÑA¥û_x001E_­*¬ÌAÝ²T_x000E__x0005_2ÎA¹îÿÒA_x0004_^_x0004__x0013_à0ÒAÆ0¯_x001A_õËAG_x001D_ÝukËAÿ¹GW¹ÑAÀHÓg_x0016_ÐAÚ_x0008_¸NÈA_x000D_)ò_x0007_g8ÑA_x001C__x000B_øòÌA¾0fw­ÐATb6O_x0008_ÒAõèn_x0017_¹_x0016_ÑAÍPÄÁTbÏA«°&amp;_x0002__x0005_vÖÓA*×t_x0003_ÔA_x0016_ ÎµÑA_x001B_¦=&amp;ÊÞÐA0{_x0016_ç+¬×AJ·¶4ÑA$qe¶ÆA¯+*À_x0007_ÏÏA64ÞggÇAÂ_x0001_Û¶ÐAiuæÕÔÔA3åÔC+¼ÓAqÕ½ÖA½o#_x0018__x0004_ÐA´ziO_x0007_ÍAÞÜ'Ô²_x000E_ÌAØ|ÆMßeÏAUu,Sô4ÄAØ§æ`ÓA!É¬XÅAXô¹ãÕA­ÎP¬³ÓADêÅrÀÔAl^)@_x000B_ÍA¦?²!¾ÕAÑGûZ&gt;sËAl!f_x000E_öâÒAò ¸EÀÏA*N¦À_x0018_×ACr:ýpvÕA9_x000F_'ýÓA.©K:_x0018_eÑA_x0001__x0002_øÚY_x000E_0ÕAjF_x0019_ìûÎAëp²/xÒA=sß^ý5ÔA_x000E__x001A_¯¥ðÑA|m{HÕAöÇ}&gt;`»ÍAÇ¤h,§ìÕAÁÇöÁÒA-É®ÊA#h~_x0019__x000F_aÒAõ¶ ¼hEÔA_x0016__x0014_N¢ÉA¼ÞCÆÐÇA]ÐeL_x000F_ÕA_x0007_ÊmbRÓAý7_x0016_I_x0012_ÐA_x0011_ç¤_x000D_v¡×Aq_x0007_s-èÏA|ÄQ_x001A_ÔAK£ÌßÒAúoã.]FÑA_x0016_ÓscXÓAÿÅ{¯_x0010_zÔA6~jºü,ÎATÁè_x001C_}ÎA1_x001F_°íÇA/ÿËÐAJ[_x000C_^ñ*ÖAæ_x0005_¹ñ/ËAt­!~sØAxm·ð_x0001__x0002_ÅÀÍAÔ{m`55ÈAfT1¦_x0010_ÀÕAÎ_x0013_sÔ_x000C_ÌA¨ö¼d«ÑA i}6ÕA@½ç@ÜÈÓA_x0008_z_x001A_hðÕA!X1á_x0001_ÕAßTÆqÇA·X~CÔAø_x0012_þUë_x001C_ÒAûeû_x001A_¡´ÒALÓFÇ¤ÖA7¤¨¯ÛÑA-_x0019_Èë_x0018_:ÐAF*ý~íÔAªèG",ÉÔA s"²ÛÒA¸úY]_x0003_:ÑA´|Õ¢2ÇAÆF¾¬TÐA³¹!ÅµÎÑA!T£ÿG½ÐARÊ¹UõÑAÖ­Ö±8ÔA8:x|`ËÊAÀÊxÑAvÂ"úúÜÒA×«ìÒÑA_x0014_o§:ÚÐA7Í1*_x001D_ÏA_x0001__x0004__x0003_Û¹&amp;ÍÒA© Å*ÒÓAèá_x0008_v_x0018_{ÑAtô¶UIÒAà£è)Ë×AvØE;_x0003_ÍA&lt;_x000D_·£:ÓAuÀgp®ÿÓAË_x0002_¹ZFUÌAhèùmáÍAw¶iØäÎA_x0013_85HÛjÒAèÌ¶_x0016_~ÍAeìòæ[ÃÎAzý_x0003_kÜÎA~#ÃvÆA_x0013_æKÝ5 ÅAÁ£,¢þÐAh_x0007_Ìi	ÊA_x0001_WkÕA³(ÌÌ©dÑA§´¿î9ÍAúåè&amp;&gt;£ÐA_x0006_)®c)½ÏAýÍúdN_x0015_ÎA_x000C_µ 8ìÀA[ý¢yÑAÿ{®À_x0016_tÐAÏÓÐ_x0015_®_x0002_ÐA¥¤/_x0015_´aÑA4}x_x000B__ËA_x0013_àb_x0003__x0005_úµÑA¤]_x000D_x6_x000E_ÑAsääIôøÖA_x0008_&amp;=òÑAZ×ï_x0001_ÑALó*ÙíÇAð¯_x000D__x001A_eÒAÌ_x0010_w_x0011_qÅA/ÀNØÑAþs×ÖKÍA²þ´bìrÍAë®_x000B_sõÊAªÜûí?ÍAéÁ(ÿÐAÿígOÖA§¹ó_x0016_¹ËA1c-^ÐAÆ§Bêb_x001E_ÖA}#®ÒA_x001B_è¬]_x001E_¿ÔAûÕÔ­_x001D_rÒAì¿qóFêÒAGãë_x001B_RÑÁAï_x0003_Êm_x0007_qÔAc_x0003__x0012_)ÒAåyn.9ÐA_x0006__x0004_û\ÎËA´'¡KèÑA_x0018_ã~D_x0016_ÔAê5u0ÅÊA*ÄÕÈA_x0002__x0001_ÍM_x0005_ÒA_x0002__x0003__x000D_Q¬{Û!ÏAÒ_x0016_¯gãÊA_x0019_&lt;?ËÇ]ÐA¡r}È_x0001__x001A_ÑAÜ*·ÉXÔACëáûgÑÎAx Kï_x0010_úÔA_x0011_îº?Ï­ØAmVÁ_x0013_ÐA2ÇgüL_x0005_ÇAÞÒjÒ«ÖAú5æ»éËA_SW_x0006_ÝÍA÷ZÃÕÓZÔAeÀ\Û¥ÖA_x001B_Qò×Í²ÔA_x0017__x0013_}@ÒA¤FH	mØA_x0016_Ft_x001F_`ÁÑA_x0006_&amp;·v_x001E_þÖAúf à_x0011_ÒAA]0ÔÈ×ÍA¢Rõs_x0005_ÖAC_x0001_ðËÑAHÕóèÒA_x0015_q4ZïÁAe _x0001_éõ_x000F_ÑA4N^_x000F_`ÔA_x0002_*_x0006_QÑA®,p°_x0012_ÐA¤C_x0008_$öÑAz§e_x001F__x0002__x0004_c_x001B_ØAL:«8¿ÑA¾ù_x001F_Ú-ÃÒA¶_x0002_£îXKÏA/@½_x000C_ÔAY¼Î£_x0010_ÒA¸!àä_x000C_ÛÑAà§`ÐA©¯ØÒAT7Ë=á§ÐA©¥Ä°·ÙÔAÛ¢_x0012_sMÚÕA²ïãcÒAK7º:¦ùÐA°ëå_x0003_ÍÐA 3ÅQhËA»KUaÎACW]·ÙÓA@r½õsÍA|yô_x001F_{·ÓAd_x0006_]\_x0001_ÉÔAò_x0015_ÛÔ»_x0003_ÔAðEhü±ûÌAáau£[1ÐA9ÏÈ_x001D_ïÑA"RÅÊòÙA_x0006_f-AÍA.uniÀÓAÖ1¹øëHÇA,/&lt;òÑAÚ¤_x0007_ÎÇÒAÓ_x0005_¤5ÑA_x0001__x0006__x0010_ßK_x0015_ÂÎAÒ¾S­ÓÈAÌHÏÌ)_x000B_ÐA¯½£çuÝÕAi¤VÞ5ÐA[8}Í|ÉAäÊby/ÒAB`_x0004_ÕA2§ãk®ÔA«Ã4¹qÓAá_x0002_²_x0003_MËAóñdÜÑA_x001C__x0008_cúÞ·ÐAY\N{rÐAô_x001D__x0001_39¾ÐA*ú¨qÍA¥_x001B_Wï¬æÐA	yHV|¹ÐADwà3V_x0014_ÐA_x0005_k¨â5NÑAGµ(Û]ÔAL_x0018_R_x0013_ÙÑArAøZÓA_x001E_3q&amp;_x0002__x0005_ÌA)=Æ¬´ÒAÏ_x0002_ïÑAhv_x000B__x0001_Kx×AN'@,_x000D_ÚA¸_x001F__x0005__x0011__x0002_Ï×Aì_x0007__x0012_5¹âÐAÆÄ¶dÕ×Aû¿|_x001A__x0001__x0002_ ,ÚAtå&lt;ùîÉAàtþ_x0006_²_x0015_ÔA&lt;_x0008_Í_x0011_îÔALPM¦ÓAðFô»%ÔA0²mÌÇ_x001D_ÍA!_x001B_ÃUhÙAnýY¦_x0006_ÌAÇ×_x001D__x0019_÷ÐA8À&lt;c:ÔAZ_x0011_b¥àÒA_x0015__Ã ðÐA_x001C__x0017_?j=#ÖAöåmÑA&lt;Fæ ÓAÎô_x0010_ªyÉA)D¬á_zÍA=Q¤¹q ÒAH1_x0006__x001E__x0012_ËANÂsQ¬@ÑA_x0012_L$&lt;ºNÔAµ°Ë?ÐA[ê_ü%ÒAP±ÕQNÊA±tvVÄØA;e^:lÒA_x0004__x0011_YÂ`hÓA#_x0003_NãNÉAö½Ïxë6ÒA¿,Ç»3«ÌALÓNÆÑYÎA_x0003__x0004_WPÍN§ÓAMâÏ°K»ÔAUí"d$iÑAv ³é÷ÃÔA6ËËë¯_x0005_ÔA_x000E_#÷´ÐºÒAÞð_ÿ8ÔAµ_x0002_Tú³ÖAJú_x0001_=ÏÉA_x0006_B²Cæ_x000C_ÒA_x0005_ïKß_x0018_*ÊA?(AkDôÏAà_x0004__x0001_p_x0001_ÙA_x001B__x001C_ØLÖlÐA_x001C_V[ ÖA°Ó¤ôþÒAé_x0010_\+ÐÄÓAc_x0012_ÕÔø¥ÒAo|£_x000B_M©ÐAjA&gt;³ÈAÿDá_x0003_pÍA[ËP?ÏÓAúË_x0016_&gt;^_x0019_ÐA÷ÿó`_x0019_FÒA_x000C_NÌAl_x000C_ú4ÒAÈªz9ÉíÐA-_x0017_íêÊA¬BcU&amp;ÑÑA^§êhØÐA_x001F_wwP0jÒA3©a_x0002__x0006_nÑA$Êâ4ÑÓA_x0013__x001F_Z&amp;gFÏA/¸oZèÂA_x0013_ðz*ÿÏËA_x0003__x000C_RðöÓA_x000C_?&amp;ÑÈA*_x0019_¿¤þÑA_x0018_õênÂçÓA¨_x000C_á¹ÕA_x0012_ì_x0001_py&amp;ÒA£wÈ(õ=ÔA_x001B_)	BÞÓA|¨_x0004_ujTÍAXÀò;Y_x0014_ÔA¥4_x001A__x0014_ÐAcXûïÑA±¹âAEÍA±mñeÃ´ÑA('_x0016_êpÑA_x0017_w_x0004_©½×A´.vµvjÍA_x001E_òÓÍ_x001E_LÕAëi¸?äÒAÉ_x0015_&amp;¸ÎAEfÌ5$ÈAMø½Åæ_x0011_ÔAVY§êUÙA_x000D_§=î«ÿÏAÏ¾fV_x0005_iÉA~²2_x0016_ÆªÐA fØ_x001D_p_x0011_ÓA_x0001__x0002_L_Pa|¸ÌA'§Z_x0014_ÎA·LpÞÍA÷O+úy_x000B_ÏA¬')BÇA±^_x0005_qÕAâ	ë]ÎAàÃfözÐAíÂÖÂG³ÔAÃ2_x001C_¹ªÑA_x0014_¢"´1ÍA{j¢_x0016_Ñ9ÑAÃh}oÏA`®±¡¿ÑAÒp)¦Á/ÐAOÂ'mKÔAÆØç_x0003_1jÕA{Í7ÓJÝÐAëT)P?íÎAèÍ_x0018_C¹ÊA_x0019_¯¯ÚÔA"${ÔsGÉA¾¯av¨/ÆAlÅRªáËA °ØÌ0äÑA½'¤.»_x0007_ÑAÀøGl.fÐAÁ_x0016_2À?±ÐA0MGý¾ËA­¢hå_x001F_LÓA¼¼í*1çÐAòæ"._x0001__x0003_/­ÑAÏiPÊôÓA-=¦_x0017_ÏA{½ö_x0017__x0002_XÓA`_x001E_+Î[£ÑA'mÑýS&gt;ÎAèvÙÌA­]T_x0019_ËAØï_x000B_._x001E_ÎAÇÍ_x001C__x0005_ê@ÑAîI_x0007_RÆA¡_x0014_¢Î_x001B_ÕAu_x000E__x001B__x0003__x0002_ÒA%¡ÍÕÞÔA)&amp;î&lt;¤\ÐA_x001A__x0012__x0011_â~ÌAÆ`¿{ePÒA·î1%µÖAr÷_x0016_9¬ÊA:­µïËAø_x001D_EHÑA½ßá7zÒA¸bä_x000F_­ÓA ¡{¸·ÂA&amp;mÐ½6_x0011_ÐAKÀÔ«ÉA¤Òx¾ëÓA_x0010_6|R&lt;/ÑA_x0010__x0014_Úþ_x0002_ÒAx´i©VÊA44PyÕÃA_x0003_}_x0012_¶ó®ÔA_x0003__x0005_Ô_x001C_&lt;_x000B_Í_x0014_ÉAúE_x0002_é¸?ÔA:Á_x0001__x0014_/ÖAëF&gt;&amp;¡ÑAÿâ_x0018_ä}ÌA¸M:1cÆÉAºß'8~¥ÕAìÅò%*¸ÉAÅ55ÖAZ9áã®ÊA_x0014_¬_x0013_lÓAý_x0016__x0004_ÛÆA\fî4¾ÓAcðÿa±¹ÔAöÇ ò=ÒA¬ÞÈ8½¼ÆAæåWZgÕAfÝ}ÑAÉ6hJræÑA~9É¿[,ÔA_x0006_`_x0015__x000E_ÓA&amp;wØ!·jÐA_x001A_;_x000F__x0019_ãÑAYT_x0014_uî¢ÑA9ÏÞMÆÍAÝ%6&lt;yÓA_x001A_&gt;¦d_x0016_¤ÊAÿx_x0008_D_x0005__x0014_ÏAoüHÞCÒÕAD¿]Ë¦_x0017_ÔA5_x001D_WâhÏAÁ´Nà_x0003__x0004_^\ÒAÿÀtË_x0015_ÒAÜõY_x0017_ÒNÓAæTÞoØ_x0019_ÐA°µågvØÄA_x0001_gw_x0015_Â_x0014_ÑA&gt;¤½S_x0005_ÓA¬vQï_x0018_ÒA9;©Ç2ÔAö_x0004__x0003_áÏAÿÌ£X;ÓA*_x0018_h_x0002_èÒAül/jÆÌA_x0010_Ë·ÎÈÐAbñ¼_x001B_®ÉAä/ÅÊéÑAT!%ðÒA`Y_x0015_£ÈA'D{T_x0002_ÎAÌHî\¦ÔAEËý_x0006_¸1ÔA4º.6Í_x0018_ÓA¢_x0005_´yÔAÇÊ#ª_x0011_3ËA¶¾µ_x0007_qÑAÀ_x0010_]_x001E_¾ÐÍAn_x0002_÷8	ÖÂAa9U'ÅÎAý[«°_x001F__x001F_ÒAÌ_x000E_}#_x0002_ÓA_x001F_µ5ùâÑA¶"yÜºÎA_x0002__x0003_}Iâ¶_x000F__x0013_ÎAö9:£~×A®_x0019_*ï_ÑAÔëDB¥{ÓARyæÊA_x001A_:ÈæÎAÖ¥,_x0001_°èÒAn®GóxÓA=_x000C_ô­²X×A_x0004_n÷°ÑA^#ý_x0008_ÿÛAÚá¹ZÉÐA¢_x0017__x0014__x0012__x0005_@ËA¶c`ù°'ØAJ#çæVOÎAdÎ_x001F_¤ÁüËAæy&lt;]N_x0012_ÈAß_x0002_Í_x0014_ÖAöÍ¿"?ÓAù_x0010_Ð´ÞÓA2]©Yè ÎA¨5¢"ÓÎA_x0013_¯_x0018_%ÑA¸ ÚÛ¢ÇA_x0004_ÆÑdÀTÔAõg_x001A_í0_x0017_ÐA S¦ÐA¥,ÙA\µ`ºôÖA¨N)â4ßÓA8fÂt_x001D_ÐA_x001D_ ãX_x0001__x0005_èeÑA«Ã,_x0003_BñÐA¼ÓÎ_x0019_MÒA¤1s_x0018_8"ÒAoó_x0004_._x001E_ÕAÝóòP-ÐAÂw,þ¤ÉAÒ8HÇm!ÑA\_x001E__x000E_¡5ÎÆAA8bzÒA÷¾³òìÖAõV_x0001_ÂSÍA(©®GÑAÅ_x000C__x0006_GýÉA5õe°¢»×AàQ¯éÃÑAûÛx_x0018__x001C_:ÌAª_x0019__x001E_ÙÍÔA_x001D_\G_x0018_öÐA&lt;qø·ÈAàAéóø_x0008_ÒAqO_x0002_ð_x0006_ÃA¯GO§I@ÇA=_x0005__x0001__x001C_Ê_x0006_ÒA_x0002_vÇèÐA_x000B__x001A_H%%yÍA®J_x0010__x001F_àÕAkíÁÔÈ£ÐA\_x0019__x0003_×AÃc^ÀÖA; [xiÒA_x000D_Õ_x001E_W4ÉA_x0004__x0005_ñHD_x0012_ðÐAü_x0002_ZHøÐA8-údèÓAÔÌ[$ÐA;àU_x0014_ýÑAíh¸.Ã_x001E_ÏA5n¨ÂfÏA6zï¸_x0018_ÓAAÁ_x0017_}&lt;ÎAC_x0003_ë+FÐA¢E_x000F_&amp;Ä7ÓA_x0007_HHOØÔA_x0002_èäxQ_x0002_ÌAx_N_x0001_úõÓAE_x001A_­¬ÕËAÊs0§±%ØAyïd_x0004_ò_x000C_ÏAáú±«ÌAÐ&amp;}lÄÌAeÌÕ©ÐÞÒAb¯D_x0012_y_x0016_ÓAÉ ÆâÍÆA×_x000E_~^ÒA_x0010_ì¶[öÑAÐ_x000F_HHPÅAÂ_x000E_ã=S_x0011_ÒAj_x000C_Î\ñ:ÕAìüÐ«½nÎAî0_x000B_:ºæÇAx²ÛV×A÷@õE$ÒAìHl_x0003_	ÓËA5þÚs_x001D_øÔA£ÚÙÒA1o_x0008_Ê&gt;ÒA_x0013_R½_x001A__x0005_øÑA¥tm_x0007_ÑAØ0SÖAÏ§ôaMFÍAûèÔ!ý/ÖAUOe%zÐAÏé _x001D_×;ÌA(÷jÑAÝQÅè×A ½´e.ÊA_x0018_XëôÉA£ºÃÑAKGË·ðAÔA©vg@rÑAòé_x001B_Ñ;ÇAáè_x001F_-ÖA|íæú]ÙÇA¼g_x0017__x0016_	ÚÒAMñö¿³ÏA½fïç©ÓA_x000F_Q_x000B_Æ[XÔAÑvWA7JÍA&amp;ÐC_x0004_þÖA_x001D_Íî_x000B_íÒAú).9âÙA_x0002_c3_x001A_¶ÐA1A_x0001_9áÎAï¿_x0006_¤k-ÑA_x0006_	_x0006_#°_x0008_,ÒA¤§WRUúÒA¬_x000B_`ðV_x0003_ÖA¤ülM²vÏA_x001E_?_x0005_MAÒÑA"H_x000D_	ZÈAôYê_x0019_ÐA"&gt;_°_x001B_ÏA[ùïÕÉA	P:8Ï_x0017_ÐAz_x0018__x000B_siËA¬_x000D_Õ4!ËA&lt;Ûu_x000D_DÒA¨_x001C_ú_x0013_îÐAaM ]Ø©ÐA9üÅ*ÎÏAv~¸òoTÑAÏà.ÖA}TÏê_x0001_îÓA,Õâ_x0016_ÊA¨î_x0003_'ÌÎAÀùá_x0004_;ÉA~d³XñãÍAË_x0002__x0005_ÐA9hßSÒAGòbfø_x001E_ÒA²_x0007_É¬LÍA9Ù)ÑATk_x0007_ö[%ÍAô?bÄ_x001C__x000F_ÑAñËû"Ð¯ÏA_x001A_»+_x0001__x0005_]pÌA³ÒÝ_x0017_c9ÊA²_x0008_±_x0018_ãíËAÞ_x0006_ÏÚWÐA0ü_x001E_ÕÕAOá&lt;°¬ÑA_x0014_uÝ¹_x001A_ÎÑAsA	À××AÏäÃ¸ÒA_x0016_ ¥¥Î_x001D_ÖAçú_x0016_Ó`VÓAÞ¾_x0018_¤_x0007_ÔA_x0006_&amp;_x0004_°4ÌA²õ¹ÆÚIÏAÎÏ_x0016_R=WÓAkûiVÀÊA_x0012_Aùw_x0003_(ÍAûZî£òxÖAùáLwtÐAZ¥ÞÔ_x0008_ÈA#_x000F_%Ü_x000E_cÒA_x0006_½¾L+ÓAà5m_x001F_ÏÒA,å"_x0002_ÏAj)âåÔAâ½õ]ÏAµ÷é_x001E_ÓA,_x0019__x001A_ ÐAp_x000F__x0019_ÅF9ÕAtAEi_x000B_|ÒA_x0006_È _x0018_çáÊA_x0013_@ j_x000B_ÒA_x0005__x0007_iä,W«ÅAê¯¿gÎA_x001F_ _x001C_1F×ÌA¾¤än®îÑAoÓf¢ÀgÒA²_x0018_U_x0005_GÎAÙ$èoËA_x0018_g_x000C_ÔÓA¼_x0004_j_x001B_ÓA¢¨_x001B_ÿÒAÛåÝ"ÔA3ÏùÎÑA³Ý_x0001__x0003__x0007_ÒA/­ÀeBÆA_x0019_;_x0003_Ø_x0016_DÑAÓÿw_x0013__x000D_ËA_x0018__x001F_-ËÕÒA¨.RºµçÔAI]:«EÒA¦ßùý´ÔA)±vÁ-ÒA²ûÆ_x000F_ÏA¨h`ñGÍAG'ÓA_x0002_Do_x0006_6¯ËAÉ%Û¾Ý²ÅA_x0004_jµ_x0007_jÊA¢3=äÉA:ç8QËAÈÔ­Û_ÎA¬u©«0ÏA°¶9_x0001__x0006_Â_x001C_ÊA8ü¨I=ÙAô­_x000C_½ÓA&amp;q_x0001__x0008_À«ÑA:5gÄÞÒA[227C'ÍAÀ¥ßð¥ÑAÀ´åb'jÅAnNã{Ë­ÓALZ² @ÏATN_x0002_Ã_x0012_åÑA@épÑ/ùÒAìE_x0003_ÎAð$Ý¥_x000D_ÓALË/ï=ôÍAmæº]_x001A__x001C_ÑAÆ8hJ±ÓA_x000C_âç@öiËAµîþ_x000C_&amp;2ÐA_x001A_&gt;_x000F_Y÷ÓAÙÖnäÏÎAê_x0003_Ú_x000B_´ÕAÎñÈ`­&lt;ÐA&amp;_x0012_SD:hÑA¦yõÓA³_x001D_&gt;6_x0006_ðÑAh½_x0004_×ßZÁAñ×ìMÛÏA»©BB;ÔAÑnÕÅfÐA­ï_x0007__x0005_!¿ÐAÄ-éÌA_x0001__x0003_Î_x001D_B±&amp;ÔA_x000B_[2ýlÍAÐ_x0002_A*ÐA$Ü7$X|ÔAE#y»ïíÍAÜëÎDÈºÌAüW÷ÉeÍA^ìyl4ÅÅAÔ«îG×ÑAQùÈÌAs\¾_x000C_E¼ØAù_x001F_âµÐAY(atÑA)ËKt!ÑÏA,{ÐË¨_x0012_ÑA2-Ñ±²cÓA_x001F_É+tÔA_x0008_ZØÇ`ÅÈA1Ì¹¡¦ÒAj\mÑñÝÎAÖ_x001B_|É_x0005_ëÖAd@5d&amp;ÓAÆÉâ_x0008_A}ÁA_x000C_·_x0018__x0008__x000E_×Asp¸Ð)ÔAÀI±À±~ÓA~§C~²ÓA1Ð:4QÕA+¤B~øÕAäórÓA¹jÞ_x001B_ÑAðÂq'_x0003__x0007_nÕA_x000C_&gt;ã~| ÓAð"È¹ÍãÐATgüUvKÐA_x0005_;ÓÍAtâ1sâÓAí-ò-´ÒA_x001C_Æù|l¤ÑAøDR_x0015_eÂÓA_x001A_Üù_x0017_õÍA0Û^_x0012_¤ÌA@;¾gÍçÒA_x0004_)øùËAä_x0016_lýËuÎAµÉÛÜËAÀÏ PNÓAÇ_x0002_Ë_x0001__x000E_ÐAGy_x001B__x0008_OÓA_x0004__x0006_LÎ_NÇAkçú`TjÎAÄT@ÿãÖA¦&gt;:_x0006_	ÌÊAçz~X* ÔA_x0008_ù¦ê±ÈÕAòÓcÚ± ËAg®PÁÊÍA@_x0012_½§²ÍA+ºFÊÈÒA_x0005_e_x0007_Tò,ÌAu_Å÷×A%¬_x0017_L_x0015_DÕA¡_x001B_}é%¯ÒA_x0004__x0006_T_x0007_omáVÎA È_x000C_v;PÔA:»Í8aËAè9jó_x0003_|ÚAw³ì÷X?ÃAø_x000E_²úpÃAe¤f^bÌAB¯_x0002_ûÑA_x0018_EbâÕA=¾¯¿ÐA_x000B_cÞ_x0015_­`ÑACû0ÔçÐAÕÕSQ9ïËA_x000B_ãAhCôÀA¸yM0_x001D_ÓA*G²ZcÐAèæM_x0014_Ê&gt;ÔA,&lt;¯hKÑAIxX°[ÙÎABv_x0015_|)ÇÉAáJGÆðÚÕA7çÿ®ÐAy0,Fn_x001B_ÒAr_x001A__x0013_ø´ÑA«ýT¹ÀAdÅ_x0003_VN_x0014_ÒAÐ`FÈ÷ºÊA·_x0005_ä_x001A_ÔÉÕA_x000F_31÷\ÑA_x0001_Å¥Â_x0019_9×A_x0002_û¾wÏÎAý{2_x001F__x0001__x0004_êwÐAuÌKÐAn_x000C_ãì¤ÒA¼ùb_x0015_5ÞÖAÓcC!éÖAcJüW6_x000B_ÍA_x001D_öB.±ÉA+~¶«ä_ÏAqò&gt;6"ZÑAúÈ*Ãl³ÈAs²4¤ÓAlp%Ê[ØA8`¤fÉA_x0004_Þ_x0017_¨U_x000E_ÔAÐ²¶Ú_x0019__x0007_ÓA·6.É_x0016_ÎAÏ_x0005_Ð_x001A_ÍA²_x0008__x0005_+E!ÐA_x001C_Z²íÝ|ÇAI¬_x001F_m_x0013__x001C_ÍA_x0003__x0017_c±Æ_x001F_ÓAí_x0002_|ª_x001B_ÐA_x000F__x000C_ÕrªðÌA4ØtûïÊA@gW]ÈA&amp;2ï÷!ÂÐA¢¡nÄüÇAËLsE_x0003_	ÌAL	a_x0017_ÑGÖAeø×ñÓA_x0001_)kß_x000F_íÍAÀö[ÿ%MÓA</t>
  </si>
  <si>
    <t>d27fca4248bacc1f9deb599c24d6be8f_x0001__x0004_n±ý·_x0018_ÍAÆ_x0019_Ï6_x0002_qÒAü¦±È_x001A_3ÍA(øÉ±çÌAX6{õæÎA/iNÊAlKæ&amp;ðÁÓAÝ_x0011_²ÛÔÑA6ª_x0017__\!ÐAÂ¤­©_x0013_=ÒAaÈØ_x000C_ÓAEÖg²´ÐA¾fZß±_x001D_ÃAÌÊ6g_x001C_fÎAçWìúÒA_x0013_8_x0001_F ¥ËAaã¿NB_x0015_ÏA_x001E_+NðÑÐAÈÀÌÉAÍbÙ_x0007_ÓA`Wü°ãÄËA_x0016_5¦¥vÑAþ4¸"`ÓAJâ?Å_x001E_vÈA_x0015_Cn+TÊAY`U(ÑAÕg¤ª¸ÑAGµ*Ä¦ÔA»FnÈ5·ÐA|_x000D_¥_x0003_´ØAt|_÷ÕA_x000F__x001A_¹o_x0002__x0005_L¯ÐAw3âgÐAÀ£pòrïÉAyûq«dÊAÈ_x0013_:åÒA7Ñ½¡ÈAË@d_x0004__x0001_ÒAö¶Ó8ÖA^9çÏA_x0014__x0012_²K¦«ÒAÆN¬Û¨äÔA_x0008_øÞN0_x0017_ÕAW_x001E_¸4¿ÛÍA&gt;À_x0015__x0012_õAÓAÙKÙÕ_x0002_ÒA_x001F_UÛÂA_x0003_ÓA&gt;î~C_x0001_ûÈA_x0011_j}HÜÔAOî_x0002_Ö|_x0005_ÂAÆàWAùÑA_x000B_ö®å ÙÎA§Òk_x001B_Ê­ÑA_x0002__x0019_DXEÒALfM^gÕAä_x001F_Y2X²ÒAqG"_x0010_`ÐAïg¶MÁÒA_x0018_1ï·ZáÕA|0-_x001C__x0016_ÌA³lç_x0019_WÅÒA·_x0004_&gt;_x000B_®ÒAC¸t_x000E_ÇðÒA_x0001__x0003__x000F_{\Ñ"óÂA¼ïÏõaÏA_x001E__x0013_Ø¢ËA&gt;_x0007_+·D\ÕA_x000B_;aîkÂËAÏk8qíßÒA&amp;_x0016_»_ÙAí¼ûN·ÎAÌûÙN_x0001_bÍA}_x001A_z¨¿yÓA¦µ -w±ÒAºö}9çúÈA3_x001B_N'ß©ÔAËô`G_x001F_ÍA_x000D_¼_x0010_¿âåÒANÐxç7ÖA*¶"Å©/ÌA{Ø`YEUÓA²ÓvjÉÐAÕ_x0002_ù×ÏAQ"2-µÏA³ï¡O&gt;ÏA=ñ^¨ÜmÏAzkðbLÑA_x001D_&lt;Cr_x000D_ÐA·3pr&amp;uÍA@àsIªÜA_x0017_+L_x000B_ÓA¤__x001A_O$ÕAÏà_x0005_ÍRÌA`Ä§+KÍA;_x001C_=²_x0003__x0004_ÖAïÞzñ÷qÍA,t=zÅAÒñs\S$ÑAà­ÌãÂúÏAü¶%_x0007_DÊÈAlöR`_x0002_~ÐAó_x001C_B¤èÏA_x0011_¤d_x0006_I}ÑA	"_x001F_5ª&lt;ÕA:ùwÓAÏ·	ÿ1ÐA_¢L¢Ú¼ÑAëðÈèðRÕA^£Æ%ê°ÂAD.ú=ºÑA&amp;MGIoÒA^»g£ì_x001A_ÖA¹G_x0017_u~_x0013_ÖAí 'ïéÐA_x000F_¤ã©Ã ÐA[6)_x0007_U_x0001_ÊAù×iÛ¢·ÐAáxkÔAK:ÊqÐAx,åÌõsÐA_x000D_¼_x000B_¹°ÅAÛÆ÷|_x0007_ÕAÔM:´)ÔA_x0013_GÖ_x000C_ùvÎA2«¦v?_x000D_ÐA£_x0019_ïê«ÌA_x0002__x0004_¢_x0018_ÔAw_x001C_e#_x0003_IÑAÇ1¶_x0015_&lt;_x0006_ÊA_x0001_ú¾r`kÔA_x0011_¾öÑ5nÌA%xr³^ÊA¨_x0006_}=QÓA¸A¥_x0015_ÒAÛÐ.[EÕÇA1m)u_x0004_§ÍA3F?¦_x000F_©ÌAñ1¬m»ÖA§_x001A_ =ÑAXã®¿nzÑA¦0Ï ãÒAãº	íÛÓA8g6ÅÐA_x000D_°ÆeÓAn¸l¢ÎAüUºÄÊAÜÝ¡Y_x0016_ÑAæBzÙA§$./9ÑA-2Æ¿lÞÑA[[/ËûËAÚÛËTÅ=ÉAFÆ`bGøÏA_x0006_{yÒíõÕA` sÈ_x0006_ÓAµMµÌAÍG_x0006_æÉAáÈý_x0001__x0003_ÌÂÌAÛ_x0017_n¼_x001D_ÑAS0Ü*¹ÎA¡^ÙYZyÐA°ÂcÕ{®ÖA.±ïuMØÎAúºß/oÍAq_x000C_Òò1CÏA?(í* ÔAÏ¯µ_x0019_HÐAf.5ËüîÓAðØaÁèÏAÔyï_x000F_^ÍA_x001E_É_x0001_v_x0001_×AÈëñ¾ÊhÏAënÊ1o£ÐA$Çe;iÐAÄ¨¯)÷fÌAïµ¤þ:ÏAº(öQ)ÔAJLåæwÔA_½ñ®³ËAä_x000B_uð/üÔAz7_x0002_·sÍAn¬¬É[ÐAg_x0003_Óe	ÏA¤wðÔAÑr³H¿ÖAx¶Ð­hDÑA¤¿5ÀÈÐA.Ø_x001E_l_x001F_ÐA¼bÿ_x000B_|ÐA_x0002__x0004__x0001_Â_x0003_±)¾ÓAhgY®ÎAÌÈ.|ÓA½ÐúËÁÅAÕo¤!â_x0010_ÕA&gt;­­ÓÏAQ_x0018_{_x0003_ÒA_x000C__ÆuÑAOæîôÙ_x0012_ÕAµi®`)sÒAÞÕ¤d*_x0001_ÔAäJá¯ýÆA:¥cUk\ÒA_x000F_'%ÒgXÐA×¢§)R/ÒAEß_x0003_ÅÒAâ_x001B_wøMÔA¤ì¯_x0015_nÐAÀÀ2ÇVüÑA²¾Ï­I|ÍA.;®¤ÎAZ_x0011_Â"_x0011_\ÍA^`ÅÍ9ÐA_x001F_³_x001E_s_x000B_ÐAíØ²zYÕA_x000D__x0005_br·'×A_x000B_s_x0015_ä_x0014_ÓA&amp;Á[_x0004_£ÒA_x0006_üßeÒAè_x001C_µ%ÐA_x001F_é=SçÄÒAõ\qo_x0002__x0003__x000E_tÓA]_x0002_4Fs_x0011_ÑAV_x0012_fÝ|mÉAxXD¹ÀäÒA_x0014_ÊaûÓA¾_x0010_÷OÛÐAUÜ4¬ÎAF,_x0011_	JËÐA!_x0015__x0001_-PÃÓAt_x0011_ûÑzÔAÁ¼Ä_x001B_,ÑALb_x0018_{ËÒAr,_x0014_1ÓAºALl´_x000B_ÐAÀË,_x001C_ZÙÌAÌ_x0016_1²9í×A ÉÌ_x0003_!aÖAÆZ_x0016_º!ÓA6àTÖ¢"ÐAÓMÂTlÔA®8RlÔAK¦vÃ7'ÌADdzjÔÌAî1_x0017_xSDÎAÐû ¦_x000C_ÔA_x000E_êÖXýÍAxËáþ_x0010_±ÒAieã%´;ÉAÔé&lt;2£_x0019_ÒA6?Lvå×A_x0018_Å'@¿ÃÇAtý_x0002_ÂÏA_x0001__x0004_¥me5ìÒA80Ù§_x0016_1ÐAÍ_x0010_¶_x0017_ÒA_x0012_6»§_x0019_ÔA_x000B_F_x0003_ê~kÒAð?üC_x001D_ÏA^_x000D_PH\ÎAz~Þaµ8ÍAC´Ë(ÎÐÒAîë,×_x0005_ËA«Âk°ÒAãÚ_x001F_zÀ_x0015_ÐA¼í_"öÓÔA¶(X/_x0002_gÑAe§q¡ãVÐATZWÊwYÌAÜd_7ÕAk»³Ø¡ÑA ?8dà_x000D_ÕA¿°Â_x0015_îçÓAF»[ìlôÇA_x0006_R_x0002_âûÓAÕ.³Ô`_x0008_ÐAåL¬HÓAÚé_x0015_CL×ABeû\ÝuÑAèÛõ_x001E_¬fÓAiÜ%§Â@ÓAã_x0016_i,ü×AÔ_x0011_?_x001A__x0007_ÎÐAøµÆfÓA#ê_x001F__x0002__x0003_wÑA]¶õàhÒAn&amp;®_x001E_ÓA®æøIÎAÆ*²0~ÓA_x0008_ÅÝËyÌA¨^Ç°WþÒAÿ2_x0001_M¼ÐA_x0004_£j_x001A_eÌAß«ÇÐA¬_x001B_P_x0016_%ÕA)g¹3øÑÒAòKòóKÔAQ(_ç¢ËA_x0011_*åÆîÒAtõ$ÞÞÒÏAµ³ÂÒ±ÔA·ý@¦ÌwÌAÌj_x0008__x0007_ÙuÕAÖÜÐóEQÍA]ñÀäV¤ÒA$,×"÷ÏAWÅßYÔAÁ¨É?LÐAG&amp;bvÕÐA¾íÛ³ÐAÞøúCÝ*ÌA¶*d.åîÔAëO_x001E_|_x0012_4ÒAåKBj6zÏAD_x0013_\¸^¿AaG_x0003_KÉA_x0001__x0002_Xê½OQÊA¶Í|±ÎA¬Yô,ÑA_x0004_Æùän§ÔAÈ_x000F_üÅÓAîÝ_x001D_&amp;ÑA_x001A_S&gt;u¤_x0005_ÍA}$_x0001_ÿ_x0018_ÐAä_x0007_tçNÏAâÇ_x0015_4}ÒAüaíb_x0008__x0006_ÎAHäÃSÂóÒA"m/$9ÒAôuÐaÍA EÇ_x0004_yÕA]ÁytÎA_x0001_ÐW¯îÉAÌÕ_x0007_ß·ÑAÌ&lt;_x000B_¸ÙJÕAÚå¸_x001A_ðHÐAË}XNéÒA_x001A_$ùëß_x001B_ÔAtB³©@²ÐA²ÎÈ_x0014__x0012_RÎAÆ2¡ÒAV_x001C_õ²lëÑA&gt;N_x0016_¯¢äÑAbrþ{_x0002_ÓA@W_x001E_GæÆA.k'è"ÞÑA2½-²_x0013_ÕÐANÅ»_x0001__x0002_êUÔAÖO¦amOÓAR_x0016_4ÑA³ùW6SóÒAÙ/îÎAÆ_x001E_xÏ¤ÌA@:¾e0ÈA3×	tÐA´\CZØeÎA#_x001B_ÔaÔADZF½tÒA¬_(_x000C_ ÐAÁ¥3FÓAª8F_x000B_9ÑA_x001C_C'ÄARv]_x0019_ùTÑAäG°QÑ_ÇA_x0012_H_x000B_´3ÒAZL_x001B_¶Ô_x000C_ÑAAv_x0008_UÐAË¥i£ÔA÷4_x0010_NÒ&amp;ÑAÇ%_x001F__x0005_°ÍA_x001A_ÜÈÌÒAx'¶9¶ËA_x0010_äyÕøÊAÌ3|ãs_x000D_ÕA@à_x0001_WÁÏ¿AsÅ#¥îÍÓA\ÄÐý_x0015__x0001_ÅA_x0008_![qF_x0001_ÖA©Z%ÖA_x0001__x0002_ø_x0010_¡®ÈAÆZ÷ãTÖÏAµi­´«ÓA7¤i¹[ÔAJ§ÎÿG ÐAÛ$òfõ¶ÓAêwÖ_x0019_ÑÌAêº'P¬ÎAÐ(RPéêÍAÊ¨Ãe)ÓAb él¼ÑAæ·;JÑAé$r¤ÑAó &gt;S¸ÍA¬cVD_x0015__x0006_ÑAw±ýï_x0001_ÓAè÷ÄGÓAI_x0017_Ø	jlÕAøGf_x0019_sÃA_x0008_·òÕwëÃAGTÄ±nµÔA²]°tÈ+ÔA5²Î?ÎLÏA_x0019__x0008_iOndÐA_x001C_!f?lÒAixábÈA_x0008_´9×_x0007_ÙÓA°ì_x0008__x0002_ËAÑ6B°SQÓA%_x0014_áØôÓAÉÛÿl\EÂAP]»4_x0006__x0008_1áÇA_x0014_î_x001E_­°`ÎA?oñ_x0010_	¤ÐA_x0018_X1kÅ_x001F_ÔAh`_x001B_®JÐAýß_x0001_Q7ÎAí!iVÿ3ÕA]hÞï«eÓAè_x0007__x0003_ ýòÓAÏXp¡&amp;ÐA_x001B_D_x0008_ô_x0012_aÊA­Y,!ÍA"_x0011__x0014_ EÎÈAÞ^_x0005_æ=_x0019_ÖA(!B_x0004_¬¬ÒASîõ,;&amp;ÎAVS2¯ÑAD_x0003_t3_x0001_ÔAJ_x0015_Ë¢6/ØA(Ù®7_x000B_ÕA:=G0ÑA®ê³JeÐA¬àp_x001A__x001E_ÑA_x0007_éÌ¡&lt;ÐAa\ñ_x0011_ÌA¬D_x0008_AïÉA¤&lt;a&lt;wAÓA_x0005_ó~rpëÒAz_x0013_ÌÿÅÑATP_x0002_O7HÔACy4È½:×A[=¡ÇÕA_x0006__x0007_ñÄ,Ô÷ÌAýmö_x0001_§dÍAÊTØ¦ÒAÅä_x001D_ÈÑA0m°ê.ãÎAf_x000E__x0005_8©ÕAåÞ_x0017_=»ÒA*_x0015_8YeÎA_x0006__x001F_bÁÂÕA\{£ï¹ºÐAf\ÞgbÑÒA¨Ñ^+ÎAYlÕ¨*ÉA¢_x0003__x000F_y)}ÈAU_x0001_PÄ_x0004_ÒAiòUJ,áÒA1ÝS«¢ÑAÔ¸§£ÐAãÖ_x0002_ÃõJÇAÝ£|:_x000B_ÈAõÑÀqSÕAª_x0018_DzxSÓA¤Éb´³ö¸A_x000D_êç½ÔAF ²A®ÅÏAªÙÂl|ËA»ñn× ÕAaË¨ßä¦ÓAx±]]JÒAzË×_x001A_¡4ÕA&gt;^âXá_x0005_ÐA_x000C_C_x0001__x0002_,ÔAYÃØH7ÊAÞoBWõ¿ÉAÅµ74Q¸ÐA_x0001_`H"±xÍA¹¨Xc!Ñ×A_x001E_x¨ _x001C_;ÎAµ	Í_x0015_Ø_x0007_ÒAòÃ­$¼ÇA·¥gg&gt;èÕAÌú_x000C_{MÏAJ©unY_x0003_ÐAÈ¡¢=YÏAÜáD8ÊA"_x000E_öppÏA¢¼_x0019_Mû_x0005_ÓAÄ±Gt_x0018_\ÑAÛ]«á§3ÐAî~LEcÎA£¢O_x0008_ô{ÖAO_}-_x0003_BÎA_x000B_,"NýùÓA7ÁôV&lt;ÏAÂXM®ó{ÒA©?§×\ÒA^²~_x0004_5ÌÅAÊk8}©}×A__x0010_l&amp;ÏÀÑA_x0018_»yD_x001F_ÎAGDã_x0004_ÔA_x0002_&gt;@£$ÕA=_x0007__x0001_ZãÏA_x0001__x0002__x0015_Â8:AÍAÔtð­K©ÒA_x0019_ÙTÇ}ÑAÁ¦ç¡QÐAÃiv±Ó_x0003_ÌAÈisõN ÖAüæÔê5ÓA¯[_x0006_uéßÊA_x0018_©ØxSÓA_x0004_T8âÌÐAógZ¹ òÑA_x0018__x001C_^_x0016_V¾ÍAz«ØÿX_x0006_ÆAÄ¬uÒ©ÍA_x0001_}PuôÈA½¨àà_x001C__x0017_ÔA6ê^]ÒA§_v·úÓA1 &amp;|6ëÏA_x001B_Üµ_x0010_¦§ÐAAÒäj¿:ÓAMtµ¿¢ÍAÇØ_x0012_ zÑAÄ_x0005_þDAÉAä¦_x0011_Þn_x0008_ÒArâÞå_x0015_ØA[lN8_x0011__x0015_ÑA3[e4ËAÕ©LÏ¡ÐAç~vK_x0006_ÎA+K{¾ÈØAÒò%ý_x0001__x0005__x0018_ÈA÷=ßJ_x0006_ÈAäÿ"©_x0002_ÓAXÖw&lt;ÓA÷DeÐArmÃ_x0005_3_x0008_ÆAÛÕÓG&gt;ËAæþÌ­!ÑA3),ÒAî¬ªoÎsÕAÑ_x001F_2}ÏA®P.H¨ËA_x001C_û	:ÐAîÎcYþÕAW%¾ctbÔA~S)'oÀÃAM&gt;oânÓAJÂ$¼ÌA¯Ý(_ü_x0015_ÑALp|âÊA`ô_x000F__x0015_3,ÒA_x000E_Jkù_x001E_%ÐAûW_x0003_MÝÏA1¸-(_x001F_ËA&lt;ôR_x0004_2vÐAxYUZÊAZeF5_x0012_ÖA_x000E_÷_x0012_2mËA»_x001A_2_x0014_~bÓAþ_x0016_Õ_x0011_¤ÖA=_x0001_©W»ÂÒA»Øl~ÝúÊA_x0002__x0003_¾¶¥_x001F_úÕA÷ß?9êÐAS_x0004_´ø_x0001_ÑA_x0001_É0QÕA¾÷Ö¤Õ(ÐAÏî_x0005_-ÉAæ²²¼_x000D_ßËAo_x000F_Õî^¾ÑA_x0007_¬_x000D_|_x001E_ÕAN_x0012_Ô¢wÏAiØì_x0019_ÕA.øãû´³ÐAXä½iîKÌAfðüfdÖAöLhÍÄÌAJEÍÇ_x0003_ÍA_x0012__x001A_E¥tWÏA_x0002_L%¡-ÖA:_x0012_àÜýÉA6_x0002_b"ÕÍAYq¥ÐAqE_x000C_Þ1ÓA@#â/_x000B_wÐA_x0007_l¢_x0011_cÓA`¯l_x0011_åíÌA{fÜYÐAÁ¶bEÐAL_x0019_&lt;w)áÉA½'gµûÊAÈIo»ÑA:¬Z¢ê/ÔA¢À._x001D__x0002__x0007_­ÖÊAó_x001A_®_x0003_]¢ÔAßY²ÆÏAtöêZ¸yÒAz§_x0018_,ÈA,`cAX&lt;ÄA{_x0017_&amp;_x0001_·ÑAÖ_x0008_õ[ÔAJ¬¯«æÔAà_x0004_ø"¼+ÅAú×÷é÷HËAx_Ý¹ÒAl_x0004_ÜHÙÕA_x0005_×òÐAë_x001B_t9ÓA£èXùûÔA_x0013_b¦¦)ËAK_x000F_Ï_x000D__x0004_ÒA}_x001F_Õ}æ°ÌAãk±ñ_x001B_ÔAüÖÜ¼ÏAÏæëÒÐA_x000D_ÔN&gt;y_x000C_ÐAØ|ænêÈAxHüÉ×!ÉA¸ÑÝÀQÑAÜÍ3ÔA® :u*ÊAùÖ"Í_x0011_ÐA»_x0006_)ýÇHÐA©eÚ1ÈAdÀ4EÆA_x0003__x0008_äë¸DúWÒA&gt;ÿëcÏ×A_x0007_ïwh[ÑA_x000B_ï°òÍASö_x0004_ÝJ·ÔAñ:{t²ÑAÊÇG_x000F_VÑAH.  DõÌAâ¥xú¨ÑAÍ´_x000E_E\ÐA(_x0011_6ÐA:$_x000F_ÒAÊÉÝ_x0005_ÑAlN\_x0019_*ÞÒA¯²{´ÒÎA^¤`¹Æ%ÑAR¿ð­´ÊÂAI¶G)_x000F_+ÕAvÐãjW4×AX_x0001_JjëàÕAØ«ü"&gt;gÖAì_x0001_4ò_x0002_ËAµ^¥VÕÒA_x0006_4EÿýÍAçdöD_x000F_æÎA÷_x0014_Q_ÓA_x0002_ù·ÁÐAí_x0013_!È_x0006_ÎAhÆlGñÓAX_x0011_ZÔADvNb_x001B_ÄA\Ô)Ø_x0001__x0002_mÎA­;_x0001_[ÒA_x000E__x000E__x0001_¹þæÒA|ÌQ.§_x0018_ÌA&amp;§v_x000B_P¶ÓAÚâ_x0001_ÀdÇAè_x000B_ÄV_x000F_÷ÊA2ùµÓÒAæ2&amp;)ä9ÌAÊç/l_x0007_tÔAå·¯õÉîÐA\áñÓ_x0016_ÓAl©îk:ÏAAh7A1ÆÐAB½«.o¯ÎAmÜ_x0005_ÖF2ÈA_x001F_"ÈY½OÐA+±1 µÏA)ÚJ_x0001_i]ÓA¦Þä±¼CÒAk_x0015_V(ÏA3«Qkå©ÎAÈ¬_x001A_]pÆÕA ]Å_x000C_¿*ÓAÛòàÕTÒA_x0016_Xkóº¨ÑA[¬}ÂeÑÊAS[9¸PaÌAÈR@M¯ÄA_x001E__x001A_u©ØËÔA)NÌ¤ÐA´}y¦æÒA_x0002__x0004_²õ0_x0004_|ÊAía§vÆÄÑA\JÜ7}ÔA(ÿ&amp;Êt_x0016_ÏA_x0006__x0005_c_VÑA±_x000C_	_x001E_ÕACd°ï/ÑA(t«æ.ÌAjÞ@Æê_x000B_ÔA·usÕ4×Ab!fÁ_x0003_ÒA(ºc¹EÑAíU»%ãÌA´¦@N_x0008_QÑAü2_x0003_·ÝFÐA_x0014_G¥_x001A_m_x0008_ÑA_x000D_QpnÓA_x001C__x0002_	ÔAjz(µDËA·_j?!´ÒARm´_x0001_è9ÒA_x001A_Bï¡\ÐAR­|_x0013_~\ËAKÃcOw_x001E_ÂA_x0008_&lt;ÅiÖËA/ó¡Q6ÑAnòl×9¯ÓAåÉ#u1ÔA?_x0016_Þ ÑAb«Rf@ÓAUý(^_x0011_ÑAERÎ_x0019__x0005__x0006__x0010_ÎA_x001C_µ­¢¨¡ÑAX:²ÿ_x0001_ÔA7/_x0004_+ê±ÑA_x0012__x0006_â}w4ÓA@_x000E_\ ;UÏAPFp×ø¬»Aj@ë8_x000F_ËA_x001F__x000D_S¢NCÓAÚ'}¿_x001B_ÌAbmnÊA6_x0010__x0016_§?óÏA»N§ºÎAù&gt;_x0010_©¡0ÖA®_x0008_KÓAV-ò¯{ûÒA¿{;ëÓA_x0011_L»]{ÑAìÂÉò_x0017_ÓAÏXA_AÒA{ö{Y[ÒA_x0016_Ûa¼_x001D_ÉA8ïé-ÉÉA_x0019_+êàúÑAY_x0012__x001D__x0005_ÚÒAv_x0004_ù÷ð_x001D_ÑA_x0003__x0003_¢KNÉAñÇØ[ÛÙÑAgØÐÄA_x0007_ì_x0017_²gÊA_x0007__x0002_"^ÝÓA	_x0010__x0011_ÖA_x0003__x0005_ÀØt#§ÐAú¼@ _x0003_IÒA{&lt;çÚ[_x000E_ÇAÞJ7Ý_x000D_&gt;ÐA_x0004_ù­ìã'ÒAWbêEQÙÅA!Ï½DÎ_x0017_ÒARè¾Ð_x0004_ÑA_¥âUÜÔA?QOµÒA÷.£_x001C_WÒAjÆ_x0004_Ò;ßÐAê$ãd_x0001_ÒAk_x000B_P_x001D_ØAÌ_x0007_a¹É°ÁAª\U¨,ÑA_x0002_BdèDáÈAôL¯Âà2ÓAz_x001F__x000F_ùÎóÐAÿ¡{CvÒAZT¨'T8ÒA_x000E_Ó#1i5ÓA_x0008_TÙ¶_x0004_ÒA?jm_x001C_+@ÓA»c¡leÑA"f_x000D_9.¸ÑA~¡zxî^ÒA"jy$5ÅAòC|þ¤mÕA1Fö;TÐA_x0015_ÔýÔ7/ÕA_x001B__x0018_¦_x0001__x0003_Û2ÒAÇÄSw¼ÎAÝ8_x001C_sFOÓA´Nf#ZøÍA&amp;DzÉPÓAÿd/_x001B_¨_x0008_ÖAûhfÊ¸ÏA¢§"2BÑAº_x0001_)_x0002_ýÒAi$âvÑÍAÌ&amp;Æ±nÐASkRAÑA@V"_x000C_¬_x0003_ÔAIô+%_x000C__x0013_ÔA§'dqúÉA_x0003_¬¯Ìî«ÏAà¥_x0007_ËÕAúQ1ÆÕ_x000C_ÓAr_x0016_^EcÑAãÏò%Z*ÓA_x0016_òSKJ_x001F_ÎAÛ|_x0003_þÅÑAe ÃD¾ÒAýC_x0004_½úÍAlØ&gt;,¥7ÑALw_x001D_ÇxÔA¨PÅi_x001F_ÓA}5ÞÏëÏAãÝJ·¹ÓAó_x000B_¯òéáÏA_x0013_òE¥8ÐA_x001C_-ÓfrÊÌA_x0003__x0005_&gt;_x000E_aP`eÔA_x0001_ç&lt;ÿËA8%_x0003__x000D_Ã_x0015_ÓA_x001B_=þSÍÌA¢Ìú#E`ÒAP_x0015_RéÛËAdùDÃ,ÇËAöeßàãÅÐA¢.&gt;OcÕA¸À%Ò_x0018_ÁÐA¬_x0003_ _x0002__x0019_ËAn2ó3[ñÎA8ËÚ,;ÊA`Ê_x000F_`øÒÕAã¶&amp;qìÏAÌÐ)Ü_x000D_=ÏAÃÇ|?YbÒAé»_x0014_pÆÿÎA¡ûF_x001C__x0013_ÌA_x0002_¦ÐUÓAj&lt;HS"ÓAâ`t°M ÌAu^CìÑA1ñÓ¶zÐA¹-ßt_x0004__ÜAw-DáHÓAP)}hÐAA[ø_x0002_©ÚÌAÖ_x0003_hãÆA_x000E_5¸lj¹ÕAÝ¤Éý[ªÒAm_x000E_²_x0002__x0005__x000C_GÌA¥âgÒë{ÏA(ImÒ^ÔANQõ_x0018_ëI×A8³_x000C_Ä°ÆAiò_x0013_ACEÑA0_x0003_ìQ6ÖAúEFr÷ûÆAôZý6_x0016_îÊAN½¡sÜ¿ÈAïi_x0001_.+ÐA(xGÌA&gt;	_x000E_KÂÐA¬üLË_x0004_ÆËAª](âïÍAP1°_x0005_jÑA_x0018_²¾_x0005_»ÏAÍõìïÑHÍA®_T0áÌAô_x000F_¤²_x0012_aÐA¨µ¸úxRÆAFÂÓ_x001B_ÑÚÉAß¦ÐA_x0014_#j°YÓAazËÇxîÈAr=_x001C_\ ÑA¸_x001C_=¶ÝËÒAÅ*O¢ wÖA]_x0014_GþäÍAê{$Ò:ÍAÔ_x000B_ë_x0012_ÓATt¥PæËA_x0003__x0004_þ¿_x0003_Û2)ÈA__¾L_x000B_[ÌA_x0018_T¶C=yËAhcäÄ_x000E_¥ÒA¬"_x0006__QÈA?"c_x000D_,èÐAJ¹óOÒAPê`*ÍA»Ì!ü¼ÑAø&lt;âíè@ËA¡°ó@»_x0019_ÎAìEJÎ±ÒA¼)Dïç^ÓAú_x000F_©U_x0001_TÏAA(_x000D_ÃA¼:ÑAÇÖê[YÖAR²_x001D_}1ÑA8E¶hìÑA¤¸_x0011_ß[\×A·BÂ_x0007_uÔÒAUäqã_x0002_×A.McR³¦ÎAÐ79âsÛÔAk:uÁ_x0005_[ÐAl_x0017_÷ÂI_x0004_ÌA_x0006_17&gt;qÕAG_x000D__x0002__x0007_¨ÏÏAH@_x0013_`QÒA£A·óéÎAP_x0012_$ÑAFv_x0001__x0002_!ëÁA_x0001___x001D_ÙÑA@_x0002_ãå_×A&amp; R±ûÐA_x0001_ßíÈAô»ç±º»ÓA[áÊt*ðÏA÷ ÁEØÐAgò8ËA©*º¹;[ÕAîÓ×ÓA=_x001F_ñz4ÑA_x0010_ØuqçIÒA3FÉ÷Ö.ÍA_x0014_cbôÃ×A_x0004_û_x0004_n¬ÍAh§²°úÑA/Ö%±ÓÔAC_x0001_T¯¨]ÓAÏä4lP_x001A_ÐAt,sÖÏA@üy_x001A_ójÆAB_x001F_U_x0008_XÚA¾!Î:4ÚAÁï£É½5ÕA¡o_x001D__x001A_[KÎA¶%Ý_x0005__x0019_KÍA,Ì@·¤«ÍAëkõú5ÎA_x000C_,$§rwÇA·Ç¤ØÔALµia:[ÉA_x0002__x0003_°ö_x0004__x000C_xÓABJGî·ÎA_x0011_¦Zr}ÌAîM¶Ø_x0002_ÉAâBEiü[ÒAê	@×4¾ApÄo¾ö_x0015_×AQô?ií_x000C_ÐAa2u^âÏAÎ³Î²R=ÍAªZ_x000B_J ÕA£d1Ò½ä×Axe_x000B_AÕAzðÁ¯_x001F_ÞÈAë_x0018_8ß_x000B_ÓÐA¶jüÛJÌA/_x0011_|2«ÖÐA×åå^ÏAþ:º_x001E_ÐNÖAl_x0010_}[ýÊÑAfJdÑvJÉA_x0010_kÓËüÑA3KäoºÓAöp¶_x000F_¯_x0010_ÍAXJQ¼wÑACtá_x0015__x0006_ÓA5©8_x001B_ÑA´}×ÆAÌAÍ?»¬Å_x0007_ÕA¬_x0001_(.ÓAbB[jxÕAÌô_x0016_&lt;_x0001__x0002_ÇÐÓAè3ÏøÛéÑA_x0018_tovúÒÓA¨AKÅÐAöJ)e_x000F_ÍAfe÷_x0011_oUÒAB×ßÌ?ÕA_x001D__j(àÐA0ûÌÖÓAö`ph±úÐA_x000F_/ÅÇ_x001A__x0015_ËAGvn¢{1ÒA¬,_x000F_»_ÊA_x000B_¬TôÑA¨M;$"qÐACûmÉ6ÕA¤6,èZÇÐA_x000C_Îmu_x0017_×ANÕDlÛõÑA¢ókà×AX.RÚ¾ØÌA6aÁ9#&amp;ÖA_x000E_[_x000B__x0004_7ÑAÀÙ!ÚÔÐAü¨¥_x0012_UòÒA_x0016_#w ÌAÖñ-QsÓAù®_x001E_ÑÑA&lt;àY_x000F_ÄAî«©AºÃÓA_x0010_ÁºèCÓAÀ]F«×A_x0001__x0007_uÚ_x001B_²ÑA ¼pj|ÕAÂfY;ÓÀÇAÝO_x001C_ÙÎÐA.OÎÌÀÆÚA£i?w_x0001_¶ÒA©´×8ê¥ÓA(_x0005_W¥YÐA¯_x0011__x0018__x0003_*ÐA¬_x0015_ãÞ_x0006_ÏAu_x0004_Ì.âÐAO.xÂôÐA[pHØ ÔA¸¦&gt;_x0018_ÁÏAqf;_x0002_ØÑA7 D!ÐÒAÚE31gÓA×_x000E_µoÖA_x0019_³_x0001_ÒAg¾_x0005_·,ÑA_x0002_Á{ãÏAÆ'ÍõÖAtF_x0010__x0003_FÊAm@_x0015_õÉAêÑAp¶öR*GÔARØe0çÍA_x0004_-µ_x0014_§[ÑA;v~_x001D_ô?ÎAyºóàÓA~n_x001D_n¬ÒA_x0012_;$_x0001__x0006_f;ÒA_:â_x0008_3_x0017_ÒAm¥sS1þÌAåÔÉ²fØAb&gt;_x001E_ÚI_x000B_ÆAä÷¥cúÐA_x0002_9_x0016_äWÑËA©4_x000C_yLÙÐA&lt;¢³_x0005_îÙA¹\µ_x0012_ÍA&lt;_x000C__x0019_²P_x0004_ÑA [«_x000C__x0001_wÅA°_x0013_j_x001C_QÊA&lt;À,»M³ÐANý_x0001_®ÐA,¨îª_x0003_ÓA'_x001C_ð_x0019_3ÐAuä×j_x001A_BÁAÐ_x001E_·ÖrÌAÿ·lQOÚA¦ß_x0015_óÇoÒAGÿ«C}þÑA®ò9$ÐAXïú_x0008_bÆA»&lt;MÏ_x001F_ÒAþÚ_x0016__x0015_	ÐAWÑ_x0014_öÞÏA³Ðê_x0003_`CÑAf5+ó ®ÓAq°æËáÎASô`¸§ÑAVÍcõÀÙËA_x0003__x0006_f1_x0001_å%ÑAhÉ¼JvwÐAêë"z¤ÒA_x000C__x0010_u&lt;_x0013_ÍA,_x0008_@Ýõ_x000C_ÊA¾_x0001_ó_x0002_ ÇA_x0002_ÄòjÑA+T_x000B__x0019__x000F_²ÓAÔ_x000F_\¦ÀA»ÝéXÎA¯ÔîäÐARc5;¨ÍA¿ø_x0013__x0010_vÄAq¢\	_x0014_{ÖA_x0003__x0007_Ç5¾ÐAË·ÈpáÔA}_x0012_ÑÚÞRÉAn_x001C_d¹îÑAÀÓÍB&amp;½ÕA%sê÷tÑAèü_ÞDÐA}Õ_x001B__x000F_|_x0004_ÐAsw~¨ÓA-.|_ôÎA¹«ÚçÉ,ÏA_x0015_&amp;ä9ÉA_x0016_mé¡ÒA´½[Æ5ÐAä_x001B__x0005__x000C_ÒA:­_x000F_,*ÒA	µk~M=ÓAðCÊ_x0005__x0006__ÔÄAÝ´ÈD_x001D_ÑA:	@ßÕÔAd1ËA9{QÒvËA\àá_x0015__x0008_µËA&lt;]çÚH,ÍA®¿Æéâ_x001B_×Aß@SEÊÒA&gt;þÍ ÍAÎÔïùÇAÆenI_x0008_kÌAæ /S'ÐA$I_x0002__9uÙA4_x0004_\w¤ýÏA_x000E_7M©_x0014_]ÙA¼½&amp;_x001C_X_x000E_ÕA:ü_x0001_}9ÎAg-çcÆ§ÎA_x0003_­¡.ÃÎAÚÅÙoeÈAzeWZ#_x0014_ØAÛÈryjÑA_x0003_^l:c9ÐAp_x001D_vSA\ÂAù@&gt;ÇA¨^_x000E_4_x000F_ÓAk_x0014_Æ,»ÑA[)úU57ÒA¶¾j	òÿÐAA±yzmËA=@_x0006__x001F_ÒA_x0002__x0003_%XGåiIÏAµzkÊÇAà¯¾´_x0008_IÎA¤ÕÑÛ_x0019_ÀÒA_x0004_Åw·W_x0014_ÎAÌG_x000F_pÓA&gt;E©a!ÐAoþpÁà7ÒA_x000E_&gt;x.ÐAvÝÈÅÒNÒAl|_x001D_6f_x0002_ÒA&lt;;r¡ÔAN1ù&gt;ÂïÃA_x0001__x0003_]°º0ÑAYàO+ÓÒA:{eöúOÉAò·½æ_x001B_ÃÓAT¦`áKíÒA]fqÊA&amp;_x001B_Ew_x001C_ÒAöTÃÜÂ½A_x0011_öRËuÈÑAóF-òÐA®0Â-eËA}_x001C_¥Mò_x0012_ÒAlSoà9ÏAH6»=ÇAH«ñÑAßQ(JÎA-t21ÕA_x0002_fì4_x0008_ÑA¦Çxo_x0003__x0005_ÿ¯ÀAèÈÃMÑA4|/?ÐA÷_JQ4eÏA®)¦[ÓALï_x001E_GðÍA¨_x0004_qRò\ÒA|_x0001_ÜïÆÑA¸°Ë²_x0017_IÖAêáßs_x000F_ÏÖA_x000F_wâ'¹nÎA_x0008_ó_x0002_§¿ÌAûRo!Ü¥ÑAeÜõ¹XÌAð°ÛZ[~ÒAX,½·:TËA"_x001F_¹xÌÄËAI.,7*ÔAp BücaÄAú_x0005_k_x0012_ÌÇÒAü»pnÐ^ÑA_x0012_ª_x001D_ÍUÒAi;Dq	ËA_x001A_8¤«8ÕAÏ*¼Ö¹ÏAf_x0013_ëÇ¶NÒAE&gt;Hé	³×Aú0G¼x_x0001_ÖA§*ÑqÈjÔAWtmXÑAcM«"Y@ÏAMÔkÝ¨ÔA_x0002__x0004_ðÐÿ#_x0002_eËAä¤xhóOËAè_x0016_ÏHsàÏA0&lt;TZÔA­_x0001_NgEÖÑAÎb©¿ÉA_x0014__x000C_æ_x0008_AèÉAóf_x000B__x000F_KÒA4h£*KÑAú_x0010_Ø«_x0004_ÓA5%_x0010_þÚ¦ÔA8®uçÌA)_x001B_)¹_x001E_ÐA_x0003_ÇQ_x0018_ÃQÒA8×ãÅM¾ÒAÚà¸Q_x0002_vÌAv_x0015__x0012_ñ²4ÎA&lt;ÏI|äÂÐAµ×»²WòÐAÌðs¿AÔÐAfÔ_x0018_föÌA_x0010_«Ð}ÈÍA¿]¬ùwÏA_x000D_i¸­ÔAÿKrDóËÉA&amp;¢ÂÒñÐA2â7!ÕA¼ã_x0014__x0012_ÐA9%ø©ËpÐA_x0016_ÀkäÏABìRÐ²ÐA_x0018_Ðù_x0002__x0006_GÞÐAÑëF_x0019_ÁA_x000B_»qJ"³ÏA,ð	%î9ÈAv-ÇBí¼ÊAË¡ø³NTÕAùÑíRüÍAüÞðp`ïÎA°_x0004__x0013_êTÊA8fz~ÇAºR+Ñ_x001E_ØA{tp_x001C_ÑA~_x001C_V^(_x0008_ÏA_x0017_æ}_x0017_ÛÎAé[_x001A_ÒAH¿ÖÇ¨ÎAu¨BE;_x0011_ÑA_x0017__x0015__x001B_n¬ÕAÐfÉ=*NÐA´{ÖqBÎA_x0008_sÝ?È1ÊA_x001E_ 8	i6ÏAùÀ')ÎA_x0016_ ýñÒA_x0005__x0013__x0008_ËK_x0010_ÔAÛyô»_x0014_ÊAV|SÛ×A*_x000B_ô@_x001F_°ÒAÙïõ¥ÒA8_x0003_¥LâñÕAÞ¼_x0001_Û#HÓAÌrí¹Ú_x0005_ÅA_x0002__x0003_³høzÇDÒAFò_x0004_íá(ÏA_x0012_"ÜàÓATqôI¥ÐAÈóýèýïÒAiÍô_x001A_mÑA£Ïÿã¶_x001F_ÐA¢ÐI|XÎAÊ_x0011_&gt;(hîÐAÊqe]TÙÑAÍ)¯_x000B_ªtÌABè _I®ÕAHVí³ÓAäsLêëÍA¦$ðÞÉÏÊA_x000E_£×_áôÒA_x0011_L_x0012__x000D_Ò(ÕAíÜ¼o_x0002_%ÌAÈ_x000F_¾»ÈÏAz±en_x001A__x0001_ÓA¦Ú0E$àÈA°×îíÑA3F½RÇÌAâî$1(\ÐAÀ_x0011_Ù_x0019_p_x0017_ÎAt?eá_x0004_MÑA®Õ®DbÏÐAÅdÙsÁÑAR¼C 2ÏA7s'A¡QÔAÖZjÅ	ÞÉA¶*à_x0003__x0005_¢fÒA,_x0001_¯ÑÝÐAëùñª7ÐA×Õß.ÎA%ò×ØËA¿_x0005_s_x0013_!&amp;ÕA[_x0012_ó$?ÐAQé¨gcÅÓAòzYºÝ_x001A_ÕA@»TA_x0005_ÔAj"ý_x0002_¥ÏAc¯f)ËArÞõíNÔAA¸Ò(´]ËAzÏ_x0015_þNÓA$1w'Û_x0010_ÔAu$«çXnÐA_x0002_§þ1RQÌA×]Ùv¢ÔA¸·?aSåÍA=ï_x0012_'ÐÒAä«ù_x001B_G}ÐA.K¾¾±;ÒAÓ_x0012_{_x0010_ÍA!Ú`\àÑA¤_x0012_lÒ_x0004_|ÑAõçcÀÎA^_8uåÍAÿ_x001E_ÃS_x0002_ÒAÐ_x000F_ZmÓÐAv4µÔÇÑAÂ¯É×A_x0002__x0004_/S_x0012__x0006_ßìÒAi_x0017_H°Ô_x0012_ÐA1_x0007_sÏAø#}qÑøÒA+)_x0017_7£RËAàC@_x0001__x0008_ÒA°ýÖÝ`¿ÒA_x0006_Å~6ËAj:µ_x0006_+ÓA_x000B_&amp;&lt;ocÈAZUÔYO½ÖA	·öT_x0011_dÓAf°r_x0015_"ÑAYÝ¥Â¦ëÎAzz¾=0BÏAñ»âJÑA_x0003_A.µð¸ÐA-áYD¨}ÎA¼g_x001D_8;ÐAf¹¤5û&gt;ÏAÀ9\ÇrËA3îÛwêùÐA_x0008_.MSû&gt;ÆAê[=ñvÑA³}Z«¼ÒAÒ&amp;_x0011_'ÐA_x0008_íCMô¼A_x0018_Z4@gKÊA@duüFÐAòæöíàÑA'°ÏlMWÄA_x001A_½_x0010_[_x0001__x0002_|_x001E_ÌA"Õ@_x0012__x0004_ÞØA¤"_x000D_ ÕAè/_x0007_àx¶ÊA._x0005_ëõüvÕAÀD_x000B_ÑlaÏAÙìÁ¨Æ_x000E_ÒAÜòaDqÑAq__x001E_ÛòëÌAE´ÿ§²ËÑA÷._x0007_DÔAy+KÞÅAa[^¯_x0001_UÎAò§¤¿úÓA~WÆ_x001E__x000F_ÐA=Ø:ÃÍA_x000F__x0016_&amp;_x0011_/ÑAT3ïMÌAhÃiº_x000B__x0012_ÑAáàÃ/«bÕAÆbz_x0001__x0018_ÐA¾Æ1Õ\¹AÍ¡6¿ÖvÓA_x0018_÷GÚ¦ÑA7§XrÏAÏÓAápnl1ËAÞ^ÖghÑAS7K¬ÿXÏA_x0012_Ä«7_x000E_ÎA¡%°_x000B_ÝÐAµÛ$QsÅA_x0003__x0004_ãwEðj¤ÒAt(_x0002__x001D__x0001_EÔAç_x0002_}Ö¹åÑAííLºdpÑA¾£¤X7ÌAfZ{é@ÀÑAYpÈ_x0016_¹&lt;ÑA+lv_x000B_ËA£M~ÌjÖA*ô_x0013__x0018_ÂÎA_x0002_Ã 3ÎA_x0010_X_x0019_~Y_x0012_ÅAl8_x001B__x0012_tiÐAÀ¥=3-ÔAËºÏ^ÖAî!íÕAÑAq±_x000D__x000B_ÖAqùeÕA7	:P).ÎA\ÑmÒAþ_x001B_?Ü2sÑAåäÑ:[ÏAã_x000B_ë¹èÌÖAÄwìMZIÐAç5¨àkÓA9Kð&amp;asÑA&gt;Óc{PÇAò»_x0019_×AÝ"Î_x0001_6_x000B_ÒA_x0013_,M_x000F__x0004_ÐAþæ¢ÖAL¨6b_x0002__x0004_ì_x0015_ÕANá[jkÎAZ_x001D_"ÊAë%Èµ_x0001_ÕA ÂÑ±àÒA¤½éÀÝÈAZ!©ÑÈ×AØo,Ä4rÑAz_x001F_º_x0004_Á_x0014_ÒAfqÜß:ÒA~_x0002_u"ÆÙÑAûUnÝÇAx_x0019_\_x001B_÷_x0014_ÔA²É¿å(_x0006_ÕAr{_x000D_ù!ØAÙÄ_x0013_goÕA*ø_x0011_wÛÐAÂ~¨%RhÐA_x0003_³ÃäÊÐAûáD_x0004_tuÓA_x000E_þAd}ÕA}v E¢ÒA;_x000E_P_x0007_ïÕA»%IL_x0019_ÎÌA9]á(jÓAÛÑÄ§éSÑA(æc§_x000E_©ÇAD®A+ãÑAg_x000C_ß_x0012_o{ÐA¤³_x001B_f¶_x000B_ÓA&amp;-tÿ_x000B_ÉA&gt;=_x0008_µ÷KÑA_x0004__x0005__x0011_'JzÐAÜ_x001E_Ç«ÈAþ&amp;5&amp;³ÈAzI-_x0002_Ì_x0003_ÏA"Ä(ÒAI7íë_x0012_ÐAær¹nÏA¶Z SÇAügÉÞj´ÌA5_x0008_u²KÒA_x0004_»!ÒAæGÜ¼S_x000F_ÐA. [W_x0011_hÈA¼à_x0019_§iÎA:HbS_x0001_ÇÑAYº?,£ÕAv¡"Æ¾ÄÔA_x0002_#ïÍü×ÉAá×Su¤IÕA_x0010_tÝ!ÇA¤´qÒåÑAÅ_x0017_nûÔäÑA56h²fÑAÝÀ¯Õ\,ÑAi_x000E_Àþ`EÏA	÷ú_x000D__x0014_WÔANGH3ºÑA_x0002_gwv_x000B_?ÍAÞð49Q{ÆA3,ãÔù²ÓA)_x0014_¶åÍÑA´«xý_x0001__x0005__x001B_¡ÊAm_x001D_îå_x0018_ÐA^_x001B_¨ä´;ÕA¡§j¢È*ÒAÊøâòw ÑAvìx_x0002_ñ(ÑAºcì¨ñvÎA_x0006__x0002_÷uYÛAvf¤M_x0003_ÑA_x000D_·áØí	ÐAuüô&gt;Ö#ÉAfÈËrZÐAb¾í._x001C_ðÖAKôø¶-gÍAß_x001F_2O_x0001_ØAU%ýt_x0017_9ÙAuî&lt;Ô¥ÑAÂ«G_x0019__x000F_ãÓAûoÍ#ÖA=;ßûpÉA_x000C__x0001_øYµ,ÓAá_x0004_a®d"ÒAEhôçãÑA×_x0017_ÈØòÖÉAD_x0011_Cï ~ÅAèí¯ÇAr'¯@°FÑAÎÇ)å_x001F_îÐAè_x0011_zXá:ÖAÙ\¸VLÅA(,ãlYEÕAz2_x0012_È£\ÑA_x0002__x0003_¹|o'Ó×A½ ê=±ÑA_x0016_&gt;áÛº7ÍAÀÑl©ÊÓAè@hÀ	ÏAR_x0010_AÊÃ-ÒAbUO(¾äÊA@¸¾_x000E_çÎABF_x000D_ðÖ_x000C_ÍAý»(@ ÖÐAoN[ØÛµÐA_x0004_q£_RÉATÖvÑËAÅËæ9b×AQí&gt;_x001A__x000D_ÑAàÞm_x0014_yFÔADè._x000E_ÑA°L¥_x0017_d-ËAÀNLÛA¨Æ¦ú¡_x0001_ÊAz¼_x0018__x0010_´íÆA_x0006_*ÚL¡ÑAê}¨Ù5ÒA_x0015__x000C_KÒÐAÂðº=ÒAuËP_x001E__x001D_ÔA=±Y]éÈAJ_x001A_Ñòú/ÐAw_x000F_`_x0012_ÿÈAÜ~V%:ÔA-B_x000B_éÎA¬ÂN_x0001__x0003_V¢ÐA%_x0017_zÏÏAë_x0007_H¤ËTÌA¢IåT4 ÒAmç PÿÍAÿÕ6oÏA£LÒ¹éÆÐAÝRºÑk×ÐAéÂá7¢\ÏAÎÒÒ_x001B_¸ØÍA+¨ª_x000C_e6ÉA¶Ë27ÓAJò­oýËA-y3´íÑA&lt;_x000F_f/u­ÒAñ°ÖANñ:ÒA_x0002__x0013_Î1´CÊA\;]ëÝoÐA4öÉ¬_x000D_ÓA°WÆmÀÐA_x001D_·´ÑAL¦ÿ_x0013_2ôÒACCã½ÑAÎ-J¢äÃAäiÄ_x001B_÷ûÕAÆ_x0007__x0015_ÅSÀAÕ0_x0013__x0019_Â`ÔA=ÜH¿r÷ÎA_x000F_½Qù­"ÔAÊ_x000E_+¯ùÌAt)ë$öãÕA_x0001__x0002_þdFÇí¯ÑA±AîñÂ)ÕAÕ_2ÃÌÔA Ó{Ä¶ÐAö*³EÇA_x0006_íÁul°ËAûêØJÑAhbð_x001F_pÛÐASc½_x000E_	ÑA¶m¬+RèÎAêÜ·gúÍA&gt;¦ðÆ®ÕA@ZÝã¹ÑAvÉÌóWÍA8z:R_x001B_ÒA½ûCÑA_x000C_^{ÊxçÖAU­¼¥i@ÌA°Î_x0016_ËAç\Og'«ÓAQÔE_x0015_µ8ÐAô!GCùnËA®9TÌA³øØYüÅAaèmÈØAÿèV½_x0011_ÏAØ_x001F_¯:ÐAE_x0018_vfÓÓAÝUÞéÔA~dõÃ§§ÙAÆ)kr¶ÃÛAæï_x001A__x0001__x0002__x0011_ÓA_x0003_~_x0008_0õÍA¦·IØÇAØ¦_x0016_)ËÀÒA5Ù&gt;¯2ìÓAïE;_x000B_ÊÑA&lt;O(_x001C_(ÊA/lM!¨ÒAü&amp;_x0007_kmÔAV_x000E__x001F_Ià'ÖAËóáúÎArÑ0ÊA¾Àe_x001A_+×AHðÒ¼&lt;ÈA2_x001A_]6cqÌADñ²}¼vÍAJ}_x000C_Äs´ÓA·\ôÚï_x000C_ÎAùÂ®ºÑA_x001B_oOÇJpËA«»ßdl ÐA@_x001E_/HÍÔA_x0017_3I{SÑAÓçM_x0011_g-ÌA£®³:ÜÏAR¢m?/_x0002_ÑA_x0011_$_x0014_ëÓA1\:a1ÏAÈ§Å_x000F_ÇA²B_x0019_æ8ØAûì~û3ÏA$Ñ_x0012_]NóÉA_x0001__x0003_£Ñ_x0012_§2_x0015_ÊA87'_x0019_~ÑA_x0016_%_x0017_çmzÒA»Ö_x0004_¹ì@ÏA&gt;³Óä*+ÑAîäuÃÍAJ"Ô_x0004_rÑA|¤ø_x001F_°ºARíy',ÏAöun ªëÐA_x0013_Ó_x0008_%¨¶ÑA_x0010_Åp&amp;lÖAû_x000D_ªbÿ9ÓAèÛ¯"N]ÍA_x0006_æ(_x0007_VÔA_x0016_üI×ïnÐAQ_x001B_8@×ÓA`x&gt;_x0005_rÐA"À&lt;âÛØÔA(Øí= ÎA?C_x0012_`6ÒA¯à_x0010_ ±ÐAùÐy¡±·ÅA_x0008_KaÊ_x0001_ðÔA´2¯ÿã_x0005_ÌAÒ_x000F__x000C_:ÅArp/ùhÔAë_ÁèRiÖAO_x0005__x001A_ò¾ÉA_x000B_Ñ#D²ÌAÖéõ?_x0007_IÐA_x0002__x001C__x0003_*_x0002__x0003_C_x0017_ÆAi7Ï^ ÎAV©ÒYvßÏA6Ú¸þ_x000C_qÎA_x0001_2vò|_x0018_ÀATï÷V~VÏALÊw|ÒàÀARÎ&lt;åÊA*Ü_x0018_Ü´ÎA°#Æ£ÅA¤Æ_x0015__þeÚAXmgéT·ÑA²kñÞ_x000C__x0014_ÕAÜy6.\fÑAÍ@×ª&gt;åÈA9_x0006_L?"KÕA8o¦ùgÑA»Æÿ5&gt;ÔAY?XupÒAóøþþ_x000F_ÒA§=_x001F_WÒA¯Ë£¢ÓAqf_x001C__x000D_ÖA ô´£_x0004_ÓAâ&amp;_x000F_^;_x0007_ËA_x0012_&gt;_x0018_Sh{ÍA/ -¾z1ÌA_x001B_:_x001A_°_x001B_@ÔAÜ _x001F__x000E_ %ÏAöÓ_IW{ÏA¿óE|#ÒA"Õ?(ú.ÔA_x0001__x0002_DéèqýcÌA JÅÞ_ÕÃA}SÏ_x0016_ØA ÆQ¹Ð_x001A_ÒAün\OÝçÒA_x0012_`R®_ÓAD^Fü?ÖAÖ]²_x000F_ÄA_x0002__x001B_L_x0001__x001A_ËA_x001A_»«ÚIÑAÜ"ÛßÆAþ±uÅeÅA_x0016_s1¬psÈA®ò_x0003__x001C_¨ÔAM&amp;r_x001B_ñ_x0018_ÑAWÔ¬·?¯ÓA²XèÃ_x0006_ÐAÎ«ýÇÔAÈå&lt;_x000C_E,ÕAB{ì^ÕAúp?ÜJ¥ÎAé_x001F_mWÛêÇA,Ç¾'à°ÇAø¸È­ÌA]Ï_x0011_¶¶WÐATÕÉ_x000F_$ÐAÌÔ"Î/_x0015_ÔADïÝùªËA]^gÓ_x001E_ÑA?qº&gt;ñÏA8ÌöþÇAécµ_x0002__x0003_²LÒA§¨AÂõÒA_x0011_gÈ»c.ÕA)¬§äVÒA#þ·üÌÍA_x0012_3úoåÏAÚ²3+_x000F_-ÊAk«¼¥ÒA_x000D_Å_x0001_°cÍA*Îsb­ÌAZÅ]_x001F__x001D_'ÆAf_x000C_"»ÑAnÆIÓA}tËØìLÔAA¡LÓ÷ôÐA!_x0014_y{ËÌAÛ¡@ %©ÓAjyËV_x001B_%ÓA[S°×ËAÿòHÈÊÎA6áv_x001D__x000D_ÍA_x000F_©_x001B_gHÐÐAlMAÂÝ$ÇAùÍ_x001C_Â,ÀAVÉ_x0015_~ÒA¯ßböíÒAx«~3|kÓAä_x0002_ü%ÓA&lt;á9ÆÕAüH°8A	ÕA_x0006_¼8µ	iÓA_x0016_¨ÇÙåÌA_x0004__x0005__x0002_Æ$ÁçüÃA#ú&amp;ÊËÑAøÈ4_x0003_ùÔA]_x0006_Á+ÏA2õÂØÏ_x001B_ÓAð_x000F_YÓAm'^ÑK~ÏAìÝÁ_x0006_ÖAÉËôægÏA}Sñ~aÒA	 2_x0010_5ÛÒAT_x0015_piuÏAÀ£xPtÑA|ÉÝ*¿cÇAe¢_x0014_Â´ZÑA÷ÔwHØ-ÕAÑâ)à_x0006__x000E_ÏA+íéðVÌAè`L!ÇÉËA&amp;y_x000F_¥_x0005_ÏAÌ_x0004__x0017_3áÌAà'_x0013_ªÆA}Áy½_x0001_ÏA Ìh«ÔcÑAMÞ_x000E_åÓA¾HÉh¹·ÎA9úlÅ_x0014_ÐA¤n@T}DÓA½µ_x001C_eèÍA_x0017_TÕ~ÐA¿ÝFÿÑÌAX]%J_x0004__x0005__x001A_LÐAxr&amp;}C)ÃA?ZÔ&amp;I_x0003_ÕA]_x0006_ ÊA_x0010_m»ìT_x0001_ÇA_x0018_ú/ª_x0012_ÓA_x0004_Z³¤ÒAÆX_x000D_IÏÔAÿÌFIÈAr´kkbÑA_x0003_w§±æÁAf8_x0013_äHÉÌAª0=_x0010__x000C_ÑAûÈQ²ËA$_x0003_¹)mÕÎAµ|3_x0019_ÓAxn¾e#ÑAÓ¢'_x0014_½]ÖA&amp;a?ÀÝFÓAÇIoq	©ÒAjz³_çÙÓAÜzÐý@_x0011_ÏA4Ù_x0019_6;ÒÒA_éËð_x000E_h×AÈ&gt;_x001C_6¾XÓA ¿º_x0018_6ÐAm`_x001B_HsÎA_x0006_RuÁÉAXÐØË4ÕÓAÔ_x001A_{¸À´ÐA]{1=_x0002_zÑAÜ;]æz¦ÇA_x0002__x0003_¹»Y_x0004_sÆÍAÎYÝByìÑAÆ¦_x0002__x000E_ÅA$JÀI:_x001E_ÒA_x0017_±&lt;n_x001A_ÊAzAm¿ÑùÒAX_x0011_u"_x000D_@ÌA_x0002_)ö©zOÎA_x001E_ªã³\èÔAn¡íÄ_x0010_ÓA_x0004_ÊÙ¢T)ÌAx(7¡EãÅAó_x0017_ë\[®ÑA&amp;jâuÒA0/b_x0017_v*ÐA»ÆÞ¡´³ÐA^%}rS_x000B_ÌA¨_x001C_&gt;ÆÖùËAý­Ì_x0017_}ÐA÷S¬¡àuÓAô:#_x000C_ÎA«_x000D_.E%ÔAÌè4ÄHÊAÆ_x000E_Ú{í	¾A­_x0007__x0011_	ýÐAa@Ð£øóÑAöK§[Ú_x0001_ÅA¼ÍÇ_x0016_ÙÔA¡_x0004_ÏA_x001B_Q&lt;òèÈËA_x0002_7þÅ÷ÎÃAÝ;}ä_x0001__x0002_£5ÒAzì_x000C_4ýÐA*¨@ð_x0010__x0005_ÒA¬°Çîh×AYK_x001F_è_x0016_ÖA_x0005_¯×¼*ºÐAøl\_x000C_ÔAÙ\þ|¶!ÊAH&gt;E8_x0014_ýÒA Ó_x0008_®ËÓA_x0015_"4ÈkôÓAÐM_x0001_å$æÐA¢_x0008_½{&lt;ÃÐAà-	nÜÜÓAÙ&lt;zB[ÏANÃÏa_x0017_þÐAbðÀè#ÒÀAÿFÛY¸ÈA[sÊÖYÏA_x0005_Ø_x0017_ÍAúÉÎ-_x0018_ÉAåZâmÓAö_x0005_ï3}óØAÉÉ!ÑAÿva.æOÌA6B_x000B_È²ÒA_x000B_éÂ&amp;gÒAl;xfOúÒA&lt;È'_x0003_é÷ÒAÛÂDz"ªÊAUÛK²ËCÇA`_x0015_x¿cºÉA_x0001__x0002_FêNï6ÔAµÚÜNàÎÕAÅhuZÐA_x0011_)ùFyÍA4_x0005__x0019_õXÒAu#_x000F__x000B__x000F_ÏAµB£4¯_x001E_ÒAä§wqë_x0005_ÒAÃäQ_x0012__x0016_õÈA_x0017_ê¡?TuÒAÊ&gt;&gt;kD¸ËA¼½^~Õ1ÕA¦±_x001D_Ö_x0014_ÓA|Äüî2_x000F_×AEìÝ\ÐAØNf´ù¤ÑAÇjE¯!ªÑAfíäI:~ÔAÏ¨R+*ËAc}µD½ÏAÈú¼ÀØ§ÊA{¿q°ßôÑAÄOò(ÐAÊiÝ_x001C_»YÑA.¶:²ÐAÕ+_x0002_ñY&lt;ÐA4º_x0018_ä¬÷ÐA_x0002_ÿ­WñÐA¢aÓµÝnÒAðyÐ7.-ÑA¶*ðj&gt;_x0004_ÈAÂ·8_x0001__x0002__x000C__x0007_ÍAEM&amp;-ÇÓA&lt;O/§¹¾A¶§V_ó_x001E_ÒA¡uq AÒA_x0008_;QA¯Aë_x0010_9_x0017_²ÑA_x000D__x0011_ÓÄêNËA³¢ ÓÉbÑAp_x001C_Ú¤YÇAöIÑ$T_x0015_ÌAB(_x000D_ãiÔAéxàþÀ)×A¡ÝgPa_x001E_ÑAå_x001B_Þ_x0013_93ÑAsT5ë4¢ÈAvrÚàE×AzÜí_x000E_ÔAè_x000B_¨í_x0014_ÍAã³_x0007_ß­ÒA¯âq_x000C_½¬ÓA_x0016_&amp;12_x001F_ÑA'ÀóþÈA_x000E_ ±ÐAà`ßi@ÕAúÜöZ2²ÑAEX_x000B_+ÄÐA_x001A_Á*#²yÄA­5_x0010_ËW®ÍAÒ­Hêß¾ÏA¶DÞO_x001F_ÑA¨É P¢ºÊA_x0003__x0005_×Fwp_x0003_ÅÐAí/"Ë²ÐAê_x0011__x0005_©ÒUÈAm^_x0003_ÐAE'_x0013_³Z7×A¢Ü_x0016_ÃöÑA'P\ÅAJëã*_x0001_ËA_x0002_i_x000E__x0005__x0001_JÆAFò½Ê&gt;eÉAPßg¥ÍA5;4'DùÐA~ãp_x000B_øÉA®»Y%@_x0012_ÎAâÂõÂRÑA¦£ßÇAg_U_x0004_ðÒAmýgù¨ÏA°Ù$_x0019_ØUÑA:Æ·ðØ&amp;ÐAÔ÷8«ÕAy}é_x000C_ÎA¸pû8_x0003_ÔAr;Û·OgÔA¼oê1cfÔA J?suÔA_x0007_wÄlÀ_x000E_ÐAÜÖ"Ê¨ÑAV},_x000E_ÐÔÒA2ÒõZßÒA_x0005_päê÷ÊA,G÷_x0001__x0007_ÇÌÏAEwÍ·(ÊÔAËë9A_x0005_CÒAM_x000B__x0014__x0006_1ÑA¡GcjÏ_x0008_×A2_x001B_Ù²DÒA!_x001E_þûîôËA¶_x0003_ùé7NÓA0ªµòG©ÖA¹¸±«joÑA_x0006_»_x0019_û_x001A_°ÔA×©³h9_x0016_ÍAôÚ_x001F_ÙÁÑAÆDÄà3ÊAb´_x000D_Ö_x0019_ÌA¢3ø°1£ÓAáàú¥_x000C_ÚÐA~_x0006_¤_x001D_|EÌA©D_x001F__x0014_g]ÑA¥L#&lt;ÒAÚÿ¼×¿ÍAlj_x0008_T%ÖA7ÞÊãêËA;_x0002_	6ÐA_x0014_l&lt;Ý*«ÐAüU_x0016__x0004_ñÖA~i1f¦ÊÒA[_x0006_ÝJàaÒA®.®&amp;ÓA¨_x0006_s_x0004_½ÎÇA¥ü¯OxÒAúÛÐ_x0013_`CÐA_x0002__x0004_*5Æâ_x0001_*ÇA²Mrä°ÕAÛ1³ºÙéÒA§I¯`l¸ÕAê_x000E__x0018__x0005__x001F_¾ÏAÍì¯ÆÒA_x001A_b[®ÆAD*Îb_x0010_¿ÕAkçþîÐAiÒ¿¨ÏAË$_x001A_UvÍA_x0008_LhÞÖAcCU/èúÎAO$.+OÑA¤_x001B_Tõ_x0004_´ÑA_x0010_èõ:C_ÒAtAFSÎTÓA X~_x0015_ÍwÉAÊ_x001E_q~[ÊA1ï`ÝÓA¢á_x0002_ÓÂ?ÑA¯]$_x0003_¯ÏApJalëÕAGUã¼ÄA_x0017_ÞÙ­ÍA°=_x000D_ûöÐA&gt;ò£M_x0008_+ÅA úÚ¢P_x0013_ËA;713}KÒAÞ¾á@ÒAòµga_x000D_2ÉAÕßÛ_x0003__x0001__x0006_Ö¯ÓAie¨B_x0018_ËÒA×ä¾Z&lt;_x001D_ÐAÕ§ßb_x0005_ÇA._x0008__x0016__x000C_cÔAßIr_x0019_ÀÅAkµK×ø	ÖAÛ-`´|iÑA_x0005_¿_x000C__x0011_\ÒA5[Û½'ÊAö¨_x0014_?¬FÒA1ÅâÕ_x0008_ÔAß÷Êò*°ÐA¬_x0005__x001E_løÑApÄçNÒAlô^6NNÐA_=,ÆÝ ÔA5q²êmÇÑA);_x0002_ó_x0005_wÒAnÎR±SeÆA?Ú_x001A_pÜÐAcäñ¯¹=ÖA"\ÒÃ´3ÑA_x000C_N­F_x0014_ÏAwÉÝ²ÑAÒ»Ië_x0015_ÈAJiU¨ðNÍAkÄÐ7ü_x000F_ÐA_x0008__x0004_th7_x0003_ÒA"Äj_x000E_RïÒAÇÌH_x0013_Ð'ÕAÆØw_x0004_ÿtÍA_x0002__x0004_(^W6ÅA_x0005_ÄÆ_x0017_wÓA¬å¤SÈAËqÍãÉ,ÓA.l{ëÒÌAb_x0002_Ô_x001F_ç_x0011_ÎAf÷_x001B_þ_x0016_yÊAÏ]]QñÈAª?I¨SÎA%È¨C¼ÒAûÒwü2ÑA{±àâzÕAÊ_x0010_*_x000E_ÑÉA_x0018_äRMïÔA_x001C__x000F_8A$ÛÔAU¦×Yk2ÒAW&lt;¾øR°ÌA¿;JeùÔA_x0007_½+ª_x0014_¼ÐA!huRÌÐAÈfA_x0016_ÖA\iÜ¯ÃAö(Z_x0004_eÓA_x001A_;¿ÌA_x0012_,_x000B_ýV¨ÑA »_x0013_á_x0003_ÑAÎÍ_x001E_&lt;sÆÑA_x001B_ÈóEtÓALíÐ	ÓA¸'ã_x001B_©µÃAh_x001F_Ë_x0012_ÍÒA¿Ü_x0001__x0001__x0002__x0003__x0010_uÑAÜî©Â»ùÌA_x000C_kOo£ÄA%êÒ_x000C_ÓA#p²[TÓAÐ«_x0002_`ä_x0018_ÎAMj:ÉoÎA_x0014_?JÐ_x0013_ÓAvÛÍ{DÆA=5_x001E__x0018_ÒAòT_¸WÑAu_x0015_.¸ÔAJl¿Ó¾KÄA´_x0002_íRpÈAÐÎ_x0018_µÃ_x0017_ÇA»_x000D_Ô,Ý_x0002_ÐA] H#_x0006_3ÔAö×,_x0004_|ÓAà_x0008__x0019__x0007_u_x001C_ÓALfMñuÒAÌ+ WÕA-ñaf`ÿÏAIÛr®n:ËAºâ;0}ÒAÂOÒT?ÎAtìÙC_x0001__x0017_ÍA&gt;QS	ÍAÐdC¯_x0018_ÏAaº]Y%&gt;ÏA¥Ù1&amp;_x0011_4ÑAA7Ý¤Z_x0019_ÕAU¸UÊA_x0001__x0007_R¸1ÿXìÎA0· RùÎA¼ø	.ÑÓAüVÍ	_x001A_úËALÒ®ÈpòÎAyú_x0019_=jÐA¢AïÌÞÉAo_x001E_¯_x0019__x0006_¦ÊAl®ÚZ¢ZÒA½¿ äÐAè_x0002_=ÿ_x0012_®ÐA_x000B__x0003_MÌ|ÑAã*6$ëÒAFÀZ£ÎA½«ÆûÑAO¯_x001B__x001B_êÏAÏ¶ai*ÑAõ4i&lt;'½ÌAÿÅl'0ÓA?OÂ_x0005_KÄÐAR%ts(_x0017_ÎA·EB¡ÎAÜ¥ÆùÊ_ÓAÒüWÃèÉA/_x001B_]%eÒA59v«æ_x0010_ËA¾î§_x0004__x0011_¢ÉA¢_x0007_aÒØiÏA,Õ	Õ¶ÈAÑ¸ÂàÑAr=ÜðÕsÑA©=Æ_x000F__x0001__x0002__x000D_lÏA_x001F_õÍ¿_x0002_ÒAh _x001F_0T¶A®¬þ½pÃÈA_x000F_ö)ÙJÐAºV£Û&gt;ÑAâç2ÏF×A²_x0002_Ò	°_x001F_ÈAÄÜ_x0018_u¤_x0005_ÒA$ò0ÏÐ÷ÖA,_x0001_t°_x0013_µÕA_x0013_xÏk	ÓAJiáÆì`ÑAË[ÂÌÒA¢"bÄ_x0002_ÊA(_x0002_ÁÑ?ÒAùþ2¦çÒA_x0016_byòsÏA6&amp;R9ÀSÌAA×_x0003_¬,ÒA[xà}@ÉAC	jUbÖAÜÂ,OÔA$Öí»P=ÑAö¡aóÇÓAÓØHuÒAX _x001A_5_x0019__x0017_ÑA,R/*_x001F_ÓAb½_x0003_ÜxÐA_x0019_ÍT¹_x000D_ÿÑAãò_x000B_´EÎA´ÖÖí_x0004_ñÊA_x0001__x0004_.ýdRÞÕÍAi«.eÃÑAk"¾5É±ÐA«ûÉ¢_x0014_ÕAÊ3(ÿ_x0014_ßÔAM_x000B_í¬ÑA.*&amp;Y©BÕAP_x0010_¥_x001C_ÉvÒAõBS³¬&gt;ÓA§_x0003_]Ì5_x0010_ÏAê4âbªÒA&gt;&lt;Ú}ÖÑAsZ"&gt;ÛlÐA_x001C__x0012_áìbÍAç&lt;G_x0006__x0002_ÑA×BQ¯ÒÍA¨®0 ÓA&gt;¡Á_x001A_ÓA!üÿôÏÕA*dVl_x000D_ËA*¾@8ÜÓA`_x0002__x000B_JÉA¨W¬²ÑAN GÙ!bÄAý´¤Ø5_x000B_ÑA_x0014_tÒØUÕAT$Ì.UÃA_x0014_o_x0004_+*üÏA_x0018_RîR_x001A_ÒAöM_x0017_\B\ÓA_x0003_Hê_x0013_n0ÑAû¹_x0003__x0007_XÐA_x0004_Ãá_x000E__x0015__x0014_×AÒ7ßöýÔÏAsö!í£DÐAñ¹ÎcöÑAñ:Nõ¼ÐA_x001A_¢ê_x0012_ÐA_x0014_×æ_x0015_¯§ÈA¢_x0008_û¯ÏAâÑËéTsÎAö¥'wÌÓAYM}kYÔAab*¹_x0006_ÐA"pÀè_x0017_ÕAÜ_x0002_J_x0002_óËA~Ùá_x0015_ËõÖA4?Ð÷ÉAt_x0001_Ã¿iÌAáHqDfÓAi2;s`_x001B_ÑA¨ÇØ0KÔA;H¥LØÑABÔQÎ_x000D_uÐAr²&amp;ÈnàËAß_x0005_~¨ÎAuÅÜ+_x0012_ÔA_x0017__x001C_¯Ù"ÌAæ?_x0005_ûÌAËsÚÜòRÔA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t>
  </si>
  <si>
    <t>c6e0a6c3745f03c3c73b92a5001183a9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Ù?Ù?Ù?Ù?Ù?Ù?Ù?Ù?Ù?Ù?Ù?_x0001__x0002_Ù?Ù?Ù?Ù?Ù?Ù?Ù?Ù?Ù?Ù?Ù?Ù?Ù?Ù?Ù?Ù?Ù?Ù?Ù?Ù?_x0003__x0001__x0001__x0003__x0001__x0001__x0003__x0001__x0001__x0003__x0001__x0001_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0001__x0002__x0003__x0001__x0001__x0003__x0001__x0001__x0003__x0001__x0001__x0003__x0001__x0001__x0003__x0001__x0001__x0003__x0001__x0001__x0003__x0001__x0001_ _x0003__x0001__x0001_¡_x0003__x0001__x0001_¢_x0003__x0001__x0001_£_x0003__x0001__x0001_¤_x0003__x0001__x0001_¥_x0003__x0001__x0001_¦_x0003__x0001__x0001_§_x0003__x0001__x0001_¨_x0003__x0001__x0001_©_x0003__x0001__x0001_ª_x0003__x0001__x0001_«_x0003__x0001__x0001_¬_x0003__x0001__x0001_­_x0003__x0001__x0001_®_x0003__x0001__x0001_¯_x0003__x0001__x0001_°_x0003__x0001__x0001_±_x0003__x0001__x0001_²_x0003__x0001__x0001_³_x0003__x0001__x0001_µ_x0003__x0001__x0001_ýÿÿÿ¶_x0003__x0001__x0001_·_x0003__x0001__x0001_¸_x0003__x0001__x0001_¹_x0003__x0001__x0001_º_x0003__x0001__x0001_»_x0003__x0001__x0001_¼_x0003__x0001__x0001_½_x0003__x0001__x0001_¾_x0003__x0001__x0001_¿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_x0003__x0001__x0001__x0001__x0002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_x0003__x0001__x0001_ø_x0003__x0001__x0001_ù_x0003__x0001__x0001_ú_x0003__x0001__x0001_û_x0003__x0001__x0001_ü_x0003__x0001__x0001_ý_x0003__x0001__x0001_þ_x0003__x0001__x0001_ÿ_x0003__x0001__x0001__x0001__x0004__x0001__x0001_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t>
  </si>
  <si>
    <t>719272b178cfd3bccdedd7138103c908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t>
  </si>
  <si>
    <t>c58a66c514786fe8b56ca5990ef2fb64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0002__x0004_Ù?Ù?Ù?Ù?Ù?Ù?Ù?Ù?Ù?Ù?Ù?Ù?Ù?±ÎÈGu;@gwÅ¡¥ú:@1½ ÌA_x000B_7@Å[|xöa9@_x000C_µ_x0005_^¬5@GC9=ÙË5@@òì_x001E_Ôß6@´Õ5Þþ±;@âUÿ¸_x0018_8@B®¾&lt;@.±£m6@õ_x000F_Y	$6@îqBÉÿ6@_x000E_å/_x0006_£Ì=@÷×_x001D_{H¾9@g_x001E_®È_x0003_G6@$_x0011__x0011_3­_x0016_=@=T_x0017__x0001_7@uÁËzk9@9;e»»B_x000C_i:@ó?1Ë&lt;@³z52Ü8@Ì_x0013_8´ëk6@_x0001__x0004_99_x0002__x0004_99_x0003__x0004_99_x0004__x0004_99_x0005__x0004_99_x0006__x0004_99_x0007__x0004_99_x0008__x0004_99	_x0004_99;_x0004_99_x000B__x0004_99_x000C__x0004_99_x000D__x0004_99_x000E__x0004_99_x000F__x0004_99_x0010__x0004_99_x0011__x0004_99_x0012__x0004_99_x0013__x0004_99_x0014__x0004_99_x0015__x0004_99_x0016__x0004_99_x0017__x0004_99_x0018__x0004_99_x0019__x0004_99_x001A__x0004_99_x001B__x0004_99_x001C__x0004_99_x001D__x0004_99_x001E__x0004_99_x001F__x0004_99 _x0004_99!_x0004_99"_x0004_99#_x0004_99$_x0004_99%_x0004_99&amp;_x0004_99'_x0004_99(_x0004_99)_x0004_99*_x0004_99+_x0004_99,_x0004_99-_x0004_99._x0004_99/_x0004_990_x0004_991_x0004_992_x0004_993_x0004_994_x0004_995_x0004_996_x0004_997_x0004_99_x0001__x0002_8_x0004__x0001__x0001_9_x0004__x0001__x0001_:_x0004__x0001__x0001_;_x0004__x0001__x0001_&lt;_x0004__x0001__x0001_=_x0004__x0001__x0001_&gt;_x0004__x0001__x0001_?_x0004__x0001__x0001_@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_x0004__x0001__x0001_\_x0004__x0001__x0001_]_x0004__x0001__x0001_^_x0004__x0001__x0001___x0004__x0001__x0001_`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0002__x0003_w_x0004__x0002__x0002_x_x0004__x0002__x0002_y_x0004__x0002__x0002_z_x0004__x0002__x0002_{_x0004__x0002__x0002_|_x0004__x0002__x0002_}_x0004__x0002__x0002_~_x0004__x0002__x0002__x0004__x0002__x0002__x0004__x0002__x0002_ÅNØß®_x000D_&lt;@_x0014_èB«Ï	=@p_x0003_¸	%&amp;;@%± f¯:@f\Úãêí5@h_x000D_ùßTÿ8@Þ©D_x0016_\Ô8@%¶I_x0011_È6@f`i,°&lt;@HÔîÄ­_x000C_6@üÆÀ_x0019_Ïç8@y\öè5@Ô±£Ôú=@%k6_x001E_*:@ç_x0015__x0003__x0007_9+=@¹_x0018_±^&lt;@õ\oÄv_x0004_6@µUî¶#8@V¿pÀÁ9@,ÎÐF´Ã5@!qèü47@&gt;ßh×.ú=@"ßXõ_x0001_¸9@ä_x001E_Måê°6@R_x000E_mÞu8@c§l#±8@´Ä§_x0003__x0005_®É9@_x0002_Î´_x0013_äG9@ïrê&lt;Ì=@EV÷5p6@;zÎ_x0016_Ò5@ü²S_x001D_Aþ6@_x0003_oP³[µ&lt;@K8©ï_x0019_c=@DíË[7@#_x0017__x0003_é;@_x0001__x0006_`&lt;ü";@náùÃ_x0018_;@C`ô1_x001F_ê8@/Sw£ó9@×ÆB_x0005_9@2¿%ï_x001A_!:@i¼_x000B_[,¬9@CÖ&gt;üY9@åMÜõ8@*IY_x0012_·¿:@XuCÔVê;@Í_x0018_Õ_x0004__x0018_³6@ÒÃsÄ_x000B_z&lt;@ð&amp;Êøõ7@ï_x0017_i_jQ9@3;?Û6@³à¼6¼[=@ÌèÃî&lt;@_x000C_G_x001E_%úD8@hù´äh8@}GÔC}&lt;@_x001A_¾_x0001_CÀ=@_x0001__x0002_ÂÑ.Úg:@_x0011_@H@7@Ø_x0018_Ç0î&lt;@AY!rj_x001D_:@_x0016_!nJ9@H;yï#7@_x0016_ÑÀ¹r;@_x0017__x0014_}_x0004_4^;@õ[`nû89@h_x0007__x001F_ã7@ï-ïX;@GaaÛÓ=@_x0010_Uq_x000F_Ñ;@BQ_x000C_ATê=@_x0014__x001C_Â"÷:@"L¢a7@çÉÂiWr8@ æøÆÐ´=@°Ã¸-_x0011_`8@^ÿ¨BþF7@Å_x0018_I_x0005_dn6@Í[JjD=@_x0019_Þ_x0002_7@Å+øcèY=@_x0018_=K_x0008_ªW8@ÿkÍZHT7@ª_x0012_5½k6@í}Ì	29@T°*68@Ï;~I±;@AB_x001D_{".6@_x0008__x001E_¬§_x0005__x0006_I(;@_x001F_;´4ö&lt;@Ù_x0018_Ôè@_x0016_6@æ ²72:@y¬&amp;òO6@Ðxør_x0002_û6@Å¹g_x000E__x0010_t&lt;@Ã­¬ú&lt;@*´Ò®½5@nð­'½7@æw%bö_x0005_9@Ü)Ä._x0017_·;@ö_x0012_&gt;¡7@¼&lt;KE"ü8@´Oû«ý_x0017_;@[_x000D_ÈXU8@82¼_x0003_;I9@_x0014_Á]e\È:@_x0004_ö©i_x000C_ð7@¡?è68@~ë¤-Ç9@ýÆÊË&lt;@Å4¦_x0014_÷õ8@éÏO1&lt;@XC_x001D_Zt;@Ä_x001B_Û,°&lt;@T¢g_¼Â;@ß7eR¡_x0008_8@oM¶³(&lt;@±WSÁ;@_x0001__x0003_Æ_þ;@Kè_x000F_0_x0003_U&lt;@_x0001__x0003_Õ,âºÃ.=@{w9=×¹:@$BÙ_x0018_CF;@!=êv»8@cÌ_x000C__x001C_ï:@gïLD)&lt;@²'É­E=@îU_x001F_9_x001C_Z&lt;@ØkhEÜ8@¸ÉÊÍè;@xºzCCø8@Ä	ms_x0008__x0013_=@ËÑ8§5@øÏ_x001A_k:@Ù÷ø&gt;_x0019_8@Û_x0003__x000C__x0001__x0007_&lt;@4b¾_x0005_ã9@cÐ¦£;@º(õÔç:@.µ»v=@_x0002_Üù§_x0019_ß;@¬_x0006_lÒ;@Í`*mì=@5R¹öj)=@Ì¾À:@×_x000C_Ä7_x000E_K&lt;@ _x0004_æ½Óä9@Èýg?Ö:@RS¦åXQ=@&amp;¬tµ^Ï8@:àÂfUN=@o_x0007_Ë_x0001__x0002_A­=@°[.bÌ=@hÊv9_x000D_K=@RË@¾`9@×Z_x001E_w¥;@Æ=êÐôò;@èsu°´5@b¾_x0007_(É;@p³´	â:@Æ_x000C_KÅç6@çÒ9¦_x0019_í7@vRêëQÕ7@Òòæÿð®9@Oã:8@_x000D_§_x0007_5;@ùxµ®|6=@BJ_x0001_n2Ü7@­Ë_x000E_?æ:@&gt;°IîM9@_x0015_Ø#¸&lt;@©ÜH_x0003_}!;@3WÕ`Ý_x000B_:@Ö¼®Üã8@Ý^Ps_x001D_Ä5@¥Ds_x0004__x0018_"6@Ü¥ÿµ"9@ùéf_x0011_Ù&lt;@WË_x0015_·±x:@]±à&lt;_x0001_7@Îf|]À=@_x000B_ü?Gû:@GÀgdZI8@_x0001__x0003_	Ò_x0017_u87@'Â~·­Ý:@Á_x0010_Æ§F=@ÐañXÀ\&lt;@U Onö±7@ïä?\8&gt;=@­P-87@D_x001A_2:Þz:@Ât³)Ï 6@¡·°¨ù;@j4õ=Ù:@ÑKi±i9@ôe¾¹];:@»G_x001B_3;@}ªÝÊ%8@_x0007_æÚ_x0008_v=@_x0014_@K_x001E_U8@ý·#_x001F_Ô×6@_x0003__x0010_ÚsãØ7@â¢$_x000E_Z9@t6¯vß!;@MÔXàK:@_x0002_óç$_x0016_N7@_x001C_áÝI6@ì_x000E_µP%Ç8@Xâ ty7@U#¼_x0014_ª±6@0Úê/8@:x_x000C_bÚ9@ÏMÞ=à=@×­&lt;@Þy_x0012_ë_x0001__x0002_29@&gt;þYº¼;@i»Á|_x0012_&amp;&lt;@öÙ.âÌ7@¯Âçu*08@¬ô_x001A_l¬Ç8@Âû5+W&lt;@_x0016_ûMó9@vxç¨)î7@R*_x0013_äð@8@Äê"LC_x001C_:@¢1_x001B_ù=Ç9@t»¥h®6@z_x0016_üfµ`8@H¨aiµ_x0005_;@VwÑ_x001C_&lt;@c&lt;îsÂ^9@ò,.¬8@_x0019_å&amp;_x001E_¨5@M_x001E_IË.ù5@_x0018_vÛòÍ8@q°Ägæ_x0019_8@¸_x0018__x0010_íKo6@_x0015_1õ66@®?@Ä§&lt;@22RÓ&lt;@?J_x0002_ 7@m_x000E_7_x0005_gð9@ÿ¨µÆ8@ðñbÌ/|=@F´@_x0008_à[:@/ç;Vã;@_x0002__x0003_Á_x001A__-¬o7@´f§°¯=@}H@ã86@yíóâ5@Ó÷.p¼â7@ {kë9@ê&lt;_x0003_¾ª:@³×¥KÄ9@Î¼Ù¯8@kAÆ±Ak6@&amp;ÌÀÁßm&lt;@º¨_x0011__x001D_«6@_x0018_èGSÉ£&lt;@\£_x000B_Ù_x0002_9@¼óîäÇ;@B%¹DÆ¤9@_x001A__x001E_¤ÆÃ-=@ödð_x0019_,¿;@KPv­5¬=@&lt;^_x0006_îà+&lt;@|¢_x0001_ò~®;@µ;zù6@{ 6a;@Ã¦óD6¡&lt;@ÐOã:jx6@_x0006_¸j$ë;@ÃªlûL4=@ £$¾8@BÒ-\QÐ;@{&gt;@_x0017_ã;@Ú%$7@&amp;su_x0008_	B!;@É$ÂiÍã5@L_x000C_Y¸f_x0005_;@yV1ÙÈ_x001D_:@ö~Ý¡_x001B_=@&amp;ýïîa&lt;@_x001E_ÍÆ£Ô;@ðß:þ_x0008_Y9@lýXõL38@[¯wGù5@Ô_x0003_0Q~o=@4Òú8»8@=µmwÃ9@(}Ô*7_x000E_8@UOí_&lt;@Åuß£_x0013__x0013_8@~Q¾Ì&lt;@ã_x0004_#t°¿9@å$kB!&lt;@¾s°½&lt;@s_x000C_õ&gt;_x000C_=@_x0002_®,Yt=@ì¿vÒÚ­=@çZ_x0001_%:@þöÔUÉ_x0014_6@_x0013__x0006__x0007__x000C_x7@ZMð°ò9@êy®ì²&lt;@kÓ)[÷8@PPJ_x000E__x0013__x001B_9@ ³ã+¤&lt;@O&gt;E,Í7@_x0002__x0006_)wÉ×6@¾_x0015_x,'=@±.ÁàWP7@Úja_x001E_§7@®Ä©E(=@É]fI|6;@XÒ_ù÷;@P¸~x$d;@_x0004__x0011_wN8@`Ù(çÉ9@_x0005_N_x0002__x0016_&lt;@&gt;µò¢½&lt;@_x000C_RÑM®,&lt;@æÍ9]1;@¼_x000E_]I6@Üq4ÂUR;@_x0006_48?·_x001D_8@_x0008__x000C_._x000D_7@Â0Ã^²«=@¬_x000C_)7@ÀG¹_x0010__x0003_û7@/Ýé_x0001_\;@|Ï¤:Ý¾=@[êY:l;@7Ûêò8Ú8@¸_x001C_Î-}=@D¦ZÔï~;@MÏïìPP6@Ôøh_x001C_ ;@Í_x0004_K!©6@ÞÛ~:ì;@©%_x0001__x0003_·49@Ó_x000E_üL§8@ùS±·7@Je_x0019_ªÀÒ8@ºnê_x001A_Ä9@w{_x0003_¶´5@_x0004_51:VV;@mÏH)§:@øÓ?ÜW;@rê_x001F_$=@«á`úõ_x0002_9@j}«ßÕ;@­ÈCÄ9@¯¯Eø_x0006_8@&gt;rY"Úz;@åè_x001F_ªþ¨=@¢B¯"EK9@Þò`Uªt=@|½ïðö9@_x000E_hB]D6@ð½&amp;_x0002_Âª=@cÑè^»9@à9¡0ÿB7@_x0014_³}Â_x0018_&lt;@·l%ê&lt;@_x0002_æÀ8lÔ&lt;@pnÎ _x0012_3:@lzãç7@ù¨~Ñ6@¢i½õ&lt;&lt;@sz¯S%6@7`_x0018_v8@_x0002__x0005__x000C_ë\Ê·=@_x0005_o¨:Ñ«9@÷óÎµ5@#)"	'8&lt;@T _x001D__x000C_z_x0010_=@vóåÏl7@éà×_x001D_Í8@Ë.`Ò¢8@ªN±8@õ_j{=@tB&gt;"áØ9@ùâû÷Ö_x0003_:@¼ë?¼»':@®_x001C_Í_x001D_º7@C'Æ6Ó~=@*_x000F__x0006_Ñ@7@ù)QvØ8@D7¬Iç´9@Î/¤U`;@&gt;¦'\:@&gt;rEiÏ9@|6ÅË_x000C_¼&lt;@&lt;_x0004_ÓéF;@H»v_x0001_¶;@	_x0008__x000C_/I_x0001_:@À]0&gt;£_x000C_&lt;@ÝõìÓcß=@®U_x001E_AG:@­ÌÞò§7@êwzéU;@õ_x001D_&lt;@ýp_x0015_Y_x0001__x0002_ba9@N_x0012_ [Ûm=@2 ¡8¼t:@ôé0+_x0012_;@J«Ù_x0003_/7@¶_x0016_ÝÑ­;@ù!Ã"%¯9@ûÁiqJ8@IÞïð§L&lt;@Â_x0011_§²;@áÈd©8@,ë»:ä&lt;@ÌGê¡7@ZãñTT6@7¾lt_x0006_9@ýýG};@£gpOä8@IÔì_x000E_`}6@uÔ¿mW7@ï=®_x001C_¦±9@5Íèæ-é8@Ðà_x000B_×G9;@¤óÏä³:@NõÈÙâL;@_x0007_ë+=6@LD_x000D_q6@F#Ú_x0006_þ8@_x000F__x0003_ª_x000E_m;@t÷&lt;1[&lt;@FxÑ4Ó;@ÒîE_x001E_y6@NîdCiv9@_x0003__x0006_J¸[_x001C_&lt;@ø]`¼¯&lt;@_x0013_,2Ð|Ù8@ C$_x000E_96@L¦çÍ_x0014__x0005_6@¬Ð_x0014_üÜÅ&lt;@æN~½.}=@_x000E_ÆÜ¡râ6@"ø_x000E_[V&lt;@zÜ_x0001_µª5@Î6å_x0014_=@1ÌS_x001A_9@8^õj 5@ö/ý_x0015_Ú7@¾Ä_x0003__x001E__x001C_7@ÃÀx 3=@p}¤´2Ã;@*Ô­_x000B_º=@CÇýîyu:@_x0004_Âã_x0018_°ñ7@d_x0012_ëÇ_x0002__x0008_;@Î_x0004__x0015_R½;@§Ëï+;&lt;@µ_x001E__x0007_ýÒØ9@_x000F_+9@w¿Ôè5@Û	 KÏ5@²zZKðª=@9TæÜ_x0017_8@Z¶5	Û_x0002_&lt;@PéH	8@üÆÑÚ_x0001__x0004__x001A_¢;@ Ú*_&amp;Ñ8@(ÕüñNà9@±þr9Ó'7@P_x0016_O_x001F_ªþ7@|ú¦¿_x0014_&lt;@­ÎÛÖ6@_x000F_£&gt;Õ_x001D_9@ZË_êÎ5@[ÒÁK,=@_x0008_R8_x0015_VG=@0_x0001_Éê_x001A__x0006_;@æ¬n_x0011_r(8@_x001F_µõqÀ_x0004_=@Ö_x0006_wÄ\_x001A_:@f_x000E_í!_x0014_#:@µ_x000F_MÁÌ;@åXªÁhê5@Óúò\_x0017_7@_x0010_Í*ü&lt;@V/Å&lt;@g¦ûÂk	8@üJáÈk=@´)_x0016_ñr8@U_x0001_+´_x0002_8@t^ññ&lt;@§?ê¯Æ9@Z¦\ÑµH8@ÙztË4È&lt;@¯D]â_x0003_=@Dÿ½¼«½6@WD-Ê&lt;@_x0001__x0002__x0004_a_x000E_c$9@þì_x001D_u¥&lt;@¹_x001F_MÃë8@yOó-Õ&lt;@xp¢âÆÝ9@:ºmµàx;@Ä_x001F_¹Á&lt;@ÝlÎ|à¶:@J"*_x0013_së8@:4F:_x000B_±&lt;@3À2_x0015_;6@$Ç_x0017_Ùwn:@±_x0002_pÁ&gt;;@ñÅ¬&gt;Ü8@bÛöB2&lt;=@ü;×.L=@ïÌKqÇU7@_#P|@9@QV!b¦8@J±_x0002_r#8@_x0019_E|_x001F_G6@_x0002__x0014__x000C_D:@¯©L_x000E_Å;@¿Þ,|vÕ:@Ï_ì_x000C_ö=@fWè4_x0010__x0014_9@b_x0014__x0001_vu=@DÂÎ) 9@^pé+~&lt;@[iëðL;@Ë_x0019_È×CQ&lt;@#[_x0012__x001D__x0001__x0004_Â;@Íè·½:@½E¥±d:@µB_x0011__x0015_v8@À«:$ü7@w'}ñp6@Y=_x0006_ j7@&gt;A_x001F__x0010_8@G|v_x0010_½v=@Ô=_x000F_Ìv_x000D_6@_x0015_NEÅär&lt;@ð| à~8@y#UÀ6@4x2h_x0002_Y:@§Â¼wr=@&lt;»äõÚ=@_x0002_P?Ú;@ßV_qÚ:@d.j9'7@õ¿e)S7@ýe(;q_x0011_8@[¨ÿ\øS7@¤,Ç@úÓ6@8J¬c_x0001_9@_x0016_¼íëö;@öIibÓ]&lt;@_x0006_çpÛ_x0012_z:@3Èe_x0003_±7@èE_x0003_¼Y`=@ì¬Vã(:@_x001B_ûÓq|_x0015_7@iÕ&amp;î]3:@_x0001__x0002_DB':@&amp;y_x0018_â7@øx°ÇHÔ6@ÿÔ+÷7@_x001E_½8@²=_x001A_Þ;@Í_x0003_xL¡9@R_x0010_ßw_x0017_9@R_x0014_£å_x0014_=@«xRzä7@_x000B_gÎ_x0004_ÈÆ=@ï;ð[ça6@ôÐÛDÑ=@ßI GºZ&lt;@´=©_x001B__x0004_=@²èzVÔ5@ØGQtóñ9@|_x000D__x001F_Ýfí9@|3$¢Aµ:@BÓÀ	vA:@êVq@	&lt;@9z½û:@Òb¨í·_x0001_;@Ì®A_x0017_);@Ø«¦°Ô:@o_x000E_Ë_x001D_ÍØ&lt;@_x0010__x001E_F_x0014_?7@_x001F_k_x0006_&amp;§=@Ð¤w19@Mè;@_x0015__x0005_¯þº	9@. °_x0004__x0008_2K;@°F_x001A_ß÷u;@à#_x0001_xÁó;@BÁ_x000C__x0017__x0005_9@_x0006__x000E_ºN&lt;@FØ¹ÛÁ_x0008_;@~ç¦Ã_x000F_&lt;@¾³W_x000F_$Ä;@_x0007_ÜUØ=8:@ÈZØðµ=@_x0006__x0007_çM.p:@_x001B__x0012_áZ?_x0016_&lt;@_x0010_¯\_x0018_2&lt;@\Ê@¨o;@ÝÍ	Sx&lt;@¾*¥_x0011_û®=@dÂ3Z_x001B_8@y)pâZ:@Æ¢[Q6@¼t¨pï=@_x0004_î_x0002_ ç7@Y_x0006_2ì_x0016_¥;@^àï¹¹9@¸×F7@G_x001B__x0013_öø&lt;@38ÚoÑÑ5@+FXÏ_x0001_ø&lt;@ÓUÃ_x0003_¬=@ÖÛv½°-;@_x0014_TÕgH=@Í)Ï_x001B__x000E_&lt;@!}°76@_x0001__x0002_6z6¼)Æ8@Ã_x001E_¬æNv7@hð»*ô8@#ÓM_x0010_9@_x000B_Tcip9@¬ÚLß¼&lt;@ñô»=b¶7@_x0001_=&gt;kår9@]HSr:@ «Cªi&lt;@Î3)S_x0013_ñ6@`¾;­_x0012_==@,.&gt;ÈÉÚ5@ö¬IEÙ¸;@¶ýô_x001C_ÄC&lt;@Æ_x0002_=;;@fðê=@v_x0004_ÉBÚ8@_x0001_ÊUÁ® &lt;@X`'_x000E_³5@qÛÌ{¸9@³_x0015_Cbò±5@ºùY¾`=@³÷tã7@%_x0006_vÙ³2;@ø%S_x0016__x0003__x0012_9@éÝG7C£9@üwÏ~ë¦=@¢¸ô¼=@¥s_x000E_09@ÅF[á+;@¨_x0013_ûã_x0007__x000B_50=@¬Ç_x0006_ølì8@½°ï×9@,*$_x0010_		=@¤¼èÖF:@_x001E_WÁFyR8@_x0012_4Ùí&lt;@_x0001_éy.È_x000C_9@4ÇCåö5@_x0008_Æ!ºÉ:8@_x000E_A¡%&lt;@õÝ{q_x0006_×&lt;@gYW æ6@ß ù_x0003_:@T1gÜù&lt;@rÉA=·:@VÁµ§Å5@¹²_x0010_&lt;@Dµ	«³B8@O»Àº&gt;=@Òe4yo8@ÚäÒW&lt;@îÇ_x001A_X)M:@å_x000E_«Tr9@lrQú&lt;@\_x0002_´£_x000E_7@ÜVo&lt;¸:@ú]_x0004_¤_x000B_6@ú	Ïkb&lt;@_x0012_Æñ9@¼_x0004_ÄÈt9@_x0005_À!#_x001C_;@_x0001__x0003_ÐKàH£Ç6@Hº&amp;,&lt;@qÅ[ÑÎ)6@¬ç_x0018_¾Â&lt;@ú¾?ÚHë5@°'4q&amp;6@õ&amp;ê'äÙ:@ðÒljG8@ÕvÐÜ6@k;RÕ%¢6@\_x0002__x0012_#_x000E_:@ClxêL:@V&amp;  ª8@¸«Î_x0012__x0015_=@:{W!K6@èÂM¡8@ú|QW9@Qo8Î=@(´c'%¨7@h_x001C_ÕÎ´á5@tYcfÚú5@¦_x0013_ÒKÇà8@N_x0016_6ó6@¸Ð6%m;@ÀygêÒ99@¥@_;&lt;@õ».67@3bÀ0&lt;@D_x001C_}1áJ8@ÜtaÔó:=@®|_x000B_Q-9@ðÌE_x0003__x0005_§7@	 ­É*R6@3¶Åö_x0013_;@Oº©´^¸7@Ó_x000C_¬+2¿=@_x0007_qË{­9@_x000C__x000D_'ld8@_x000C_Swü§_x000F_7@ÌW'£=@§Ý lV¿:@ÖX¤6:@,y«|÷:@PWÙ_x0001_?É6@º_x0013_Õ_x0019_I6@jç3×_x0013__x0010_;@`pêKÉ=@Ç_x0013__x0004_!&lt;@¨7rµ&lt;@ºtÌÐa:@ÔÔ_x000C_/{M=@;w¢U!=@'Æ/Uö7@n0Ã^Zº8@è¹¨ù_x000D__x0002_7@Ç`o_x0008_l¿8@Å ½×&lt;@T_x0001_¼2:@¼/vDÅ=@ww_x0012_º³:@äzÈ!_x000C_|6@@Ï_x001A_xÁÔ:@%7&amp;ïê©8@_x0008_	R4Bçr8@_x0004_@q5@ùìîp9@¯ðû&amp;Òc7@ÉK_x0007__x0005_5@'V%idF6@Å6Ü±=@_x001D_ÝY_x0019_j¡:@:Âiýý8@_x0006_)e|9@_x001F_òï_x0012_þ_x0008_8@kÂ;@·=@\3_x0019_*_x0001_v:@]yúô_x0019_a:@ÒLwl=@ý©¦86@_x0010_¨èzs=@_x001C_î[Êâ6@åYá¡@7@Ó@ñ¶_x001F__x001F_;@_x000F_§iÖê:@_x0003_¦2]c;@1Ç_x001D__x001D_û=@×ðý#m=@²~_x0013__x000D_í5@R]\86@å«}ÔÊ&lt;@Ub£ëã9@}¬§_x0002_}&amp;9@ìi÷À£¤=@(P*´)=@·c^_x0004__x000D__x0002__x0019_:@GDqÛ/³=@÷_x0010_p'_x0015__x0016_:@_x0005_{ßß_x0019_:@ø¨c¿T6@_x0008_á°ß_x000B_9@_x0005_g×®¢f9@%ðb´é7@ ÍÇô}8@rû¤{¤_x000E_:@5_x0002_5_x000C_iá:@_x0004_qìgH8@_x0017_Wã_x000B_&lt;@Ý/©Ð :@®ÆÁÓü;@["êõÙë;@Ô¨¤p_x0010_	8@ZþHè9@Ñè6(_x000B_¹5@kô_x0003__x0001_W£7@_x0011__x0001_´È.;@Y°_x0007_0g:@_x0014_­R]&gt;&lt;@o;6mé7@?è_x0006__x0003_ú;@_x0014_ìö_x0008__x0007__x001C_;@bÑ!¸_x000C_F9@ò,9ßÝ9@zT]|Â7@¬£7gÁ6@39q_x001B_¦®5@æ_x0015_{!=@_x0003__x0007_KÓòÂ¡5@xmGÝ_x0016_8@À¼wÊ³î=@gFÒô²«8@ZIYw²?8@4Sÿ_x000B_èÒ6@ö¬"_x0019_`78@-~~`_x0004_9@ùÝô_x0001_Ê;@v^Ö°6D&lt;@_x000E_±´»4À7@_x0006_OÃ¤ïç9@ã.½'=@rjNæÓ¯;@Ú©«E7@rª_x0019_6ða:@bÙ_x001C__x0018_Á&lt;@¡ëÃßû{7@2CôbçÔ=@ÔÛ_x0011_Ö_x0013_t=@¤*¥;+©7@{_x0008_)SM=6@´_x0007__x0002_	¦¤;@&lt;ì_x001F_É6î;@É¬ÀèÉ8@¯_x0006_Ó,¤+9@Ê~Õ_x0006_;@_x0005_và¿Ú7@»1GG_x000F_9@*¤Ã6¦7&lt;@5YF¯÷ù7@êþC_x0004__x0005_â8@Êt8¾8@"¨Õ8õq7@p©Bïë_x0003_7@_x0003_ éÒ&lt;@ù°o»ãÃ6@¨ø :@]PLwÛ5&lt;@ÖÅ%]áP&lt;@"_x000F_U¦&lt;@_x0002_aÇeé&lt;@»ùßAo9@~$_x0003_ü~Û8@ªcÅ [6@ºû1©À;;@t#¯&lt;@n7¤§éó&lt;@_x0014_K_x0003_Ç¾N8@Áó1]6@_x0003_×ßô_x000F_Ù;@ÝH_x0016_ã?W=@*n§â_x0006_½;@_x0001_áhªX&lt;@à_x0006_o2s_x0003_=@ª_x000F_j¹l7@âO%Q:6@,Ü§_x0008_ä&lt;@:¼­_x001F_[w9@é*Õ²¨õ&lt;@­:Y&amp;_x000E_æ7@,)_x0011_@_x0010_`9@_x0019_.ÌãH_x0019_7@_x0001__x0002_NÅm&gt;ù7@ó_x0001_,:@XÍnß{;@Ú_x0003_c_x0013_8@ÄäÀø×=@_x0010_÷ÛY;@ía_x0003_«9@ùW_x000D_¶_x0014_6@?_x000C__x0013_V';@§/n5p;@6Ýÿ¸t_x000D_:@ W~)õ6@_x0014_D_ªè:@ìü³ÔÌ:@Î/¥_x001F_8@8DÆÃ¥5@×%bî^;@ê¯+_x001E__x001D_ô9@aüÉ_x0010_©+7@°¬Ád¥y;@MìUöå5@`_x0014_$Ý6@Ý³º_x0003_ 6@xk£_x0006_Ø:@¾Hè|8@ë«	2[«:@ ¡d_x001A_Ñ´8@ÓSQÎ½8@â¥âmE:@Åëµj;@äIÈA±µ:@e/_x0014_4_x0001__x0006_¬t&lt;@èàEVö=@A=é_x0010__x001E_¦&lt;@4¬ã¥_x001A_Ü6@ò²J9@(MM/«&lt;@ {#27@:ßTÖë;@ê#/FÎ6@_x0008_&lt;Íá_x0014_.8@¨I·Ç_x0012_9@À1:Ù,Û7@½cýµÝ_x000F_:@ó_x0014__x0019_&gt;7@ö $_x001E__x0011_17@_x0004_Ñ\_x001C__x0016__x0008_9@ÆZ­_x000F_Î=@Í³#£47@E_x001E_9xZº9@&amp;Î_x000F_}-a&lt;@_x0002_¡ëË"Û;@L_x001E__x0005_|Ü=@_x0004_&lt;ûî8A:@_x001C_ý¹_x0018__x0005_:@I9è!_x0010_´7@Rãæ&amp;*8@ñMèÚ7"9@ãûÆ_x0003_¬«:@T+ìd_x000B_f&lt;@g§a9ê8@,_ÊÃé&lt;@þ»_x0015_818@_x0003__x0006_'Ç®_x0019__x0014_:@Yaª_x0014_®¹&lt;@zê,I-9@M_x0016_É_x001C_ü;@4Kb__x001A__x0019_7@jª_x001E_/´=@_x0010_$_x001F_Hòð9@¼k"ð/È5@å_x000B_ý_x0014__x0013_:@	èUcÖ9@hy_x001E_rÎë&lt;@)_x0018_ùyØá8@_x0004_rZ¨¨&lt;@i°$Ö6@KßE$&gt;_x0002_6@d[ßØ7@ªã³*Ù!&lt;@§éÁÐ&lt;@r[_x0001_=@ Îx_x0005_T­9@Î&gt;vK×8@òSCÄ_x001B_V9@;æºÓ_x0001_³=@\@_x001C_«=R&lt;@ë_x000C_Hóà¿7@¨µu¿5@_x000C_(ØèhÒ5@?'E_x0004__x000C_9@avÍ_x0013_?=@3_x001E_._x0015_Uk;@×OBuã¡;@_x000C_`Ðû_x0001__x0002_Ù9@ú_)ÒU&lt;@ÖD_x0015_q :@ê¬0_x0011_:@Sa_x001D_n_x0015_T9@J°ysóç=@;J	#2;@¾E×/*&amp;9@V$ ¯Ò9@V_x0011_¦ö6@Jeä_x000F_kÐ:@ÙVÿn_x001A_7@·VÞm_x0008__x000E_6@öúUpK=@ÊÓ+{¨¼5@=_x001B_y&lt;7_8@ª°ÿ	bû9@ä_x001B_ØPº´=@ñÌ3$ß!6@I¨» U_x0006_:@M] M_x0008_9@ÈÖ_x0010_49@Üq¼Za;@½éÛu8@¿Ný_x001C_å6@¼ÕÆ_x000D_-#7@K%7}6@ß/PX[=@y×®Ûi:@b_x0015_ÿ7:@_x001C_¤ýBïæ7@Ñ«;%Ò 7@_x0003__x0004_¨¼Ûú=@µÂ_x0001_·ß_x000B_7@K8Ö¯CÖ;@¨¦;ö_x0010_Ï&lt;@7J?k!h7@þ	z«Òd=@O_x001A_´:_x001E_:@cyeL)=@¦`_x0004_Sg9@_x0005_.¹=@XÐ;ì·6@f%3-6@·²[y6@Jà/³-_x000D_:@ÓÀ¬ÖCk8@Á_x000E_êãí8@îò=X_x0012_:@üÉ{_x0012_£Ô9@º#8_x0017_Ä4=@_x001A_%_x0019_Ê_x000E__x0010_7@ö_-¸Âû9@Fh:^¸5@¿Ðÿú_x0010_6@â_x0017_Vâö«8@¹_x0001_MÉµ=@qÆórA=@òßXé}_x001F_=@_x000E_áA_x000F_*7@éóµNxP9@:U_x0002_ü&lt;@ÒÑ_x0008_È_x0002__x0019_9@-%V_x0001__x0002__x0015_%&lt;@äíß^_x0005_7@-¼ô_x001D_L½9@ .6õpf;@rsí¼_x0017_Ê&lt;@%}-$Q9@_x000B_zs¨ÕÈ&lt;@Éw_x000E_7@çO·Ò:@Ñ_x0005_b_x000B_[7@E_x001E__x0005_o_x000F_8@õ[CÎÂ9@_x000B_*¨î_x0017_:@`6àÐ÷#8@_x0014__x001E_¾JJ¸=@¶¾£;@2®²_x001E_,õ9@ÂihÜÞ=@_x0004_tÊ5@¿Uc9»_x0013_:@E¨+_x0015_~9@~ýÕùâ_x000C_;@-Ùó_x001E_æ8@_x0008_,Ä4Ò¢&lt;@0¨¿_x0004_ÒÁ&lt;@%%_x001F_Ï8@(_x0013__x001C_\dp8@¢D´©u&lt;@ÝñMT99@^êA_x0016_bÑ&lt;@&lt;à_x0016_`8Þ;@FaDS_x0018_=@_x0001__x0004_&lt;ÆÐ&gt;Â_x0007_7@,Ä_x001B_&gt;j=@L_x000F_XÞÍ6@]`%T"ê7@ÑC©®à:@òÆx|=@ÔJY3&lt;@Æêõ«ñ&lt;@Ø_x001F_I@_x0013_u6@EÒûw:@pìô_x0011_±ê7@°»ýv_x0006__x0003_;@Ò}S?§¿7@_x0002_ìÆzN©9@í70ì-¿9@ñ¹* é8@1_x0011_f¡ì7@@þ_x0002_µ_x001D_;@e_x0006_¿._6@9åz_x000E_íñ6@8s*gÉ=@ ùô_x0019_Lð=@AÆ¦"Üú9@_x0018__x0008_ 9_x0005_:@Ôëãí8@±_x000B_I|_x0018_;@¦ôLFD7@Cç_x000F_tz=@_x0010_f_x000F_2R_x0002_:@_x0006_fDøø|8@Ò_x000E_éó ê&lt;@+Ëx_x0001__x0003_ð;8@"·»Ùü7@_x0014_lÅ¦ü 6@v_x0007_&lt;_x0002_`:@°yÔJë:@eKü ¨8@¾ÇH	=@_x0018_½wÔ3:@eB³8|7@YAÒø_x000D_­:@+jÈ¦eÉ&lt;@_x0016_?Äc``6@_èùúÁ$8@ÞTqÞì+8@Ç7n?E_:@0Òg¸³;@pG;Ö5@öÕ!ïP9@8ê_Ýö¿5@«_x0005_Ékc]&lt;@j[ÍzN9@Ø§1zFf8@eÀní3ê;@Ê=K_x001A_ :@-f0ÉS6@\²x|-:@R¢_x0006_°÷=@©2¹ÈÎ:@_x0018_Þ#ß­7@_x000D_ßl_x0014_"ù8@¾t¼_x0006_­7@¦)ÔÖ8@_x0003__x0007_ÎÚ9ÕÝ¡5@_x0008_ð_x001D_?&lt;:@å¶¿c_x001D__x0015_&lt;@3êy_x0002__x000E_ï:@Òkª:EÒ7@ù1oÝi;@û¤VX9@_x0015_ìó_x0004_,7@c¥Þ_x0010_X=@çÁãMã8@q¾î,:@_x0003_k{°Ï7@v¼êø¼8@FÞ'_x001D_L:@"x_x0017_LI©&lt;@Êß_x0005_3~ý:@:_x0014_R½ä&lt;@ìÇ_x0006_`_x0004_2=@r'Y{Ö_x0005_7@Ê$@_x001E_&lt;@8$ô_x0011_à8@åÙKË_x000B_Î;@Kwj;@lfÎP«9@ä¶¥Ý,8@_x000D_ÏBån}&lt;@Ãiçï)&lt;@ÂÍ¶d_x0001_=@[_x001C_Àé5@ÓÒ&lt;i=@_x0006_'nßªÓ7@g_x001D_&gt;_x0019__x0001__x0002_r×:@¹_x0013_+(5;@_x0013_×7@J_x0016_ÃÓ|Ç=@\öÑdYÁ9@ö_x0011_Jh_x0013_6@,Ap*Ïè=@Æ¾ªj¢7@ó_x0013_gtÊ9@ öR#Õ6@Þ¢Äë¼V&lt;@®°D_x0004_º9@@ßmâ_x0019_=@{_x0007__x0017_J6@fx/&lt;¼6@EÀé_x0016_!&lt;@EºsÓ_.=@$FÁZx6@T_x000B_{Æ:@`³_x001E_:@ót4ø^6@*r¡#v9@ü·u7_x000D_l8@È_x001B_)_x001E_&gt;8@ùîn5Ù6@	£60§¤8@Hä2¶%·8@¸Sj#(7@¶_x0018_Lå=@ÎU´dß9@%ÂÜ+ÓÔ&lt;@D_x0008_g.ß9@_x0001__x0002__x001F_ÖqqQå:@ïøµe_x000E_=@0ÚÕòò¹8@ö:_x0003_%6@_x0006_®Ù:@jÄg¿h)6@Fzåû&amp;_x0010_&lt;@`_x0010__x0002_.q&lt;@¿J@©=&lt;@²¡:E=@T_Ö|6@$~A_x001D_ 06@»$áª/7@nÑQÿèÄ5@ÒãB_x000E_ì5@_x0017_XÐQN;@@ïÕù&lt;@bòÁ|&lt;;@©'Ev¦G7@&lt;!¡÷-_x0004_;@ÌÍÔTh6@1üîÄN6@2_x0006__x0007_Ì¹7@Ø@àþû:@¢_x0005_åÎep:@TKQ_x0016_ì9@pP³t;¶6@êþ³.[Ï&lt;@¸¹î¹æ¿8@%/Quz9@È×_x0005_È=@óñ*_x0001__x0002_Ô=@!»Ð6ä 7@þr_x0006_¶F8@ä2}é._x0004_9@KÐ¢ª9d9@XóøÙoº&lt;@Ø_x0011_\:@vk.º;@çc_x0012_48@Ìêï&amp;4r&lt;@ôÃ.8½£9@F×G=Û5@J_x001B_3	7@^_x0013_ÀîÜ5@Vu¤9=@_x000D_c²&amp;p);@_x0015__x0011_éz6@_x0012__x0014_9@_x001B_6_x0012__x0013_¿7@y_x0002__x0019_Ó¬Ö:@{Vjwn7@¥¢¤Î\7@»_x001D__x0018_\ºY;@þÝ7©ù56@¸w­vO9@p#~¢1ø=@öÛ,{'ÿ6@_x0011_ômÕ6@y_x0019_Jÿ_x000F_È9@Ú_x0011_1r_x0006_&lt;@&amp;â^Þ8@&amp;©UôÆ7@_x0001__x0004_èWH%û:@D®_x001A_%=@³_x001C_ì_x0001_¬ª7@P_x0014_G¸¡q9@;DÚîN'7@c1=ý=s&lt;@]_x0006_Q\T=@_x0011_g_x001B_uÙ&lt;@ílíÒ_x001F_9@yá_x0019_áï_x0011_8@{è?ô²â:@ú³|_x0003_77@}¶§_x000F_»5@6H[ab`8@|ö_x001E_}Ï=@ ñ;W_x000B_ã9@vuÌI:@Èß_x0001_EóA7@n_x0018__x0002_mé96@ÜÄ	öÓ8@"_x0010__x0001_ù9@;A8_x0002_+_x000C_6@_x001A_q'i9_x000E_:@m¬+&amp;_x001F_8@&gt;æ¸Ó3[6@­´µ&amp;°=@Nei¸;@ô_x001C_\^_x0019_@;@«¸_x0016_¬!ï;@àyÞê]:@GÂðãÛ6@¤ Lº_x0001__x0003_`&lt;@mïö*8@6«RSé5@Y$øå£;6@?	Ã¿_x001B__x0003_6@~ùLÀ_x001B_á6@ç5³¥Z8@Ô]_x0018_¦I;@6o¼¶A9@"å¸¥7@¸Æ÷ö=@"ØYL:Þ=@ö¯Ðïæ¶=@ÞlØo27@&amp;_x0011_¿Ht6@_x0012_ ºß$;@ßøõð_x0015_6@þ¹Wëÿ@&lt;@ ]X_x001F_²5@B¿Ô_x0007_®9@}Ø£7@z&lt;TM¡õ5@$}L3±7@_x0002_«Tçn¤5@_x000D__x000F_wÆ9@_x0017_ë_x0003_8@­µÞM_x0012_97@Âv[Î0;@ÜNzAÏq8@H"&gt;uE°:@½8IÙ¬5@©®»_x001A_ô.&lt;@_x0001__x0002_Ç¥`è8@ò=_x001E__x001E_wy;@_x0013_'_x0013_ºèv:@È×ül,7@2½Ô_x0015_è&lt;@_x0010_loúM&lt;@E,÷_x001E__x000D_9@^ã»_x0018_6@@@m_x000E_ý;@Ë\lê9@[i_x0002_7&lt;@+j	a7@û8·®G&lt;@¼¨t9@éêp_x000F_9X:@_x001C_JèíkØ=@dN&lt;l_x0002_é9@/ò+_x0015__x001A_=@BÁY«rì9@§_x000D_{ÿò&lt;@ 8iÎ7;@@¨A .]8@ú_x001D_¯Å}=@Ã_x0006_Æ¡õÁ5@`ûä_x000F_|S:@_x0002_1:@tìê±Á6@Û¸_x0019_:@_x000C_\_x0006_:@KAÃ_x001E_o;@~×ùFz6@×5%g_x0001__x0003_M6@0O×Y_x0002_z=@§_x000F_Ñ|ph;@L`{ö*_x0015_9@¤Ug"1Ò9@&gt;ÞWà¹F6@h"£+-&lt;@ÎC_x0017_"_x0014_7@å®Õ6@rêuÝÑÜ&lt;@ºª¼Ã¨£6@ÄW¤J9@_x001C_vKÉ8@~_x0017__x0005_¶+=@ÔÊÿ4ò6@\ä_x0016_cü=@°©ÚèT=@_x000C_ x°ï7@¦h^	þÉ7@&lt;õJ³ü7@vÛRºp8@øËjÅC_x000C_7@ÈFtIþ7@6á»¬.Å:@VeÐ¼9@©_ñ¦9@§ mÐC¼5@Ø_x000F_$H_x0004_7@_x000B__x0014__x0018__x0014_;@´3_x000D_Ó8@7Û3hØ¨9@&gt;J_x0010_Üe&lt;@_x0002__x0003_ÃÎÎÒc6@UO:ò/ë9@0ö2Ógz;@6Jhr_x0013_7@ä?á5¦l9@âÄ÷±cg:@X%_x0007_¡ÔÁ7@òÒß4ß:@5/¡BM=@Q¯'\b_x0001_=@#¬_x000E_wd7@o}¸|A7@ý#l3õ'&lt;@KêìJ¹:@&gt;ÿ_x0014_×÷_x0005_8@Õ_x0018_'.ök&lt;@B!_x0015_(õä5@_x0004__x001A_¸_x001F_½Ã&lt;@_x0014_0±¶,;@Ê¡°è®7@°·|f*_x0005_=@{£q¬7=8@^Ï$ð;@Ìß:g;@_x001C_,7_x0012_W:@~Ba«æè&lt;@â±_x0012_þ²&lt;@öS__x0014_&lt;@#ª±¥^7@½_x001B_¢¤/Ä:@	i¡âFæ;@'jKÔ_x0003__x0005_¨:@=iorù&lt;@WEYVÌ&lt;@2$_x001B_Ù6@oÙÑt8@&gt;óW_x000C_êg=@_x0015_ëºA8@s_x0012__x000F_â9@&gt;òÉ9ì6@º]S×P£5@Ídv»=@¾_x001C_ffK;@,¬_x0004_`(:@Â»9_x0016__x0018_:@®ÂE_x0008_J7@mA}à_x0007_=@oUE28@0V=ì_ÿ=@VM_x0002_._x001F_»7@ØFÞÔÞk;@_x000F__x0017_Ã£æz=@äHâÄ¶5@kÕsþ0ñ;@_x0004__x0016_¸ä_x0001_:@^Þü¨ù7@ÜüçÉ3Ò&lt;@Gã8e_x000E__x0003_6@Øö_x001F_¦fv&lt;@7K_x001E_©_x0019_@:@õ_x0006_Kó&lt;@èsÀ³WÎ9@¾oÒÜ·Ø5@_x0001__x0003_H,©É1=@_x0014_GÚ&lt;@`À_x000E_3~16@F¸_x0004_Ý9@_x0003__x0006_­_x0007_Ï;@ÄÐ_x0007_U_x0016_u=@ÿ°_x0002_Û.®&lt;@FSºA'I9@$_x000C_«_x001E_;@ú'=æF_x0008_8@f UP°î;@(KÇÖ­²9@_x0018_ñí_r7@Í&amp;_x0008_ª=@Ó±f$Ã8@mj¦Å¾\;@rÆxô_x0013_8@_x0006__x0011_Ðg 8@´zõooé=@XC;ÌÝ&lt;@äÚ_x001D_÷_x000C_²6@_x001A_À»Ò7@Ú±íÝ6@U+ü®7@êÎ_x0011_©ü¿9@}ä0_x001F_Õø;@½_x000D_©Ù8@:e3¶w*6@ªoaB8@PËN_x0002_=@V&amp;ûî&amp;5@5}H:_x0001__x0003_jF9@ý§/R9@_x0017__x000B__x0016_À`_x0014_9@_x001E_ù_x0012__x000C_:@Ó_x000B_â7@Ðhmt_x0006_ì:@*«í«õ=@]º9@_x000F_pU½×&lt;@õÝì_x0012_;@_x000D_Ù($3]6@2..¦F_x000B_8@l?ÂËÑx=@*.ä_x0008_7@r`«ë´Ù=@¼Ù*kË=@_x0002_ã)=@_x0018_uÊ_x001F_»=@|ç_x000C_÷ÖÍ7@b¯Ê-7@¢¿_x0015_Âì5@êÔÊÈøõ:@hýgºÑ=@RhLê°8@^U_x0019_¼k8@@Ò ó®7@Sè!X¤Å8@_x001A_5ÓÄ6@®÷MÁ$8@îM_x0017_û6@_x001E_Ö»zÉ;@2ÙOd_x0010_¾7@_x0001__x0003_ùò:áÑª5@NË/_x0001_Í5@$ÇÌOà:@À©_x000E_ÿ`¦;@äg¾¼7@_x0004_ñ&amp;u&lt;@_x000C_8Î*Ê;@¯@gI_x0010_¾9@zöAm7@¢x»_x0013_ð:@±&gt;óÓ­\7@8é48_x0008_­&lt;@&lt;z_x0018_î8@GãæÏ&lt;@&gt;Ò«.ßá;@ bjuå&lt;@î2ÆcÈÊ8@x=Ð¦¾_x0008_6@¼ØI^yW;@k¼_x0018__x0013_µ8@*ÝTÈ_x0001_&lt;@®¿ó_x0006__x0002_6@»¢Wüôr:@0¯Ë½å;@ø27ãI&lt;@´ QâD'6@ð_x0019_¢_x001B_Õ8@Ö`{ÛvË6@_Æ`\íª8@;@Xeõt7@_x0010_6[8E&lt;@&gt;$Nk_x0004__x0007_Ä5@lºå¸ûo9@°úÓDZ-8@;pJÛ=@X_x0002_.,|£;@Tå_x000B_Ô7$;@_x0010_c7#j=@°é_x000E_^9@_x0008_Só*Æ7@¤l·\`08@5ÒS_x0013__x001E_X;@_x0015__x0007_WÆ®:@	_x0005_©j¨¨6@uRJÒ(6@¶ðß¨¼Ø6@E¬µÝ_x0012_Ø5@:ð+ì_x0007_O7@5éQÃ9@ÔI_x001F_%ì©=@_x0006_3_x001B_Î_x0001_9@JJà¶l8@zè&lt;_x0003_õ8@T-kw­Ö7@|W¸Én":@Ð¹ÃD¼8@UÎøÃ_x000F_º;@ò=&lt;8U_x0005_=@êÐ5l¤:@4¶ÍÉ56@ß_x0010_¥Z¹46@BÙzÑÂÃ8@LtÇ=_x0006_Ë7@_x0001__x0006_ò`¬MÕ&lt;@äøQþlÙ5@&amp;_x0002__x0004_Óâ;@f{¼#9@ë_x0012_¥_x0002_u5@1"ëË?I:@0óqù_x0012_=@¼$&amp;_x000C_æÒ9@c}Ýp&lt;@_ò_x001D_ÏY6@î»É¤:å9@Ä­júøÀ=@È_x000D_¹ÏD6@_x0005_MïÐî7@X­_x001B__x0001_T;@Èt_x001E_ù;@îùhµß_x0012_6@Â&lt;ä[á³6@PAç£Ä=@Á/9cÔG;@_x0003__x0012_-V¤6@DP]RF:@¡pÇÌ|Â:@W m_x0006_Ñ¯6@.+[¤9@Rô#ã»ì:@ÌùÚx:@ø3ê_x0008_;=@,LÚá-7@:²_x0003_GF7@3©ü_x0014_=@oYâR_x0001__x0005_8@_x001F_çÈeq=@,L[ûg«;@z_x001B_6_x0004_r=@ÒñÉ£ý&lt;@_x0003_H&lt;^ Ú9@½Ó/óÝ5@c×ï[\è=@_x000C_¥Ãß_x0005_´:@Ð_x001F_7þx:@Hé_x000B_iJ:@RªºZg_x001F_:@mò¾T_x000B__;@_x0014_¯búÄÕ=@h_x001C_\·w9@KJý*5@_x0011_u]·8@æúf_x0014__x000B_9@q±Ä_x0018_Ú6@zósæý=@q_!Å_x0008_ö5@_x0007_·ñ0Î6@_x0018_En=@ÚãÈh=@_x0004_Î@ÿ ;@Æ)jD¤&lt;@ew;¤¾X:@g_x001F_¤{_x001B_þ:@#+pX=@Ï£Ñ_x0002_+:@E_x001A_·_x0002_Ùx&lt;@«§È 9@_x0001__x0004_Òa_x000F_¯ëG:@ª\(_x0001_êZ7@þy._x0002_Ø:@6R_x0003_Z¶&lt;@.Ã_x0008_²-b9@[CV«Ë'8@tOH_x0008_üó7@Ï9§ÿg6@?ÖÿL_x0019_ä:@H4{àì_x001E_=@_x0007_UB¾À9@ýÖ/x9@Í_x0004_sÇ¢Æ5@_x0018_H&amp;c6@gwäæV8@w_x000B_p3Íw&lt;@_x000E_gIaÇÈ9@cKR³T;@F_x0004__x0002_1_x0018_x=@Ö¬Îý':@,éÙõÏ5:@lîÚ3¢[8@¼Ëwe\_x0004_:@ä&gt;_x001F_Ð&lt;ä9@Í._x0010_\Î%7@¦&lt;kR[5@hll/(Û&lt;@ß°}_x0013_:9@ÖK_x0010_Ià®5@_x001D_-0Õ,:@_x000C_.ï_x0014_óª&lt;@ÍòW_x0003__x0004_|÷6@ðg=Cj_x0005_6@!_x0001_õ$9@^!¡.Ô8@_a_x000E_Ë-»5@_x0012_º*þ;@dQ83¾6@®_x0019_ð_x0003_Ó;@,_x0013_1 Í_x001A_8@îNÊ_x001E_¼E;@$Ò_x000F__x001A_ =@_x0002__øÊÚ+;@FFÑ¿Ô#;@_x000F_µÚ_x0017_9@_x0011_T¶V7@!_x001E_ñ8&lt;&lt;@Y®Q6C³8@_x0012_ï!G]:@j$uù9@Â _x0015_1_¿&lt;@ãUßQ*:@£r_x000E__x0006_ü7@_x0004_ÞÐNò==@øÅÉ5*:@jÕh~:@áì¢È_x0013__x000D_6@­¡Í4¡;@V(¶N-8@¶;zÞ¶=@Þ÷L0Rý9@$@µo_x0004_28@TÅâà¸·&lt;@_x0002__x0004_p},»_x0004_&lt;@h&lt;Í¹%¤8@n_x001E_*_x000C_i&lt;@÷è®ÿ_x000E_V6@E_x0013_%_x0018_`:@âj¡iC#:@Z6{ßbá7@hº¦¤_x0018_=@ÔÔ _x0007_*9@#ýÒ[õ6@0_x001D_kòQ=@y`Ý¯#=@¦Wç×_x001C_7@´¨k¼_x0003_;@¿'°Ô&amp;7@L_x001C_ïhQ?7@Jt²'²&lt;@[¶Ñ!È"7@XïÞX&gt;©:@Ô_x0008_òÓG_x001F_:@_x0018_0§Ôe6@×P`tü8@®qY&lt;@_x0001_rÔ Ýd9@b_x001E_ÖÜÑ8=@{AÌ6&lt;@ìCOùü£8@&lt;)9_x000C_lÄ7@T_x001E__x0015_íâ=@_x000D__x0008_·çÁÏ5@`iy(d6@¾5%ð_x0001__x0007_d_x0013_&lt;@±8_hÿ2&lt;@Ã*óI_x0003_:@ú7µÓ5@ûøÍßp_x0004_&lt;@öÜVÝ	;@ñÈ¯]¦n;@_x0018_¦ª¢Ô5@¾*y_x000C_àó:@sd_x0007_®Üb:@Eµ4=@TÛ}+Æ_x0019_;@_x0005_:Põßß7@.Eº©Ü:@®x¦Õ_x001E_Þ7@,­ _x000C_âÆ:@XÐ_x0017_ë_x0006_â7@raa¸î®:@v¸@+(_x001F_&lt;@h6&lt;c:@@_x0002_·~¾Å7@_x001E_	ÄTÕ=@h#­Ëò&lt;@_x001A__x0008_BÐ¢&lt;@06_x000B_8@i?pÏ_x0003_E;@¼7¦bÂ=@D»1,_;@óÃuò¸â=@ÔÒ0,	ÿ&lt;@_x0008__x0012_3_x0005_&lt;@.ê©÷#&gt;:@_x0003__x0005__x0002_ï¡_x0001_Æ26@ì&lt;Uµ:@{ó,_x000F_×É&lt;@ñ_x001E_âeÉ_x001A_7@v_x0003_5¹_x0017_®:@_x001C_G¶eßç7@¤*ê¥¥p=@=¨`ßE®8@Îº«Lií;@Ñ_x0012_úÝáà5@ÄâËóx?&lt;@éé_x0004__x0017_eé;@_x0014_¿³Çés;@ÔYgO_x000D_ª;@_x000C_Sà_x0012_&lt;@\Ç_x0017_ªÐ:@~]¦èî5@_x0005__x0002_AI¸¢8@Ø5t_x0002_ê5@û¸ðâ¸&lt;@^ª,í¼=@_x0013_rkô6@_x0002_ ©ìT:@TùnÂ§_x001C_6@ù9ÞÉH;@_x0014_lîQå;@J8úGCm9@©;_x0017_ËÞ =@av¦w\9@`q^âf&lt;@"xB=@ÿ«©&amp;_x0002__x0003_/©;@±¡ÌTW8@4_x0016_ÄñüD9@×_x001C_¶:@¼úÃD;@©´´ 9@¥ÂÙ\·©6@¹e2j­6@_x000C_è«±Ä&lt;@ä2MÕOô=@8_x001D_'ú¬]9@*À;xø²:@¿?ÄÇ_x0010__x000F_&lt;@_x0008_Sñþ_x001C_8@æ¹_x0004_z^=@5ldßN6@hÄÊu7@ÆÝC¨8@Ï_x0012_yFY_x000C_8@6ÀÎ¶pø=@f¾+ÐÂ=@E_x0017_R_x0001_á[&lt;@nuA÷Ñ&amp;&lt;@óø_x000B_]bñ5@¨{_©[¾=@_x0015_ª0¿_x000F_9@Îd{Þ8@as¥Öj6@ZtBp@.8@Â_x0017_ãK7@Þ^b+»¨7@ ¤õú£5@_x0002__x0006_ÛDñ!ßË7@XtB=ö:@KCÏV6@rP,°_x0004_=@`"ôoïu6@WÎÏ?Y¡6@N_x0003_GÆ:@àº3Ô±Í:@M_x001D_¢_x0013__&lt;@_x000D_+(Î/&amp;7@Ã_x0016__ö¿=@$_x0007_ên8;@_x0005_þaîñ.:@1ì_x000C_+Õ8@K?K	_x0006_8@E+Ú_x000D_«_x0014_7@3-_x001F_oµ_x0017_=@}xA	:@C&lt;êÄ8@4_x0010_Wz±F&lt;@¥³¤!_x0006_Å;@_x000E_¦~xîü=@ór_x000D_$_x0002__x001F_9@s,ôc_x0015_S9@_x001E_XþX^_x0001_7@~2_x0017_Ê;@_x0017__x001E_	Ìnú9@*ûtÂ@;@ ¬ëá4_x0008_7@y&lt;«´{;@ô_x001D_f´\_x0004_8@nó_x001E_Á_x0004__x0008_Ö&lt;:@8_x001C_¢b*&lt;@ó°þ/ßå:@aø¨_x0010_ý6@&amp;Ý®$O_x001D_&lt;@ä)Äúa;@îJ¬®=_x0006_8@ð_x0003_æ ¯ð8@5n¤_x0010__x0017_=@k_x0001_×4O=@JÖNl7@&amp;¾_x0001_¶_x0019_7@h/c4M&lt;@'H]"7@4lîú7@_x000F_óÂY¨Z:@æ_x000D_&amp;i_x0016_=@T/ªj;@£(«V÷9@r©(Õc=@Zx¶ï;@_x0007_ _x000D_«SØ9@­._x001E_Dâ5@_x0005_!ÿ_x0016_Í;@é¹¥_x000E_ø6@¦0¹&lt;@Å©cOµ7@-fÀ¥6!6@){yë_x0002_r&lt;@t_x0019_µÝ_&lt;@m!_c9@ØY^U_x001F_9@_x0003_	R_x0007_WÍG|:@GA«$Y;@_x0006_¸N?³H&lt;@7_x0002_Ù]Ç_x0008_:@ }D_x0010_a=@õ_x001E_oz)¦8@ÜòÚY8@þ2cM_x001B_Ò;@o_x0019_.½&lt;@ø_x001C__x0018_JSð&lt;@V7èô5@êKé¿6@P_x000D_#&lt;_x0005__x000F_9@BÓg-:@_x0010_Ûø_x0003_:@lÎgÚêç&lt;@ÊMAók9@¿F ê&gt;7@.0máØ_x0003_=@0BH_x0010__x000B_&lt;@_x0004__x0005_åÅ&gt;î:@_x0002_5M_[L;@_x0001_×â+6@ÑÂE_x000F_Ú»7@r[¸D7@DÍ=7»9@9¨2ü6@!ÐëÍ«°6@_x0004_´´ÉP;@ý#ÃÞ_x0001_Ç=@&lt;-Í6_x0007_á5@[»_x0001__x0002_Á5@Óxa._x0016_ñ8@¥Õ»=@£ß+ÛYU9@ú_x0003__x0011_ &lt;6@&amp;·ÎÎ³à&lt;@C½UÈ5$6@7ï_x000B_¸};@	é_x0005_6@¡[_x0019__x0012__x0003_6@_ª_x0006__x0015_®_x0008_&lt;@PgitÃÕ;@b5_x001D_ÅKø7@.at_x000F__x000D_;9@;Ãà¹!7@fS «;@ü&gt;:Ay&lt;@¨lÔ×ª_x0017_8@¨&amp;Äg6`;@Êy©=@ðÏKØ¥å5@L_x000F_9@·§­ðà@9@_x0002__x0016__x0012_P:@w±ÆÍ_x0006_7@\Ô;Y@8@r_x0012_·æ2Y&lt;@NuÝÛZ-;@Ò\ü_x000D_ &lt;@²ÿa*õ;@U)_x0012_ù&lt;ï6@Òªãÿ_x0014_Ù5@_x0001__x0005_&gt;_x0002_£îâ8@é =ª¥_x0016_7@ýèÖË?B&lt;@)Hr6ú_x0013_&lt;@_x001A_#ïæ­;@½_x000F_AE}9@¸_x001E_ÛoÁï:@îæEÚ_x0016_5=@9oÙáX`&lt;@çÅ_x000C_g~6@~8_x000F_¼ø8@ÈÝä6°ÿ&lt;@Nx_x0003_ë 9@_x0008_Û¦£Ój9@Ñ]à%E:@@_x0008_¬í5Z;@ItÚw½L9@_x0004__x000F__x000F_¡¢5@¤_x000F_|s\Ô9@dú_x000E_.±=@._x000D_0ÉYg6@2ï`z¨T=@2"8:9@}¡um_x0002_;@Tý_x0019_ýî8@~Ð_x001D_9³f=@rbÊÄLð8@ø!¶C9@Co_x0019__x0014_j9@¦È´iu7@ÑoKµÄ8&lt;@n2pU_x0001__x0005_s;@ICü_x0006_:@³_x0006_ù9@òÇY_x0006_ú5@`_x0007_/2_x000B_;@oÂ$çþ5@Ö39	©n8@¦_x0008_µÓO:@Úø(vß&lt;@yÂÝ}Å_x001D_=@µ%Ú()¸=@_x0014__x0002_fN_x0017_&lt;@_x000C_ô[s¡ã:@ÕÁv"?;@_x0001__x0015_Ý,Á7@_x001E_RÀ5@_x001E_%ÏÙÊ_x0004_&lt;@;ÖÑ_x000D_9@ÙTâi¶s6@_x0004_i·÷Ø36@ïl_x001A_6{;@lR½$qd:@²£_x000D_mq§8@fç&gt;_x0003__±7@a|Óä7@Ø_x001F__x0012_â_x000E_²9@ÜTb&amp;ôp8@U_x001C_pç±±;@ZA_x0004__x001C_(_x0008_&lt;@ *ð	çþ7@_RÛq_x0012_:=@ßpÛÂ_x000D_9@_x0002__x0005__x000C_ç_x0006_à9Ú=@àmöW&lt;@h%_x0016_rë=@ÅåL°J6@h_x001C__x0005_ãÃ;@ÎFh)µ6@_x001F_­©_x001E_ßü:@¾w4{{_x000E_;@0»·Û:@_x000B_tw(b6@£L&gt;&lt;@ÌÝ9ö5@}ÄirÎ8@b$*»Â8@Ö_x0003_'_x0015_®&lt;@7Q_x001E_2	Ì6@ ñlCÃ&lt;@=vL¡5@_x001C_ÎÚ_x0019_W_9@_x0010_!T÷åP6@S_x0018__x0003_ÄÙ;&lt;@__x0016__x000E_-ÂÙ=@_x000B_r|2²e:@J_x0010_È%8@ I_x0013_´á8@Míçã_x000D_R8@_x0001_Ì_x000C_,_x0014_m&lt;@î|è_x000F_I8@_x0002_iv_x000F_»«6@Ó`:¶Ð9@_x0004_T·Ì¢ÿ;@»ïº_x0001__x0003_Fé6@_x0002_¦èq_x0015_%=@V_x0013_÷n½ð=@8!3.A;@­ o]Mª5@_x0012_âxwëö6@ç_x0018__x001F_àf:@ü_x0008_Åþ	n8@f9æÞx;@ç¨Ý9eÉ:@_x001F_o«9@k_x0007__,!8@¢Þ[ªûh6@TÓü_x0007_í8@Bw-ªJ;@=ñg_x0016__x000F__x000B_:@-»=oÒ_x001C_=@Ð¹_x0010_É¢W=@lå{·±Ì8@Hê__x0013_=$&lt;@_x0014_°+¢ç9@'þ_x0008_@Û&amp;:@¾LµAÍ9@i=ßRÍJ=@ì¶v§_x0002_:@r~Î-O¶5@Ø_x001B_«ýÌ×9@`³WÊGÒ=@IÆÒQQØ;@_x0008_ö_x001A_$7@|_x0001_TÈ¡°=@Í	¡Ræý5@_x0002__x0003_7Ñ+ÞÜ_x0001_8@9fà2=@=­MèC8@zS¬_x0014_å8@ü1D,¦&lt;7@-Ø_x0012__x001B_¾=@8ôzt`&gt;9@*zî&gt;J_x0004_:@×¡_x0012__x0012_å/9@àßZ¶Í;@ÎÒH_x001D__x001B_;@v¬_x0014_]È7@V¤ºB(Æ=@ª7_x001F_j|_x0007_8@_x001A_ò¶Õ=@¡Iù^Gb=@_x001E_&gt;_x0017_E&lt;ó=@@læ÷À5@mM:XKÆ9@Â0ÈÃô:@Órü{¿_x001B_&lt;@V.ÑT«d;@Éi_x0004_u&lt;@Ì.¹_x000F_¢Ó9@=Ôµ6GÜ6@¸×î_x0001_@9@_x0005_Àl]Å8@ÑÄÜS_x000D_É9@MµC°{6@ÆpDaÁ$;@¹ìÙ5cì6@Xù1_x0005__x0003__x0004__x000E_Ê=@_x0002_.¦3P8@_x0016_Ò_x0016_¬_x0005_\8@³3ÃÇ}³6@Nµxs19@!2~®Ë=@j}Ï±í¶8@_x0015_yâî_x0001_;@6~H_x0001_6@Ø.ÃZ=@ú/X¯_x0005_¢=@mÀÉ6d´9@ò_x0002_Þ¶´7@uHñy6@êõø¹ì1&lt;@'o_x0008_oÏ6@rK¯"ÿ:@s|7@_x0006_ÜâE_x001E_8@!ÏÍ(·«5@¶Ef×t8@Ñ·wj_x001F_:@DYlD_x0018_9@_x0008_Ù@.·6@é²:­G=@_x000D_eÇ_x0001_Å&lt;@¨ÑAhUk:@_x0015__x0013__x0018_o	T8@PØ_x0018_åQ^:@_x000C_kþæ_x0008_y=@_x0017_ KÆÏ;@m`üI:@_x0003_	|Èo_x0005_Ü=@G/_x0001_öÂµ&lt;@ñ&amp;lEpü6@Å3È²_&amp;8@¥ï´_x0004_7@s_x0019__x0007_üó6@ ¥~&amp;¦³8@d7î]+O;@»Pº}À8@2_x0012_Z_Ã:@_x000B__x0006_@[&amp;_x0017_6@8TaÍ_x001C_(=@¯Æñ#yä6@,í ?ý7@_x0001_¹_x001B_­/Ñ:@ÕiÈPÝà=@üúÉãl9@çrw÷ç6@T·_x001E_UKÜ&lt;@_x0005_b_x0008_ç3O&lt;@.:;S½6@ó/^GÒ:@%l_x0011_hÇå7@5&gt;èFZ7@÷_x0002_ý£_x0019_¡8@kùª9@ty_x001E_åÇ;@ô°_x0010_ó9@_x001C_#_x0001_©v;@	¿FCª9@¦ó»`ËÇ&lt;@e_x0006_Å_x0002__x0004_jv;@¹=Ý-g9@I`ãå¹;@235WUÿ7@ÏÌ{ô9@ßÏ_x000B_ðÿ5@ï|rÌ7@òÞ[_x000D_ÎK;@ºÈÆLr£:@Ãö:`@^&lt;@&amp;mh8þ5@^ÏGþÂã6@¿~p­ü5@n¦¤CÛ7@´:da:&lt;@ÿÜ³Tª8@;æJPd=@^4a¶©_x001F_;@þ_x0003_ÁA8@Õ:]ËSá=@¸_x0003_nmR7@jH_xb_=@Í$Ã*:@~ÉüøA_x0003_8@M_x0006_S²_x0018_/&lt;@b_x0001_S48@ÃVýî|ý=@X¾_x001D_J=@¨±½_x0004_H&lt;@_x0001_~`&gt;6@(Ä_x000B_nò5@$ß¡_x0018_ö9@_x0006__x0007__x001A__x0011_)gðD&lt;@ê_x0008_K?ä½;@,'~§;@Jc_x0012__x0007_9@¬kn;hò8@fzÎN£:@Þ£­à¦5@:µÌÝG£8@AÆùI÷&lt;@#}­«_x0008_;@$_x0011_+_x0001__x0015_D8@MÀ3x_x0002_#&lt;@/^mÑ_x0003_6@4IØKB&lt;@_x000F__x0017_{ÂNL9@_x0018_ÚÏ(9@$°cçãÄ7@_x0004_¿0_x0010_¹©&lt;@3Ûôºm;@¡Ã_x0016__x000F__x0017_î=@âd¼_x0008_&lt;:@xÍ¶_x0017_Aú8@-#_x001B_êéÈ:@_x0005_ª=_x000D_=9@8­hÄ"ç8@{x_x0010_ß9@^_x0016_®%·=;@_x001A_¬a®=@pýò_x001F_Ûò7@iÌXþK6@jx§ÆáÂ7@ô{ßÐ_x0004__x0006_!µ&lt;@Ôð=ù8@ÿ%ðè_x000C_g=@_x0010_ð}_x0002_¢:@XQýÊ_x0019_Å5@L«4V8@É_x0001_Ò_x001F_pé:@j7_x0003_!=@&amp;;Ü_x000E_g6@ò_x0005_á·x;@±_x0011_ÿÉD9@o¸çO_x000F_â6@(+Ó7)8@¥Þ;4²9@BtQÛ&gt;&lt;@cQÃ«?r;@@Vy¨5@6Pôx_x001B_Ï7@¤_x000F_Àe&lt;@SåFv_x0011_6@µÄw*'=;@ºYß_x0004_ç9@_x000B_ù7×"6@SÏ«Þ6=@ºYi@+7@_x0014_ªO_x0016_8@"_x0012_¸ÅQÞ5@2"Æ&lt;@¥áerÓ8@ðü´³=@ÍÛnáA&lt;@-29T©:@_x0001__x0002_VæÄè;@¦$_x0018_þ&lt;@L+í97@ÊáãÕ#,:@úÓÂc_e6@ý¥`P/{8@ÚIw¢_x000B__x0013_&lt;@úd^_x0012__x000F_7@{S¾¦Å7@×¦£FVË;@íûÁosA&lt;@6_x0004_¾Ú?E6@õ|ÌÓ;@8_x0015_·f´ò=@³(a.¦6@K_x0011_) Z%;@.pøI&lt;@_x0002_êêÂ&lt;Ý8@d«í»:@A£I&gt;/;@_x0015_F_x0019_f_x0005_6@eºÃnÚâ;@ÓË_8öß9@_x0017_k%Uó6@º?5q|q9@1_x0014_6Þ»_x0001_6@_x0004_t|_x0007_æ&amp;9@øßÊd9@X_x000F_&lt;Ëü8@¥_x0016_â)8@`µs4r×;@Lö_x0005__x0002__x0003_½9@¯@ÿ/~;@5$!TÚ&lt;@LÇÔ´×æ6@¥ø_x0011_ 6@nü_x0011_ÊÏ\=@¡	659@®ê­hµ5@_x000F_ÿ¹qY:@¶Z4^Æb&lt;@ºÜ)þ3(6@µ_x001B_!¤Ç&lt;@	­g8@â_x001F__x000B_JÃ7@_x0010_î3¯=@øÕ¨ÀU;@ÌNìcþ=@g¬_x0005_®Èº:@_x0013_wMaõ9@d_x001B_øuç\;@å_x0010_/Õ@:@&lt;ã÷úÊ5@­9ÖEi&lt;@Å_x0011_½Vm9@_x0007_Ï_x0014_ 1&lt;@ÖÓå3S9@ÿ/=p_x001C_¬5@_x0015_SrüÎÄ:@_x0001_îôÎ:8@c¢:_x0002_óä:@NùCR'8@]:|¹_x0003_6@_x0004__x0007_s0j&amp;8@µN1Î#_x0001_:@R_x0006_Ñ{&lt;@&amp;fãç®ì&lt;@Y_x0016_*%¥?6@L~OÄ_x0002__x0011_7@¬BVá³Ê9@·ÅV÷=6@T_x000B_3(_x000C_&lt;@Ìû_x0005_|Þ8@ÍÍ¯@k"&lt;@ÃC¨Ù?Ü;@(@þFÅ9@_x001C_à]§ 7@@Íî÷_x0003_8@_x0016_ÉS¥²È=@ì_x0010_R_x0004_­6@þ¡¯¡9@Ó§ª:@@)ÂÜxj8@:?5q_x0003_`7@{x±_x0006_6@[(`¶6@M6Ó_x0016_åh8@7Ô/ø_x001E_·7@v¤¿î­M8@*¹Ù&gt;¯:@xÄ³Ý8@À_x0016_Ë_x0019_Á9@,¯²¸&lt;@où|7@u~:_x0001__x0002_©9@ôþØhÞ9@`t_x0015__x0008_:@Èò¸_x000D__x0011_6@d_x0014_Èw¶;@ ¡Ó¼ü9@ÖàÂ@=@ä+hA+:@þï*Þc&lt;@(Õ_x0008_å±:@ä=8äL7@âOù?8@qéI¬M6@=p_x0001_^ô5@þg[yÖÐ5@sÄÛ_x0014_·6@È!ÈÒ¾8@NRân~8@j_x0003_é_x0012_l+8@Òÿ³_x0016_&lt;@1ÿï³þ:@_x000F__x0016_4DõP7@Ö6(RÁå6@n¤_x0018_ oå&lt;@^kÊUÀ8@¦D6P&lt;@(ÜÕÑ!=@_x0015_xâ_x001F_Ôö7@àÚiR=@@ÂPÃüß;@¢	dU}&lt;@[_x0017_^07@_x0003__x0005__x001F_Ò_x0001_n6@QI_x0007_'â:@×Á_x0004_þ8@_x0012__x0002_ÃÆv&lt;@ºb3&gt;³6@¥1È=:6@@'öpüÝ:@¦ÓûYPº:@ò¿?Î_x001A_=:@ ~RÁ´6@yø_x0008__x001D_|(6@}¦àLQ×5@_x0001_2d	+Á8@Ñ_x001E_D7Cf&lt;@lÌ·:öù9@jQN_x0013_u9@ÊoÑZ²%9@&amp;Å4þâí;@_x0016_È _x001E_´&lt;@&amp;Íò_x000C__x0008_Å8@ü_x0017_J«®B7@0z J;=@_x001E_%_x0019_PÀª;@±¸ý	7@h;r_Gï9@Zºi³	;@:0_x000E_ägb7@âSÖ]_x000C_¨:@4Í?9?Ò6@Í¤'_x0012_u &lt;@°ðùØÀë9@¾[C_x0002__x0004_@&gt;;@C_x0018_%-ø6@nMR7en&lt;@¬¦ ©ÑÃ:@Ý:$;y8@¼Kfü¼3=@d®ÛîF]9@»_x001F_Wb¡X6@è_x001C_S=@- eÃð&amp;6@D§ÚÛ=@é÷¡Â87@_x000B__x0006_¦h¹_x0003_&lt;@û_x0019_½v÷_x0002_;@úR+«Nö;@~_x0018_ËÍ8@ÂZ0_x0007_n"8@`w!®Óø&lt;@ÉY§_x000D_=@Ü¢|A_x0002_Ò7@_x0007_Ú&amp;_x0001_uS9@£_x001E_5×_x0007_?9@_x0002__x0007_GÒ×;@×Çï&lt;@!Ö'ß1_x0012_6@ö}H_x000C_ì5@y_x0018_×}Â(:@¼/¨=@WÐ	ý_6@Oý8f_x000C_9@H_x000E__x0008_Àz|;@vÁç|Ò´;@_x0003__x0004_o_x000F_fmç;@_x0002_p*_x000D_8@Ä_x0010_¶Û©5@jþþð7@XÌ__x001E_9@¤;óÚ£¦7@ÚÛï_x0019_y:@£¢&amp;¦_x001C_9@ÄíQ#;@|_x0019_- Ä.:@	ý«Ò¬ó8@Óì_x001B__x000B_Á:@Nd5}_x0003_7@ÊF¼_x000D_Å:@³¥ÉM¥9@d³a&lt;@}mHEÆ;@?Si±Ù6@÷êÜ(H;@xälÚo;@Y_x0001_ÁÜ7ï5@_x0012_ x÷3&lt;@Ë_x000D_ï/»_x0015_9@XLeâyÅ6@Ø@&lt;ýÐÉ5@Q¡Ñ_x0004_ 8@T?Ñ_x001F_ÎÑ&lt;@5[õ_x000B_6@u1÷_x000F_Q:@8×ñ¡=@è	¼Ô_x0010__x000C_8@÷s¸_x0001__x0002_ç:@Ý_x000B_S²ú;@s¨¼ï×ä;@Úe#·IÙ=@ÓÀ&lt;Åº6@_x0018_«	îRm8@Hå¿$_x0015_E&lt;@ËXuÑ+Ä6@p8HÈ?ç=@íZo;@Qï±^Ó=@_x0008_Â}Ï;@_x001E_¸ª0.:@võêÚ=@mÊCzf_x001B_6@º±_x001E_Ìy&lt;@´r{.jC:@Èc_x0014_´_x0008_9@°j_x0003_O6@QD]Ñ/Ù;@}áÖ¥{:@æÉ©9@¿r_x0006__x0019__x0008_6@_x001F_¿êÀ^8@_x0019_&amp;jÅÏ`6@&amp;&gt;_x001E_ÂÚ8@PQ_x0006_?d=@\SÖ7í¾:@­f²_x0003_7:@þÌ0¥_x001F_Æ&lt;@êÖ1B_x001B_Ê7@_x001D_ü²Xl_x000F_=@_x0001__x0002_Ð¦@RV:@EÓsâ_x0017_8@"ûÃ=_x0017_=@KD_x0006__x001A_Mê7@V&gt;jE¦9@e-mjó8@ôÏ_x0018_8f_x001A_;@JUg_x000D_ÓM=@^Ïõ¥çÔ;@ Î_x0014__x001D_V7;@ ]&lt;d|ñ7@=isÝ&lt;@Ú_x0010__x0019_ãÎÓ8@ S.Ô_x000E_½5@_x0016_l$:@Ñh,_x001F_I;@ØåÄ²8@$kÓ_Øÿ8@ó_x0015__x0013__x0014_kG9@ÎEQùX_x0019_=@#fkdúö5@%EÞ6UL=@è3jº&lt;@`=úÀ¶e8@F´×`u;@5¯_x0001_öL&lt;@ë_ðx7@÷'iãÐ|6@hnÔgØ=@ðÉÅ\F_x0001_8@¯Å[8ï7@*_x0016_O'_x0004__x0006__x0015_;@7È};@OÙ[A_x0017_°8@úùã-&lt;@¥ªÛÆqå8@_x001D_l_x001E_^P_x0010_;@P©ÇÃ/=@òw8é³5@¾À¹-¥=@l[NòH:@¨uÅ×¯_x001E_8@5_x0001_£"ô=@v_x001B_\Ê8Ã=@\ÈHë=@´¡¼ÿB½&lt;@Ôbª¶ò5@°9¯Ø_x001A_Ã:@ïÄ_x0013_!ÑÅ6@¢y_x0003_&lt;@Z_x000C_k´E6:@N}Â&gt;Ð9@)¼jj©7@ðà»_x0002_µø5@³_x0004_F_x0005_M6@_x001E_m!9_x001C_9@._x001E_\¸_x0004__x0014_6@ùÏ}½H6@¤mêìqÛ9@_x001D_Vý6t6@Ð_x000C_¯¿Ð6@tWµdÁ=@U7ëÝ§6@_x0001__x0003_¶Ñðã27@¨{w_x001B_ú6@d_x0003_&lt;é;@XÐ_¨9@åàÁVd_x0010_6@ß~_x0002_ñÍ5@ì7c6²û6@iOp¯_x0013_¸8@§YÄ(ë6@ZÇÎ8@_x0007_T­¸:@_x0016_áõ©Ö;7@ü_x0016_Àg{=@R·_x0018__x0008_¦:@_x001C_Ù~÷_x001D_=@+{ýª~W:@fMïTþ&lt;@kÊþnU6@bPA½òÙ9@_x0001_Èä«ÌM;@êÒ["¥&lt;@É_x0017_ÿÝï´8@i_x001D_4Øx¹5@®êÑH9@éýÓ«d¾7@àmsz¸6@eò!qÄ¦9@_x0016_ÞZä5@_x0002_®q@,w6@D*Cñæ5@+zôJ×7@î#_x0005__x0006_b_x0002_&lt;@æÊ&gt;+Àá=@° ·"=@ÊyÚF9@]f_x000C_À&lt;@¹«íÕY7@_x0004__x0004_U%c8@&amp;gØLT9@ò)ê³P_x0005_&lt;@ý_x001F_%å=ª&lt;@{]¼h_x0014_;@_Ê_x0001_Ðþê=@É§´_x001D_âM9@ÞáÈ_x0014_M8@oi_x001D_5¶;@ûÍÂ^6@YMz È:@¸äÃØ_x001B_f=@Ø¾oÌ`À&lt;@o(jÎ,Ç5@_x000B_S_x0001_ø""7@_x0012_3\=ì¸9@x_x001D_6¬_x000E_;@úî´_x0018_7@÷_x001B_uzá&lt;@_x0014_÷eì_x0001_&lt;@2ôÁq8@ÿø'ùñ8@]_x0007_TDô&lt;@;dø¹Eã=@´&amp;_x0002_Æ_Q;@«­_x0014_;_x001E__x0003_8@_x0001__x0003_Oã¥m_x0002_B6@_x0016_ôÉZ8@Óv g»ò6@®_x001A_ ¦s9@«ÀÁÝ_x000B_:;@râuCV_x0012_=@4ý®b9@_x0006__x001E_²Y9@úSì_x0013_b=@R+AÍ_x000F_*&lt;@Ç_x0017_½Î;@_x000B_ïÖä7@_x000B_ÚYlN_x0016_=@_x0005_Û¤C_x0006_7@_x001C__ø_x0008_TÇ&lt;@×K2µóX8@MÚ_x0010_$v[9@d_x0001__x000F_¨=8@ñýcðÇ7@Põ5lÓ_x000B_=@®_x0015_ÑÖc]7@¦ùü¬,h:@¡Êkq8@l°é$z&lt;@_x0013_ÒgÁL6@ÊT*¥7@è¾¶#MB;@t¼-g±Ø6@S úë;@Q.òh_x001E_;@ù ú!;@|[óN_x0001__x0004_¬_x0016_6@æÓ$°Í_x000D_7@CeXC8@=ì Ö_x0003_9@ÌZÀI|Î=@_x0004__x001A_c1w°;@ÖÙ{9_x001C_8@V_x0006_L­ò;@l- "_x0002_Æ:@BDå6Ï[&lt;@*#(_x0007__x0015_8@!¸5ë_x0004_I6@Îp¨æNv6@¯[±â\r6@Z`L6@Éq×\°¢;@Ð´Î_x000D_8@Òã{Îï¼6@_x0011_Qzx=@;Ã¹_x001A_§&lt;@,ÈÊ@ú´;@+_x000D_¦×T8@/ÊaR_x001C_;@_x0012_çC_x0003__x000E_n:@»Uu¤ð_x000F_6@HØö_x0013_'8@°ØÏ{Þ9@_x0001_×_x0018_5[@&lt;@þã}_x001E_PU;@_x0011_þÔ°¢7@-¹ê¶·5@ûÏ¦_x0012__x000E_ò5@_x0002__x0003_dmBºö&lt;@¬¡[57Ö9@µÁ*^Iï7@CM_x000C_ÓÑV7@_x000B__x0015_=6²=@5åÝ)626@_x0001_2gEÊÕ6@×cs©_x0018_¾;@ [5ÍÒã7@Û&amp;j_x0005_í&lt;@^Ôë¦I=@²9o_x0008_=@!O­L¼0:@_x001C_x7X}:@µkïy¢B:@_x001D_¬ûYËà6@Ù,_x0015_uÇ6@_x0015__x001E_[Ìf:@_x001C_g7µ»6@úè{Ù\&lt;@l&gt;Cò¡Þ7@ôçOjÌÿ9@_x0017_}îÓÞ5@h_x000D__x000E_xÛO;@8t·	_x0006_&lt;@ö!_x0012_1_x001F_7@l´ÂêZ9@_x0017_AEBµ¸:@_x0004_W9Eëú8@.ÂS&amp;&lt;@æÊìP_x001D_;@ÍEG_x0002__x0004_Ç5@û¾Ê_x0002_7@vL_x000C__x0001_q=@_x001A_®Á=&gt;J7@²üa¯aå7@(£¢_x000E_×=7@_x0004__x001E__x0019_cÆJ&lt;@_x000E__x0006_ÓÚ_x0008_ö&lt;@ò:_x0005_ÎÇê6@åu+@:Ó7@¦*_x001C__x000F_¨&lt;@_x0012_~Ð^÷¶5@&amp;_x000D_»ÆÐ=@ÿ.c&lt;76@Þ_x0017_i5a¹6@_x0017__x0017_ûy=:@Ô{ÍE_x0016_9@¦_x001A_¾¾Y8@o-_x000F_²þÞ=@&amp;	¦ßÙ­&lt;@ì®j;@¼_x0002_-_x0015_;@ÍK°­_x001B_)6@ÙªX°û=@_x0003_/W=@«[ÿ9@&amp;~_x0017_P(9@±&lt;·Ó7=@â_x001A_þoC^7@¸p[0;@îVé»5@¯ZØµ7@_x0006__x0007__x001F_ã_x0018_Ï×g&lt;@¸Ò\·b,9@¡NT_x0018_7@àö+_x0008_Ê:@:=À_x0007__x0002_Î9@´_x0005_j&gt;_x0008_1:@ò_x0013_^Q±6@Î_x0017_ßË?x9@O[+G6@ÚÅ1l_x001E_=@(Wî0%7@Ø_x001A__x0003_C8@_x0004__x000B_¥¨_x0017_L9@L5 l5:@s_x001D_'qc:@/|í©)Ç6@s°Ç á8@Å_x0018_CÃg46@¼_x0012_ðÈ¢:@õìëÓ9@,ÀE"i8@,ÖoC2Ï9@ÖKÓfû8@¨T1ôM_x0001_;@_x001C_ç½0U&lt;@_x000F_Ú4ÈdI;@þB[1xA9@D!ª´Ý6@«Ç_x000B_±¢+6@a_x0003_`OÂ5@@&gt;_x0010_Ê5ë&lt;@_x0003_ú_x0002__x0004_ÐÄ;@_x0007_B_x0017_$b=9@¨44_x001A_6@CxHð·C7@:_x0014_?3^=@YÞË_x001E_v}8@M_x001D_{Ôl_x0014_:@_x0003_1R¨_x0019_;@a_x001A_Á_x0001_õ9&lt;@éºw?4Y7@|ñ%NtI=@^çp[Ù_x0014_:@èógE÷];@YÁ_x0018_©C;@&gt;÷._x0015_¤::@­8È&amp;Ý;@H¡Fgv_x0011_9@ÁÿX¯sÕ9@@ËÖOß;6@;Y_x0019_-Ó5@P¶M;@Ý @´õ:@¸»Ï_x0015_&lt;@÷_x0016_Wâ»9@À_x0008_+ðÆ8@±YJ³_x0015_¥:@·jß_x0014_ý5@_x0017__x0019_y8@IVÔtI_x0002_;@ò¬95i;@î_x0017_êdÔ;@{Yøäý6@_x0001__x0002_^7*=Ý6@-¨Y³9@_x000C_×B_x0014_Ô¥9@¿ù_x001F_½²¬9@N_x0016_³¬ç5@X½úu3¦5@_x0005_MË_x000E_Zâ7@2`vC[=@e_x0014_ÐÄ66@±uîèò_x001D_7@ÀSÐã1=@Þ_x0003_P~6@Vg_x000D_¦=@_x0006_øçe_x001B_9@T	öUµ9@5"lYä­5@Ö£éÿN:@æ.R*	D;@Ç®y_x0005_êN;@ÜG8ì!¹9@¢;é;î_x0006_=@/_x0003_È¨_x0004_::@¸2/å_x0010_=@?Ú_x001A_Ê'U9@®N&gt;_x001E_ 56@ 8ái:8@EÈ!7@ìµË8Z96@_x0006__x0004_§ez06@«s4_x0016_þ9@Ò_x0017__x001D_g_x0019_º5@$_I_x0001__x0003_d7@±2úG¯:@ÈÙÍ_x0011_Z;@*Ìµ89@µÌÛôd8@_x0010_Ñvô|9@J¥_x0002_@Yþ5@nÃ«_x001D__x001E__x001B_&lt;@Ü_x0008_¢hí;@_x0017_î¯¯Ôî&lt;@'_x0019_Ø_x0010__x0012_k&lt;@\:"³?Á:@TfA_}æ;@7ª,6@Åíã_x0008_t©;@jÝmÚ¡&lt;@I_x0014_ ´ª&lt;@_x0017__x001F_gä_x0013_=@g½*¤_x0017_:@:V%E;@ñc®_x0006_ê6@öã5;ª_x001A_:@3ùªû(ð8@fÉ7_x0011_&lt;6@Üðô|/&lt;@J)t¶¢9@_x000D_!ä_x0019_}±&lt;@_!ÈSXá;@ô]R_x0019_6@ÏôtCö&lt;@û,$&amp;·&lt;@¥´èhl9@_x0002__x0006_úmwÅ9@1N³Wÿ!8@_x001D_Ì_x0005_¤­8@÷Ë_x0014_aüß&lt;@øq+áJO6@_x001E_&lt;$í:@ÀÔ_x001C_û::@ä_x000D_NÿÑÚ:@Ä¢_x0013__x0001_gñ6@(:_x0018_w;@_x0002_åm_x001C_¯6@©²Ä_x0017_ðY6@_x000C_EÉq©_x0010_&lt;@nï¨I_x0008_39@T\h_x000D_ª9@Lë¤ìõ6@ñö)K9@_x001F_dòvÂ_x001F_;@ _x0003_'¹I6@{5Ô*+6@{ZftÁð6@_x0019_½ßs7:@¹E²ºÈ5@W³O´°9@\_x000E_p;Ò6@ö­Pæ=@_x0004__x0011_Ïã;@6@_x0003_¥»gÞ:@uµçb,};@ò\_x0003_ÆgE8@_x0008_á£³m8@ôdu_x0001__x0002_&gt;í;@sÁ7´;@_x000B_Hðº_x001A_6@]_x0017_'Ô7@ü¬ü_x000E_t:@_x0003_¹_x0008__x0006_8_x000E_6@Ý;_x001E_hÚ5@8_x0016_Ð_x000D_£É=@à®_x0014_&lt;_x001A_9@dIÏÐ=@Z%6Ü9@_x0008_'@u¼6@_x0015_úSf¯;@_x000B_ç_x000C_Áq6@¥Uiµ¾19@7ä³xL4;@_x0004_û_x0002_þ!Ä9@_x001C_«K,9@_x001C_ôS¤®6@¥ñlw=@âñ]6z6@Ku*à;@ Ú4ÿ=8@Ì_x0004_û§ù9@sO'ÜÒ]7@èM_x0004_Sªc8@u_x0003_Ø£ù¿;@l¿ïZÝ=@v¿ÎÑ9@.òTûf§6@~}éáèÏ:@ÿÛTg7@_x0002__x0004_ºêXð×&lt;@ÀZÉzF7@Pç¯_x000B_Sâ=@­O)FN%9@rf´b*;@FÑbDZË5@ ð¯'xq6@4_x0003_¥^¬7@tþÚÙë³;@Ð=´ÈO8@_x0012_§_x000F_º6@ª_x0008_ÙNV³9@_x001A_p}_x0003_ê59@v_x0001_¿áÆ;@@+(|u9@_x0010_¡gL_x0013_~7@l]Ì]_x0019_:@þdL:@¹ a¼F8@9c_x0006_&amp;ï&lt;@jrM_x001E_9@ºKæôòI9@_x0018_óò9ºù=@¢TöÂB9@J_x0017_×]K¬;@Ñ¦L{/f:@óªX«T:@óå-¹8@6û XOb:@d/9ÊD½7@`BÞ_x0015_Ý8@x_x0003__x0002__x0003_(&lt;@À·_x001F_x_x0003_¯;@tô_x0012_«F,;@ú§_x000B_?ü;@í_x001E_ùí_x0003_7@Q=_x0019_ÙÀ&lt;@U _x001E_m#_x0016_&lt;@ARíSfû&lt;@AãÉ?_x0016_ß:@®_x0010_7ª6@Ç³ _x0006_R9@i$00ö¸5@ëú_x0017_»&lt;@ZÕ¥ö_x0013_»;@|_x0005_Áöd_x000C_7@_x0016_äÇ?_x0001_y9@ûJâi³07@MÆ¥]6@H_x0007_{	D6@4ã¥Ø*9@_x0006_týec&lt;@Ï¼@oB9@]_x0018_Eå6@_x000F_å _x001C_ÙÐ;@XÉ_x0001_PN8@KäIq7@Ø Dû{7;@ª´'§\8@_x001A_|×5Uñ5@"&lt;¼2;@Þ2¬Î&lt;@ý§¨¢&amp;;@_x0002__x0005_ú\PR×»;@»gÚ~î1:@Þö`Lv¯8@_x0016_3væ½¯5@	P_x000E_ú:	9@ÈûÓ_x000E_	_x0018_=@&gt;Eÿ£9&lt;@Ja£r%&lt;@À_x0010_¤a/=@G÷Þ\Ë_x0018_:@_x0005_¦_x000F_F=@EC_x000C_vÉB9@õ§¤Õã=@ö£tÁ`û6@l¥çæ_x000C_ï5@Í9ÒÒ=@Öjp_x0003_Ìm9@q_x0004_ËäÛ8@4Ïo:@|i¼é:@[&gt;_x000F_üoj9@qÄª*¨=@\3zm=@S_x0005_yÖr8@'»Eo¢¶&lt;@¦E_x0001__x0014_ÿ¹=@_x0012__x000F_­5@Z9:;í:@´ÓÀ_x0017_u;@þ_x0007_¯[:@ôèÍ7¯_x0017_&lt;@¦H@c_x0001__x0004_mç9@ QH¡_x000B_;@¤_x0010_½H9@¾ë1}]u:@¾0_!_x0005_8@ry_x001F_Ú_x0005_Ç;@¢\üªÿ7@Ü¥0^v7@@8_x000D_æ_x001A_;@7_x001F_+_x0019_c7@ý&amp;~_x0003_ß8@_x001E_ðFÑ¶7@_x000B__x001D_`%g7@¾Ó¼Ç_x001B_:@?_x001D_)	6@lÝî_x0004_Û&lt;@½B0tØu9@ú=ð_x0007_Ð&lt;@po_x0017_&lt;sý9@â_x0008_46?6@Ò±ìQA9@Þ3Ì¸n:@v©1äèS:@_x001A__x001D_,«p;@.[ñvX6@GÏÇ_x001A_::@&amp;_x0004_öÌ_x000F_8@_x0014__x0019__x0002_¦Õ8@ïÉgÕ;@ÚZ¸WÄr7@Ö`Jl7@eàD 7@_x0006__x000F_tÉwVq7@½Q`&amp;¢Û;@ØÚÙ ¾5@W4ïL4»6@c_x0003_`ìDF=@_x0003_r_x0017__x001D_cp7@WÌþÑû7@_x000D__x0004_ärá9@6_x0008_s÷&lt;@P:ÿ_x000F_¢9@¯ÿOÍß;@Í·J_x0004_$6@X"Z_ 6@ÖÐ?]¯_=@SRKÙ×þ8@ _x001A__x000B__x0007_88@Æ³_x0003_ky=@^Pñ_x0002_=@_x0001_&amp;_x0005_`_x0019_:@4÷ÕT¡&lt;@C1Z_x000E_z8@ÑìÂ7L7@HÒ­Ä_x000D__x0017_:@=l¼tD9@Z_x000F_Û	_x000C_;@ÔJë?D8@A#Krµá&lt;@.+$¯þ;@¦_x0014_ÚV¡ì9@	ä	tU=@ÏeoN©Ð8@y_Ê_x0001__x0005_=N7@éñÙÃ\:@_x001A_(»éd&lt;@_x0010_xý-à6@dr_x0004_'ç:@éùùA6@&amp;ëç#Öï6@L5lkâ;@§Q%ë=@_x0016_²GöÄM:@o/ëï®ë5@_x0001_¥_x0013_hÐ6@óþpð?9@+9LÆ=W9@®¿dÕª4;@Å{&gt;6@u_x0001_®+A=@Â_x0011__x0019_¥_x0005_&lt;@hþùÇýd;@_x0003_D+v®&lt;@n!¦9@É_x001C__x0006_¸8&lt;@gGÍuÇ6@©7sù3£;@_x0004_¤Ó|:@µú_x001F_ðf9@5²êº5@Õ´UË¤6@_x0007_áEíi&amp;=@âB¸yã&lt;@_x0010_ÖÑæGÿ&lt;@ZàBâ_x0002_7@_x0001__x0006_DUï0À:@~_x001B_Mèô8@-D_x000B_é=@oF]`!x;@¤[dÅkÍ:@Jîî_x0013_LË6@X®4_x001B_æR6@âêkän±=@å§Àl&lt;@:^gò7@4Õ&gt;8@_x0003_u¥|_x0019_L6@&gt;ü\_x0005_´9@	_x0004__x0007_¤:@_x0001_µr´A;@ ºF-=@âtÄã«&lt;@°:~E¸8@$Õ§ýÁ6@äSùñ£Æ6@ÝÚf;®÷7@ÊÁo9@Ü)_x0001_ø!n;@w_x000B_Õ±f­8@0Åõà;@Ô@_x0002_Bå_x0016_;@·2\&lt;Ý6@d_x0012_#5ø8@Û_x001E_ °d59@ó¾dæ5@0¬i2É»8@_x001A_®_x0001__x0002_ó7@.Dn{E9@8¼1_x000E_Vc6@_x0012_ÃTH|	7@5co&gt;b7@(¡®ÓôÈ8@ÓÃ_x001F_ðÙ6@vBW°¹7@è.H=ËZ;@0Ãh_x000E_d;@P&lt;=@F¶¿EÜ°;@Ï|H÷_x0016__x000D_7@Õ§S:{9@Ã×ºÑ¬&lt;@_x0007_ A_x0004_96@j&amp;CåÙ7@Ü_§_x001E_òg9@VþÙ{_x001B_&lt;@ïÔ÷Àç=@6T~êÁ;@Ìyèw&lt;@'U÷_x0001_\ò;@°,}©ÐW7@*¹3_x001F_p&lt;@ji:&gt;;@+nà¸8@Æ'½_x000E_#9@O;ÿ_x0018_ÿ=@Â^9øÉ=&lt;@_x000F_#¨_x000B_\9@zr§þ_x0019_&lt;@_x0001__x0002_ûÞ_x000F_í%¡:@Q_x001A_òò_x001A_=@Ä©ô_x0016_¥6@_x000D_p:n7|&lt;@ðhõ¡5@_x001C_þ};Ç2=@$oFóK:@ © þ±8@_x0016_vmÈ¾L7@¶Öe ;@»Ò²_x0012_[O8@êÖ¿ThÍ5@ö\*î=@_x0013_Î_x0013_Æ8@Ý£Jbêå9@Oq-$â¨;@Z_x001D_.ð6©&lt;@_x0012_&gt;ÿ_x001C_ªe8@òÂ_x001E_pa7@^)4X8@ÿ_x0014_¤¿2f;@ã_x0011_(io=@_x0001_ùA!&amp;:@C$Â{=P;@jï\Ä~9@ÿü_x0005_;¯_x0013_=@1ü:åú¡&lt;@âÃ»¿f8@Óÿì&amp;&lt;@õrå_x0012_½.7@ùiØ"&lt;@{b[_x0002__x000B_KG&lt;@&amp;&gt;yf_x0008_:@pÑ®ä`Ö5@¾&amp;iÚì&lt;@6e_x0001_X%=@G\Ý÷[&lt;@1'	?ø:@Â_x000F_	}þ5@¹"þ_x0008_ :@_x0007_¨¢ÝL­5@MÓµQ8@f_x0008__x0006_ÉÍ;@¿ÏÂ_x0019_s8@n_x001A__x0001__x0003_Ðà&lt;@,î0ÙÜ7@¯¡_x001C_ =w:@ßÊÈ¾ì;@U£úg8@R[_x001E_Ñ69@P_x0017_áã_x0019_ð;@0ö_x0015_l¶_x0006_;@_x0003_w#8@TüW£?%8@Z}2Ç_x0004_6@®¯ðw¬;@ÀÇC_x000D_,_x0005_9@±AX_x001D_7@!9jV¾Ô7@«D®ªw&lt;@r¬N¢;@ÉÆ[EO6@ËKµv²Ñ;@_x0006_	_x0005_µIÑ;@ÈV£Gq:@_x0011_@ñ8?ð:@.Îôè%=@_x001A_ 0KD7@Ä/´}w8@Á/¾9Pp6@DRÀ#7@4ÿÊj_x0014_=@_x0014_yf	Jn9@éô5ål8@ò­ù#-6@Õt¿¼Ör=@bMNmíæ:@®_x001E_[_x0007__=@Ý:²¤58@íÇ|¡ _x0015_:@ªòO}.9@ÛXùDæ0=@ºÜSÑ67@Q÷"7@¤ê_x0008_Í _x0010_=@-Ýý#C;@+_x0007_¹±ãþ6@_x0001_¡_x0003_Ã.Ö7@_x001A_»j¿Õ:@ÜÁüc&lt;@_x0002_#X¢&amp;T8@;=¢¶_x0019_6@/¯ÞR;@Ê_x000D_Ð4µ¾;@Ï_x0004__x0003__x0004_n¯7@:¦Gý6@lä¯»;@äTbz\9@_x0007_à_x0017_ ÓW:@Bÿv4N_x0001_&lt;@J}ºë7@ze&gt;ìëQ:@M,_x0005_¸û¦;@DB@;Â8@_x0007_2òîÄ=@Sä¥Þ9@s6gÛ°&lt;@¸Î¶¤;@÷WÊ_x0019__x001F_Q;@Äq_x0011_[:@_x0006_þ_x0018_¿=@@%_x001A_GÉb7@5°·D±7@»ú_x000E_Q_x001C_;;@Þ®eÕ&lt;@ð&lt;Ûë_x001C_6@á4Ñ»b8@q¢¹è¨_x0013_7@#BO_x000D_7@&lt;ýÿºW9@â¾U_x0007_6@Óve@=@¢?÷ýI;8@õ¾¶í_x001E_8@_x0005__x0012_ÇÛâ&lt;@#Hõ_x0002_Â=@_x0001__x0003_o"bí ë6@´-_x0001_üÂ!:@aÿÄÆ_x000E_L7@«ýC}£g=@_x0012_ÕºDs_x0003_9@bg¤&amp;'©8@ª·Õô_x0006_7@_x0002_:25C&lt;@öþÁõÿ_x001B_6@LP_x001C_Ö8@ÆØ|K_x001D_¶9@Þêó_x001C_§Þ7@A= è£;@_x0007_ï¥á_x0007_8@~Y_x001D_söö8@¨ÿ|&lt;@Õ«ÐX·*6@;ê#aº6@úaåNñÿ=@v]Úm%î6@NN_x0006_U_x0015_@&lt;@òEÄ2h.&lt;@#~â_x0019_©Þ6@69x¯ í=@Hî³lKw7@¡¸I"5&lt;7@íG(¿ü&lt;@þÑ×´÷=@~G¨gâ9@z_x000F_Ì_x001D_ú5@_x001C_à(;@X Hº_x0001__x0002_;h&lt;@OÀG8Ë9@í=4_x0019_©6;@B_x001D__x001D_!Û9@@EGÆO9@·ã^ê_x0004_t7@Jv_x0012_t)Þ&lt;@_x0007_¨669@_x001F_×nõ¦6@¿%K-$N:@Jãn(/7@ù_x001F__x0007_1mD;@Ñ?õVm:@_x0010_þJÚTÙ8@&lt;Ïj¬S]=@È_x0013_au_x0016_#=@[iE2¸g;@Ûc¦ITÓ:@åÈÊ_x0012_&gt;/9@kfú_x0018_ÍÏ6@f!Ê_x0017_£=@õ³+v_x0010_:7@u§Cúí4;@_x0018_] ¸è&lt;@èKmKÃ5@_x001B_h1_x0017__x0001_³;@·ón8@mTîd6@çyn6@Ù5D! ª7@·Ö9£_x001A_&lt;@ºÜ}:@_x0007__x000B_X¬·ÀÓ:@aKÙ,	;@¢ò3©È_x0017_;@AJ_x0007_KÒ×:@¤é_x0007_&amp;Ä;@¢¨[Â9@tU_x0004_ãíy7@Õl_x0003_Rr¢:@Ñ_x001D_öªc¨:@vç_x001E_¢$&lt;@ø_x0008_ÛK_x0015_7@Ùg6_x0007_6@Y§pgqi=@ìC/\D{=@C·Ýr=8=@a/¬9_x001B__x000E_=@_x001C__x0006_%õe_x000D_;@`¾_x0014_â9@±f¡Á·k;@_x001D_³Zí»&lt;@cÚjqy_x0002_7@Z[Ç O7@j,å_x0011_¥®8@tÓT_x0005__x0001_p8@P	bÅn÷8@þbEóaü5@ü_x000D_÷@Ó_x0004_;@øÒ_i­d&lt;@v§£Äò¶9@vóþ¶ì_x000E_6@^åk(fH7@9QM_x001F__x0001__x0003_r_6@Ô-·$^8@_x001E_'O41S:@â´úPÄ7&lt;@ï_x0012_76@jájÜJ;@`½gSK#6@µ¯zÍ½P8@~+_x0019_N·=@ÐÉ~_x0011_=@ZÝñ×¢6@|:{_x0006_16@£_x000B_ ^mo=@/iTS½_x0014_8@sO¢e_x0015_6@èeÃ_x001B_~7@&lt;'{¿-6@_x000E_Á*@c9@ã+Z*´V9@hVõÜ;7@×3:_x000B_¼U:@'JE_x0002_¿¶6@óí"_x000F_;@_x001E_j]u_x0013_9@_x0006_©sa&amp;;@]¥En7@½_x0007_M 8@ñÍÖs=@r_x001A__x0006_=@Äè6Xi8@'Ym-ô;@}:®c{8@_x0001__x0002_%åÆ_x0010_X7@,_x0014_ó¬ìÈ;@]£r8~:@À0T3_x000B_:@_x0013__x001C_È_x000C_s=@ÞZeÔ;@"_x0004_:÷AÌ5@8rÜÜw,8@_x0015_ ®¥Ì5@ì&gt;(_x0004_#_x0018_&lt;@Éþ*´8@YR_x0005_Oö:@hM_x000B__x000D_D7@_x0014_J3Mä(;@#_x0003_êÉ%a9@~RD}B&lt;@_x000C__x0015_9@Ü.¾_x0006_	:@©_x0010_LÄX7@¦àÉ_x0017_Ë^:@ôÄö_x001E_x_x000B_6@Óµ+Á 7@~_x0016__x000C_Ú»ê;@!¶UèW9@Æ_x0008_ÙV8@Y©mØ^g8@Õå_x000C_{A6@_x001F_C,rk7@Ø_x001E_3¾ÂÝ&lt;@ë+ªT7@¼5._x0013_6@çW¬Ç_x0003__x0005_p7=@4O§&lt;7@Ì_x0015_iæ|;@}§©:@Ãuí·;@$_Èl´P6@MÉê_x001D_¼C:@ÑQ!±9@"³êb¶8@Ú_x0006_Y³Î7@î3_x0004_r?ù7@Æ|%H9@~âmÕó_x0002_6@ÄQ_x0004_ü,6@xÙ_x000B__x001A_&gt;9@_x0002_+£´.õ:@.d_x0016_¦s6@_x0013_û&lt;1ÀÛ&lt;@L_x0001_´y9@\_x001A__x0002_Ï7@ï:V6à8@I*Û_x0012__x0006_f9@:àæ¯x8@2þD437@hI2²ðà7@Æ_x001E__x0013_V4:8@gÖ_x000C_j =@ã_x0016_z]:@ÐUö%!7@_x001C_ÿÍÙ5@ÇÕÅcÖ&lt;@¸±_x0004_;@_x0001__x0004_é¶Wßú*;@·AÚùG=@AÃ¿§_x001A_Ø7@dæ~U!9@_x001F_ :Q_x0008_ß&lt;@2îÂ=@_x0002_I ã_x0006_Ö8@&lt;ÍkT_x0017_6@b¥}PÖÜ=@E&gt;ÿé_x0005_Ú&lt;@	_x000B_9=@öD©T\æ9@_x0003_Ê_x0008_ß=q7@pa_x0018_ì_x0004_ì=@©_x001B_S9_x000D__x000B_6@Qe\1m©=@_x000D_ì_x000C_Ø_x001F_Õ5@®@^Üà7@_x0005_&gt;yÊT7@_x001A_¯_x000C_;7@òÍý_x0012__x000D_È8@íàË0h7@©¯;ûò·:@Þ_x001D_vÀmÍ6@î_4c:@ffÀ?1J;@FB\_x001F_=@9Ú¯_x0010_Ø6@_x0012_Û¬âCù=@)ED_x000F_kC=@l/¯E1_x0019_&lt;@ôÆö÷_x0001__x0002_ºz9@iDºº=@¡Ü_x0014_ê^q;@âÀ?¾¥:@0{_x0002_ß{È8@	÷fK9@v_x0002_Ym_x000C_;@38\=7@¬_x0008__x0008_pß§;@²¦ß	7@w¾_x0005_6@Æñ~_x0002_I_x0010_9@©0¿FÚ7@ÚFàÃ_x001B_6@YÒ	e_:@ÇVê¼Ê&lt;@.´»mr;@·$[t¤48@REþÂ	_x0006_9@;®·Ñ¤6@-ÄZØ_.7@`»çü¦8@Õ90Ç:@)ò|îD=@&amp;pUuu&lt;@Ó_x0006_ë_x0002_4Ô;@&amp;&gt;võ_x0015_I&lt;@õ¢=&gt;nø5@_x0016_Ô&gt;;=@%ø9åIj7@HIW_x0007_ß;@òæÎ¤ÆR:@_x0001__x000B__x0014_ó_x0008__x001F__x0003_È5@òAØ_x0003__x0016_Ë;@+_x000C_	_x000E_IÕ9@µ¤W_x001F_=@Ô¯ì_x0004__x001D_9@Dò9Óüè6@BÆl_x0011__x0018_6@úÎ0K¥ó;@8ÊªõÒw8@É§»Ë8@ÂF/_x001B_o²7@_x0006_ý'_x0005_KÄ7@·òú_x001C_7@ê±*2Í=@É_x0004_êÖL~&lt;@(Ðhð ò:@"Ö|Ò=@CÿzOþ9@|0Ï$`_x0015_&lt;@~/ýëók=@_x0008_Vp¡`æ8@3L½V6@í_x0007__x001B_ÐN7@_x000D_V_x0001_ñà6@ÖÓÊè6@¤èv_x001B_;@W_x0001_:Zd8@V]	ÉÛ3;@¬D¡_x000F__x000E_ù:@DÆ¡Nw;@CU½³7F7@áK_x0017__x0002__x0003__x000B_«À7@¥&lt;_x0011_þ8@3_x001F_^)P=@Yî;"l{7@Y$8ìXÅ&lt;@Éô/¢A;@/,ä_x0006__x001A_6@×ü`Ë:@i(D7@_x0002_ì+gFý8@½O'_x001D_Ñ5@øÿöZ¸C=@õÿW RA6@_x0007__x0004_×=@g-àéG8@_x0012__x0008__x0017_	«N:@Æ»_x0018_ëq'&lt;@X_x0008_wP;@É(_x0017_oÙ×8@"å_x000F_Pt=@Å_x0002_Â|­:@@õ $k[:@ÏË³iç_x0001_7@¶Óþg&lt;@LX¢3	@8@ûî_x0001_Ã_x0003_ó:@ãJ}7@ÌYUB:@¹ÜLÑ_x0005_9=@^øàÛa_x0010_7@H±z(7B6@_x0004_Ã±Òþß=@_x0001__x0002_¼ìN;@á¶Y{Ê6@Dr8DHÏ:@ß_x0019_Î¤´&lt;@ê_x0019_øüà9@öíß9a:@ÆïÕ¸'6@¦	_x0014_½¿09@_x0012_±·ÓÆ=@ñ@^ó5@°ü!þô_x0008_&lt;@¿,ØÖ×5@]dzxêv7@wt1Á;@ìñ¤4¯&lt;@°_x0016_/_x0014_eþ:@ÕÏ_x000C_''§5@ëLèëí=@+3Ô4¿5@ê{,§í7@³;æD?é7@ê_x001D_2Ø°:@_x0010_á,Õ¢9@_x0007_-DÂ«Ï8@Ö¥N_x001C_"_x0005_&lt;@é ¹bã_x0003_;@XµyI&lt;@xÅ-tM½:@WX¤9@9vå$ú_x001C_7@(äöïÒ:@_x001A_X!¨_x0002__x0003_ò¤9@RË©ü9@Úi«ü±;@Jjf_x0002_Âu7@ÊzIñ9@D¾ú_x0008_^Ö=@_x000F__x0004_C)d8@+M_x0018_§¥5@&lt;3Z1SÃ9@d¢37@HD.´6@:©Ãi6@B_x0011_¢aJ&lt;@_x0008_Ä¬w88@4¯'D/~=@æ/·_x0010_V7@Æ-¨@t)9@Éé_x0019_f_x0008_ç;@V_x000F_]³Jê:@ÄìÆôF;@¬=&amp;?8@àíÍÓM!8@\Ã&gt;_x000E_+Ñ6@Ò°§ÅÈÅ=@^M9å_x001D_è5@¢Ú3GhÜ5@{_x0014_®T6@Æ?²¤`/;@º5,Ñ8@¨È± _x000D_&lt;@_x0013_.¯²5@_x0016_8í.!_x0001_6@</t>
  </si>
  <si>
    <t>6acc28f6c37f920a3d01943d94967841_x0003__x0006_ØLÎ_x0013_Ä=@¸ææÚ`7@LnÜ_x0005_Ñ9@zEm·´½=@pc._x0001_Xi9@§ÕÉ¹7@Ì*gKu{&lt;@_x0013_w5&lt;@gî%_x0012_6@Îx¥Ó8@_x0014_W	_x0012_á:@Åã_x0002_n_x0008_=@í¡oÀ8@_x0012_j¹}ÇP=@_x0004_H[s:@º_x000B_=&gt;\6@s_x0007_ýÛÌ6@_x0001_l+åN8@uÒ-÷9È9@æÞNpË{9@­hJC8@Ok_x0002_Î:@_x000B_BH¿06@óÄ«á®S9@Ç&lt;6P7@ù!ap_x0004_ì&lt;@N&gt;¬)G_x001D_8@&gt;Lïh_x000E_8@_x0008_jP×©6@ö*îå9@Fe=FÝ7@*_x0012_{_x0001__x0002_Èo9@mL1LÛÌ9@T+Zý_x0002_=@ê6Mò¢T;@X_x0001_lÁ^¨9@ªEõ_x001E_¡_x0012_&lt;@4í½¬Ì6@hÈFM)_x001B_7@_x001A_U;KJ)9@¢É_x0015_ñû#9@lÊåf26@JÊS¤¨77@Ê_x001A_öÍ7@_x0013_'Ì®_x0012_±5@=sÈdf 6@)^wÇÖ;@»åüB:@	ë1_x001B_B9@:'VqË7@Læ_x0008_ÕL=@Â¨c¢=@Ïîñ~@{6@j_x0005_%]©5@_x000E_®QQ:@toâà_x001F_&lt;@ÒXt2&amp;_x0002_:@_x0014_qXX&lt;@¢!ç_x000B_Üº;@ÓLëQ÷;@t)_x001C_¨Èl=@[ë_x0014__x0006_`7@$_x0016_ã_x000C_!_x001D_:@_x0003__x0004_×§A¬_x001F_8@ìi/ÞU­7@ Æ«cþÿ9@»ë_x001A_(7@h@=/8@¤¤_x0005_®­S=@Ä +¡V6&lt;@x9ð_x0003_Ïñ:@K_dûÕ¾&lt;@ÇÉ0·_x0019_9@W_x001F_MÚw=6@ èÊ:@Évut¯ß5@*O__x0002_ÚV;@kØ6Ðx6@_x001E_Ò²ý7@Ëz¸Ú_x0011_6@IÛ~ß:@ì_x0018_q¹©_x000E_&lt;@'5w_x000B_9[;@-ª_x0015__x001B_w9@_x000F_ë`ñä=@´Ígã;@o[1.9@X£¼Ø_x0004_;@³|&amp;_x0001_ò=@»A¡/ºà;@¦Ì2x»9@_x0014__x0016_a¢G6@r_x0005_Ìä_x0012_7@_x0017_Ìf)7@ÉB_x0001__x0002_°æ=@fà¿¨|¸8@Ø[T·*ä=@Ì_x000C_¸°Q;@¦_x000E_*D=@ÊÓP5ÔÙ;@°³åÑ/ :@zIyë_x001D_:@ «Ý;@9_x001D_äÙI;@¹Hq\®M7@ëo_x0014_ ±&lt;@_e._x0002_½:@9æ_x0017_i39@xÜæ­&lt;@XÒr¸¡R&lt;@m_x0008_j&lt;@U_x0002_v»_x001D_·;@Ç. Ja6@Ì7_x0004_ Îº9@ ²ÿRÖ&lt;@_x001C_qÀ^7@ÛíÓy/9@¼ÅÙ_x0012_É7@Öo©Ö_x001D_¸&lt;@ûö·ZI7@q5Ð§ë6@ÌÈJ:ú&gt;6@ðRO×ä¦&lt;@ô¹2p_x0016_;@Ü×!kÔ:@`a¡Æ5×;@_x0001__x0003_ÎÌFä;@0ÿÓ+";@vBuð­v6@×È8Ñ_x0003__x0010_&lt;@_x000D_Ú¿Õ}¤7@°«'´¹_x001B_8@_x0019_Øà$×V6@\îü¨.6@îó(è_x001B__x0011_9@_x0013_"`"Lé9@_x0006_)ºÏÑ9@j÷_x001A_]¹&lt;&lt;@®(õÿf8:@_x0007_¤$x_x0012_9@Þ_x0008_ k½n=@_x0015_]ûÇ7@¬^÷°ï=@._x0011_nû0C9@bÖÓªuz8@p³\Óo7@ _x0015_óVà5@0·_x0001_:@ùMÖxÚ6@jQäÉÕ5@µÏ4_x0001_m6@w­&gt;_x0016_:@¢ÿ_x0002_ß­9@ÒN_x0011_cµ·9@«á_x0001_;9@CtÏÀ¾9@_x000F_hÃD&amp;=7@ê&lt;5_x0001__x0002_é-&lt;@Ô½6å~e=@ã§ã\¤_:@Qé_x000C_å&lt;@XvÏ°~:@_x000E_¾µIð_x0016_9@_x0018_\T^*=@VJlYX;@ ÝÊHs&lt;@ì_x001D_ö¿Õ]=@òÈ_x0003_#.ý&lt;@_x0012_sû':ë:@LRÐhHÓ&lt;@_x0017_©{_x0011__x001A_&lt;@N@ºº²6@^q°_x0004_}\&lt;@ÌÍqB_x000D_£8@øõcza1=@_x0008_ù_x0018_Y²:@g_x0002_b6*_7@_x0018__x0012_p° 8@¬_x0013_n_x001E_ä8@àµ5'&gt;:@õ¹*ø:@[é¾Ã_x0011_:@ÁÝñIÏÛ7@¦O¹_x0005_øî8@;_x0019_i|éÝ8@$´=8ª:@üPeVù+7@Ò_x0004__x000E_IB:@£1Æ¿}ª;@_x0003__x0007_bñö÷yå=@æD/~Æ_x0015_:@áÛ_x000F_÷_x001B_Û:@R µ_x0015_kQ8@­kÍí._x0010_:@Q(q¡Ò_x0002_;@WD!Mí6@_x001B_ã«Ôå=@Z_x0001_oÖZ6@ÅËV_x0014__x001E_6@M_x001E_ø	6@Ïzj'_x0005_8@_x0008_£È_x000B_ÿS&lt;@ýÿÅ]®7@É_x001F_ï ñ6@;&gt;_x0007_â$¢8@p_x000C__Ä=6=@ÝÁ"P÷_x0018_&lt;@(ê_x0019_N~7@þÃ_x0004_Mì¥;@ð»bB_x0007_8@_x0006_ÄF_x0017_;@ÙyÊ_ñ:@$ßgÇø=@ý_x0008_«ûM'9@"á®E?&lt;@RhÆ?ó_x0015_8@0â_x001E_× &lt;@®_x001E_ô_v7@ùìæ¾é-6@ý|!aÃ¡=@Æ:Ê*_x0001__x0003_ó»:@ßè\þ¥í9@+_x0003_×v_x0002_9@ld·_x001F_E:@.&lt;ÐÇz7@á7Ym_x001E_7@^²õ_x0017_6@°Òs8@-¥_x0006_É7@-hòqÎ;@Uh_x0011_QW6@_x001F_ ßÍ^_x001D_7@Æ·à_x0018_;@6µþïð:@­Và9@d5T{66@ÌF_x0014_,ÇH7@º.0T.¥:@GNÌípP:@Â-@ª06@NGh7@D6@¥ØeA34:@ö·Æï_x0007__x000F_8@ÍÜ_x0018_ó:@K_x001D_+É 8@ªÆ ¹X&lt;@`Áf?9@_x001B_'_x0001__x000F_Â8@MR·ì-9@_x0005_/ÇÓ&lt;@Û_x001E_zÚ´:@¨í1=_x0011_&lt;@_x0001__x0003_­crÊñá5@(W¡ÊÂ_x001B_9@_x0018_AaÝ^7@àúRZ Y8@£Ìu@Ze9@z¬'_x001B_r_8@¦ü0½Iâ8@:Z'æ_x001D_¼9@~ehU7@¤jiÌæ­6@ÑêáÈÞ8@-QªãØ =@iæpØ_x0008_b&lt;@:_x0013_³h´;@¿^ª+¼h9@qÎÉÆ{³&lt;@y_x0001_îh§:@åkÃuÓ5@_x000F_?AYÙ7@1Ä!ÞK7@&gt;²W6_x000D_8@F_x0007_Æºr=@·\_x0013__x0007_Ø¬6@äÔ¥sü:@4û¡=öG7@h2Ã­v:@¶ô_x0003_§%7@MÈÒ&gt;ä5@×_x001F_X_x0003_Ç_x0007_9@÷ËÔ´°5@_x0015_Û_x0002_1\ 9@²öÓ_x0001__x0003_Î2&lt;@ªµàÏTá9@_x0010__x001A_4&lt;@_x0015_Äú|XY6@P÷dáÏþ9@H_x001F_ø	c9@ïF®9@_x000C_SâE¿;@#_x0002__x000F_Ê%:@·ØÎÿÜí7@ºF¿¦!9@_x000C_5`í;@úQcönw&lt;@_x000E_ËÙ_x001E__x001C_=@_x0003_yÂ_x0019_{7@.t9T6@´_x0003__x001F_»å :@8_x0003__x0006_ßÇ:@ÏY_x001B_`ÜÕ7@_x0019_S+%_x0007_=@Í°«êA:@óJ_x0001_òúì:@¶&lt;)_x0001_S&lt;@[«ôát7@_x0004_ófµH¥7@ÛôX+ý:@ÌËb`ýÑ8@_x0018_ZÏ´_x0015_i7@MÀ_x0019__x0012_Ó=@º7RÉ57@þ.º_x0006_Á:@_x0001_õÙ¾¶	6@_x0001__x0002_ÜÏ*äþ]9@Ì4ù*76@,_x001F_(2Ï;@©ÂôÅ;@dC4bæ=@æbà²ûñ&lt;@êµ©¤!Ï6@@Ì_x000F_½_x000F_Ä&lt;@jõì_x0002_7@K±_x0019_f7@éRÅr§9@ ãÊC;@» aôX=@öòX=æ=@Ø_x0011_µTb8@_x000C__x000C_·Ýý#:@êqËB¤;@-íÂÕ/&lt;@¦xÊXri;@@Ã{0tÂ&lt;@.À±OÄø:@Hð°BPç6@X¡_x0010_¡Ú.8@i_x000F_4a_x0019_b6@í÷õké¤8@-¿ç:7@Æ\«±åÿ;@W÷ÊÄ¹h=@^²Ö&amp;c68@»4\ì:@_x0017_ã_x0018_9_x0008_;@dµÁD_x0002__x0003_ø6@ùl_x0015_Êv_x0011_;@8dõ%²_x0010_;@V_x000D_Ø_x0010_â39@òô¾-õ*&lt;@å+¦DH98@¤ O_x000B__x0002_/6@×!%Â_x0006_9@SÊ÷vY=@|¶e;_x001A_8@&amp; Æ5b\=@¡¶)û8@ò6_x0015_´)7@½Ä(As8@|_x000E__x000E_&lt;mù&lt;@Ñ)Zic&lt;@_x0001_¤ÞÎ}¥8@D¹§CÔÀ;@9£_x0004_ú;@øT'¤:@1h$°Å±8@ÎòÆ#¥Þ&lt;@b±_x0012_y_x0011_S;@lól§_x0010_9@rJ%_x0007_"8@,m@_x0006_\6@Â5V¿6@ÝW¿ùÁQ&lt;@_x0001_Ý\í_x0007_&lt;@«6cJÁ8@ôÉúÝã5@_x001A_(büôí9@_x0003__x0006_h¿_x0001_»e7@jH&amp;­&lt;@ìqeU	¥=@ÙÿI­ä=@_x000E_ÚÐfûË9@)x	&lt;@¦+£Ðk7@._x001E_k!:@ýA§Ý+=@êöð_x0005_@8@éÅoÌ;@`$_x0002__x0010_&lt;à7@o_x0004_zcåÕ5@jT{_x000D__0&lt;@[¾¼|_x001B_7@_x0008__x001E_ý6@*|?þXX8@àî½_x0015__x0001_9&lt;@^_x0010_¼Ñ¾¥:@©_x0005__x000E_:Ó§6@#å_x0001_z_x0010__x000D_=@kR_x0012_a8@o[_x0010_ù¹=@Ô¬_x000E_Ø`°7@ïâÆ¬?:@]ãÏ.L8@ðÈÞËÂ÷5@³TKÄ&amp;:@'ýñ_x0018__x001B_7@'ãÜÎÚ_x0016_9@kâ`_x0006_é6@Ah!O_x0004__x0006_×=@Èè­ø_x0001_7@_x0002_$ª@0Ì8@#¢[Ìt;@±M0ôÅ5@Tõ_x000D__Ã[6@O·1¹Ê:@_x0017_J +;9@«hà@w&lt;@_x000F_¢âèÚ_x0011_=@Ç(3[H;@k	);&lt;@©íAÔo_x0014_6@_x0005_tcd9@ubç"e:@ÚÁ°¿WB7@¸¬Í`åã;@éô_x0013_l:@Ä×Î8;@_x001F_´Éðß6@§çÙózç8@?¤3èÉ5@XFMÆú9@ÏB.)½ä:@7_x0004_ø¶¸6@Ï@ÂPJ9@P_x0003_¹ÿÿ=9@{h_x001B_©&gt;ö8@ùQ¬j6@,_x001B__x001E__x0010_kæ7@kË}õ(8@X©+´ñ=@_x0001__x0006_üzºB×9@OÜåcM=@v#9ðb=@§ëo½L;@ä_x0004_ß¶JN9@ôÄò+3»:@¬î@§=@m_x000E_A_x000B_Ï:@ú_x0014__°[;@´±_x0018_É¼8@ñ}µÅ¢=@ï0¹õ=@®2_x0003_#Ã-:@T_x0019_ú1ò8@¬¿×¬=@t_x0017__x000F_I ¬7@&amp;©¯o_x0006_¨9@_x0002_a_x0001_8 :@¢¬È&gt;_x0005__x0002_&lt;@_x0012__x001F__x001B_uÌË;@¬`ÂÀ¸=@_x0018_7YGgû;@_x0002_sQ.&lt;@©çQEÂ5@~s_x001B__x000C_:@ªKøÌî=@7s©Ç;@e±Õ0Ìé9@K_x0016_¬Ò®¯9@,(%_x0016_ë8@øfvLXÍ&lt;@²$GÕ_x0001__x0003_-¬:@V¼&gt;_x0013__x0006_Ö=@(_ô:@­ÔékÝV8@_x0019_Ç_x0014_¼&gt;8@½+µÃz_x0001_=@¤YY«_x001F_T&lt;@ ¡¾tBØ&lt;@_x0007_Ap{_x0011_&lt;@Ì#÷Ä2_x0013_8@}_x000C_ã£h:@µtæC_x000E_9@K&lt;_x0008_áN9@_x000B_ÀÍcS6@é_x0010_mk&lt;@ô­â?;@°&amp;9_x000F_±S;@_x001C_·f_x0003_+[8@_x0004_Wõ.o&lt;@%uçÅù8@e!S[4 7@Á¨-ì÷9@¦-Hkf_x001D_6@5²ËÆ K:@_x0010__x000C__x0002_£5@_x0018_Q£){:@U[ã_x0006__x0012_7@D_x0019_	D:@¦¥í;;@oJ+_x0019_=Ý:@°àu&amp;_x0016_7@ðc¼5°Á7@_x0002__x0004_¤~¿8@¼½M_x001E_L:@ô?¡´ª]8@U\d9õ7@¡uî¦¤Ð7@ìNéÂß:@eM4#¥6@_x0001_Ô°óP?:@+tÖ:C&lt;@úu¢âÎ9@&gt;Fc=@ÞÑû=@&lt;#W_x0012_ìR=@l_x0013_áîô8@×Úµæ_x0006_6@_x0018_F¬f_x0017_6@û=Â=Ni7@ÌÏ&gt;C&lt;@_x0011_gHºî]6@èÐ_x000D_kò³&lt;@ Ô]÷m=@ù_x000C_fcà=@_x0006_PúÍ÷*8@Þ_x001D_éGø_x0010_:@_x0003_Ö¤ºº8@AZ_x0006_%f6@0&gt;DQoß7@;Ö.\7@®LRï7@Z_x0005_bÅ¨5@9½_x0001_µî9@ k&lt;Ø_x0004__x0007_Èy8@CÑ?+¥É8@_x0003_¥¿½ý«6@_x0018_v{h9@Áp&gt;C_x000F_ú6@3~_x0011_«Y9@¥y_x0013_ÉGû&lt;@Iò/¥7@	Ý¥|4_x0012_&lt;@5¶Ê_x0017_7@~n_x0005_÷´_x0016_7@ÝpÚnô_x0014_9@1êv_x0003_9@TjwÀ#õ=@k_x0006_»m7@òï?ø;@ùJ_x000C_m_x001D_1;@«Ï8¾_x0016__x0013_9@c+8Ôºi6@ýMî_x0015__x0002_9@/	Á¡=@)oc_x0002__x000F__x001E_7@]A¥±dZ=@²§R²8@óÂ©ðrI7@ÌkUOù·7@D¸¼½P9:@{öÃO²½7@_x0003_ê#ß_x0001_8@di_x0006_:Ø/;@_x0002_ÇkßI8@ÕOC._x0003__x000E_;@_x0001__x0002_üc6&gt;BK6@_x001E_`ª»íÞ5@âµá²jj:@g¯_x0007_cb;@°ÍÀÐ_x0003_Ü;@à_x0001_´_x0015_Õ7@r¨C9áR8@¶:fl³N=@XF_x001C_t=@)ÜwfWð7@k^+ïÖ5@î1G¡&lt;:@µ£ê79@½xe._x000F_6@£kù±ðq:@_x001E__x001B_E;@Ù3µ9@¬d·_x0005_¸U6@½_x000C_ÛS~e;@$&gt;øÃÇ88@dòf"_x0002_ =@5RðB's7@Î_x0018_µ­;@à+_x0002_äñ:@¡A¦#_x0006_6@Â4ó_x0019_ý7@ÀãzÃôU=@ÐïW_x001C_ÂÔ6@Ýè:2?Ä8@vêè_x0012_s9@_x000F_JXÒ+-9@Æ±_x0002_Ò_x0001__x0003_ô9@ÃÂ_x0018__x0006_;@ÈB_x001E_|5_x001E_&lt;@¬_x0008_mæ8@_x0014_Ü2k¿÷8@4í=_x000F_&lt;@@%2v&lt;@o¼ÍGø6@Ã__x0016__x001F_zL8@r#_x001C_/Ê:@ä_x0005_Ó½ 6@_x000C_ÃwÒ²û;@çqQéI_x000F_:@:Õn_x0012_ái7@§Ù?=@èªÁU#&lt;@áús2Ð7@ÉOìuÌ_x0012_:@òo=_x0018_0Ê;@¼î¹j»è7@ÃF¬õý7@ÍÇÝ_x000E_#è8@ØÉdBF8@_x0011_Î7@¬ÚVJk7@ó*0û_x0002_=@Ý_x001F_Rì¬8@úzSÊÕ ;@iøUl6@v_x000D_+_x001A_³7@_x000C_.±Ùt:@»/Öñ&amp;K7@_x0002__x0003_/=qÿr/:@ëÈI_x001E__x000E_9@_x000F_Ì|078@´0³_x001B_m_x0007_=@°d;¯79@ú_x0001__x0008_Ä¤Ø8@¸(_x0004_5 9@V_x0007_c_x000D_p&lt;@p_x001B_/_x0019_Þ_x0008_7@@ôË­=@_x0007_þ¥1ýÀ9@0~ïcã6@ô£¬ô¶Ü;@P×_`U:@"Økyßî8@ßFÄÅ¹:@»ûBÐØo;@ÚpE[S8@¾S[fË&lt;@_x0018_Js¯×L=@'NA0:@_x000F_tj +=@mý«_x001C__x0011_8@z_x001A_¤_x000B_Äò7@¸&gt;¤~há6@§±_x0014_98@h_x0015_Ts3=@LBÃÍ&lt;@pñqú6@]¸ùè%ô5@V·ï$_x0019_;@¯·¨¢_x0001__x0002_è_x0019_7@MP×_x0015_ÿ:@pnE¿g:@©xXëp7@Ä '_x000B__:@K_x0014_ö! £6@2P¾måE:@KÖ&amp;qn_x0019_9@Â_x0008_Î8ÿµ8@z_x0001_k7_x001C_°9@]ó¬[º7@_ü#SÈQ6@3,ÚØ6@°dx~¹:@YëÙ·h7@Ý¨+1_x0005_:@Ø´«ù%­;@ÅKåb8@]NHfðo&lt;@R{d$=@.¢Í­4:@ìÛñ§_x0004__x0016_;@ö:ÅG:@¬(æ&lt;@ì¥_x001C_8@_x0002_¨6Ö6@#ÿéÁÝ=@I.Ä$-C=@UÞÉF&lt;9@_x001F_îÜÍÀ8@e_x0007_óõ7@_x0012_¾Ë_x000F_;@_x0002__x0004_0_x0012_Í_x001D_P&lt;@à$Ä8R=@ã6lV__x001B_=@_x0007__x0018_3Cx9@c_x000E_Çij8@TÀ4LÎ&lt;8@0}l÷E¨;@_x0003_îÞ}[û5@O2¼37@´a©H86@èé³Àì=@(Åó3_x0004_=@¸_x001F__x0010_ Y7@&amp;ñæ.:ÿ;@9N¿Õ¹7@èe_x0010_²ÿm&lt;@_x0001_-çÎ¯_x000C_=@ý_x001B_ÂÇð¢:@D;ÁX{ÿ5@h·_x0016_ÅÛJ7@_x0010_ê_x0011_j²¡6@_x0011__x0001_,z3Z8@öò§÷E&lt;@§é_x001C_Nh;@®_x000C_Ðaéó=@_x0018_5_x0001_÷E57@y*Zq&lt;+&lt;@~'´mS&lt;@Õ_x000B_rÓ_x0016_ö6@VlG5Ê¯7@_x000C_V¾N±5@WR¨_x0004__x0005__x001D_9@öê¡z¦$6@E_x0016_ñ{8@±MÃ@_x0017_8@`'9Ùw_x0007_:@t@ëtM*;@óÁsè|&lt;@ã©f_ã9@Fe#Ï*m:@^­_x0003__x000E_Ý';@_x001A_©©_x0002_¥5@§1Ì_x0015_k"=@D_x000B__x001C_&gt;©s7@.¬_x000B_9@Jíö0o7@=®Ç_x0003_:@È{äºLL&lt;@\£wk_x0007_ü5@_x000C__x0003_æê-o:@%ãØûR§9@ûø_x0010_Üåí:@_x0004__x0003_#f q&lt;@_x0012_/ rM8@%_x000F__x0001_4í5@^¶D®¾_x000C_8@!i_x0002_Ïð;@¨_x0018_-E_x0017_Ì:@V¹_x001A_=@_x0012_å%	6;@_x0018_Ãð¯Æ6@/»_x000C_§¢³7@¤H|¬i:@_x0002__x0003_M_x001D_×sh&lt;@_x001D_MªùÔ:@Ä1_î6@ªvæù:@²õ;è}Q=@¡7Tß_x001D_6@I42ÈÞ6@&gt;;«·Qó9@!@pìÂB6@_x000C_+_x0017_ÔYô7@Sr\W^8@f±mS89@Ø×I½WE7@ÏIîù_x001C_;@_x0010_/ª_x0007_¿9@¬LÑ_x0016_+_x0003_7@æû¬µ7@~EïZÿï6@?ðgÂ¥=@»'@_x000B_ 9@fLÄùNñ=@_x0012_#üÍ&lt;@Ú9Ú_x0011_EÓ6@nPº_x0001_H6@5MSxõ8@Ü©s}TÌ:@BìÀp_x0016_w8@_x001D_ôò&lt;@þcOÐÔ8@wÆÓÚV=@ëL@&gt;_x001B_;@µ~Ó_x001C__x0002__x0004_/6@P_x0008__x0014_¹_x001B_9:@_x0003_ÛJØç;@_x0012_#·(e&lt;8@Ë$?Å#V8@áP_x000C_-ª_x001F_7@§hç_x0015_M¾6@]2Îç½5@ ò_x001B_´u¶9@Hª_x0006_¼_x0002_&lt;@ÝÉ}0Ã=@«æl_x0015_lô:@p_x0004_p _x000B_o&lt;@Õ&gt;¬_x0017_ã&lt;@Ý:_x0015_!?ü:@^_x0006_µu!9@ó_x0018_Ð|Ý7@^_º&gt;¦_x000B_=@nSù_x001E_ÂÃ=@Ê_x0011_CIå8@ÝÂ_x001A_KS7@á_x000F__x0008_~Ê8@_x0019_ _x0001_|:@[ÆãN$É5@o_x0008__x0002__x000B_&lt;@ÿl`ëc:@:_x000E_¯Ça8@M¡Ó¿D_x0007_9@Ø°_x0019_Cu+9@eâ_x0010_7@¬änBõ_x001A_8@&amp;»J"$7@_x0001__x0002_W'×ï_x0019_ì8@&amp;.ÔD:@:?¤z":@þûC"È;@iÞ	_x0011_å9@Ã6!,\7@#_x0012_uI_x0004_&lt;@¿_x0007_|Û7@¥_x0003_uRÐ5@mj$ç247@y²_x000F_¿Ä7@ÆV_x0018_8@¼?÷_x0017_9@t9 F|_x0010_:@_x000B_¥7/d;@èÒ¨u_x0019_5@8ß8X8@_x0008_Ö ¦Ì9@"P¶Bö46@ ]íqQï8@_x000B_^_x000D_þ.C6@~e^_x0010_¼_x000E_=@Ô]É_x0007_ü_x0007_6@Uï-_x001C_·5@ÛVaÊz9@kÜÃýp:@åÎ_x0004_ºì7@_x001C_+#agµ;@æ¹ªPa$8@¼ð_x0004_\;@Ïgïú+$:@¹oº¤_x0002__x0003_×"8@¡cwBú;@÷sØÓó:@_x0016_¿Ùô_x0017_9@pÅ®³5@_x001B_Gw{É·6@_x001C_ÿ	XW÷&lt;@n=Ì;òe6@ÏÉ¤k¬µ6@_x0004__´í*&lt;@¤_x0011_|¨R7@wÐ %Q8@_x0008_HçM¡ª6@µ_x0017_Zx7@ø F_x001A_ª7@´.ej_x0012__x001D_=@r_x0014_|j÷9@_x0017_YÎ§éã6@B_x0003_æø&lt;?8@R×ÿ´v¼7@5V¥èáæ&lt;@®~SÍéÊ6@_x0002_À³­q;@_x0001__x0016_AT_x0007_&lt;@ÜóÜA´A;@¡Ô_x0004__x001F__x0014_8@ûæÔfí6@o4°±iÇ7@%"_x001A__x0001_Äè:@åCOIz=@8LTÿ~7@_x001A_­RÙ_x0004_8@_x0004__x000C_A£_9@ord\´7@8¼_x0001_g10;@·ÝZ«·_x0005_&lt;@_x0007_-P§u6@_x0004_ý]±gÚ9@Ý_x0008_¼_x0011_sß8@È±ß}FF&lt;@øpLh9@/.q_x000C_©:;@&lt;Õö©Â6@ð¢_x001C_*f7@Ýö9"ã	&lt;@¿Û»_x0015__x0013_6@#n«-ÿy9@¬?ÍS¥Ë:@3ÿ_x0010_£!&lt;@&lt;i_x0002_MB=@9IïêZ:@dqÊsv;@ÁUø_x0005_¼¦:@:BÃÇiÎ5@ç}_x0003_F°5@výÜ_x0014_%_x0010_8@ÌgD$µÈ;@óâ&gt;-í8@×fÄIþ!:@ üºG»8@3¹,­_x0006_&amp;=@þx!G_x0015_8@2Ú_x0008_Q];@_x000F__x000B_K_x001F__x0001__x0003_Xë7@óT_x0006_cê&lt;@&gt;_x0011_]Ëß5@f_x000B_¤6ç&lt;@_x0005_%ýÅ´¼=@î`ÉÕí¢7@Û=VTc_x0011_7@S9²â&lt;@þÌ2z:@ôf«_x0013_&amp;6@©Úéi¢*8@¤A:èË9@æQ`)_x0015_©6@=_x0005_¡8$ì7@³\_x0002_8@"_x0010_n_x0019_;@ÞÖ!äß.;@8_x0011_+ø7@t_x001E_Q©oø9@_x000E_æ`¡+_x001E_=@_x0010_-æî&lt;@~ô½9½C6@b§Ö!h_x0007_7@ÆÉÉs9@u_x0005_4uÑ7@_x0003_ÿ_x0019_n³Ë=@_x0006_'©ºúÊ=@_x0017__x0011_I_x0015_@=@ÌK_x000C__x000C_ù:@ÒÇv&amp;&lt;V=@9#5A_x0007_;@_x001C_gìËÃ;@_x0001__x0004_¤yéc2Ý5@é_x0018__x000E_$CO=@t6ùÓ³¿&lt;@Bë\e9@¡iCÐ_x000B_Ý&lt;@¨Û_x0015_ôv=@£_x000F_`E»&lt;@×Gô_x0008_×é=@jl¿«¨_7@ëäÚÆvH:@8}ÿ¼ßÄ9@_îKT==@èmÁ¿|\8@_x001D_}X=@}G1¼ô7@KÂ vL.;@&lt;½/_x001B_=@H3¸~o6@._x0004_û¯S¼=@_x000E__x0013__x0003_~7@_x0002_¦æ_x001A_±4&lt;@¦!±¿¬:@|=¶_x0002_5:@¡My¿ß_x0011_;@¦¯_x0018_§_x0014_Z:@&lt;_x000B_oôñ;@_x0010_=6n):@!¸_x001C_:@ ¹«H_x0003_p=@«¯&gt;Ì¨09@ïJ-_x0001_À6@*pL_x0004__x0006_F×&lt;@jÑ_ÆÌî6@ô_x000F_gT»7@ðvÎ|Ô=@0F£qn¸6@&amp;Å&amp;àRQ7@h¢8Jªð5@½beÊ9@_x001A_Ïl¼î_x0007_:@ò5 óQ7@éÅX×Ã7@(#TZÛO=@4wi)_À6@¤ñ·(M:@\²OJ_x001F_6@9Oå¨n_x0012_8@@¸ý»¶5=@³_x0008_óä4Ñ7@9_x001C_ßî/Ð9@IÜ®¢{ý5@×´®vÜ:@Û3MÒ48@?&amp;ýÖºf7@Lo³&lt;¦:@î_x000F_ÎU9@éÚãÝb;@&gt;	z_x001B_ã:@_x0018__x0002_O_x0006_5c:@&amp;(_x0003_qÃ¯&lt;@))ÉÛ16@»M_x0001__x0005_@â&lt;@ÂéÄ6@_x0001__x0008_]èÝ_x000D_z0=@5Óoáõ9@þ"ã?oû7@¨_x0018_õ_x0013_;@r¡Ö(Ù:@¯¨dó&lt;x8@­ÇB:¤6@E©Ï&lt;_x0007_18@$;H&lt;@_x0002_¨©\:=@KDÖ$_x001B_:@+_x001F_nÛ²:@Êñ!LØÏ=@T6 Æ±*7@v¡ð_x0003__x0019_I=@ÐÖ6Z;@Mµq¿5@¿_x0011_¡_x0013_½ð9@r¿_x0004_ñâ»=@×Æ¥_x001C_:@¬¶_x0008__x000D__x0005_X6@ä_x0012_ýQç9;@ÔzïÁ_x000D_×6@ÿé¢_x0005_¢à:@êÒÝ"º"6@rkd¼&lt;@ësj_x0006_ø:@þ_x0012_ìw:@ZY_x001A_XÎ:@_x001A_±b_x0004__x0010__x0014_;@¥Ãm^RÀ;@D¨*_x0001__x0002_®f;@*2mµ6@&lt;5¹±:@fàS228@N»¿~ÍN7@üþÌ¡7@&lt;_x0016_¢E6@v_x001C_­ï_x0012_7@Ä"iI_x0004__x0001_8@zI'e_x001A_~9@¤W_x0011_åñ=@üí/Ü5@d_x000D_/_x0014_8@!@3Wv8@ÈÊ&lt;cÊ:@¾ý®{PÜ9@µ_x000F_ô,-7@_x000C_.ò@_x001F_:@YM_x0008_B=@_x0001_nßQÍ=@ nÇ_x000E_ý=@2_x001F_@7æ&lt;@xúî6øµ:@ÂÅûàm«5@2w2_x0017_Q^9@Ï_x000F__x0015_È(ð5@_x0003_!²SÍh6@A_x0007_E ne:@&amp;ä_x001B_ôi¾5@ßzãÕ_x001F_6@Éû×l_x0013_³7@ìÜäþ¸6@_x0002__x0004__x0007_E©Ð`;@gùð¯ô6@AÂõ;@¹ÐÉÎ_x000E_P7@ÒRímH¡=@	o'ä,5@0Ç£FÐ:@©n_x0018_|@6@_x0005_öw+_x0003__x0013_=@d.ÚÒê8@kg±NS}7@èèEcn|8@]_x0007_çPbx7@¸¯ õÈ6@_x0004_Ô_x000D_«7@)_x001C_'s6@_x0014__x0013_äe_x0017_:@.´¸A¼:@ð÷_x0010_÷=@AV_x0016_Ï¸=@6e_x0004__x0005_£38@´o_x0013_Ý#¸;@~Rº)¯'9@_x0001_0_x0011_#&lt;@ó`_x0010_Bÿ9@ß¼Ok)b8@,ûîp:@ê9_x0012__x0016_V:@_x0002_;ö- '=@¤B_&lt;@_x0013_yØ¶l6@_x001E_X¹l_x0002__x0007_×9@Ü"hmçÏ5@_x001E_½]&gt;Ë8@mðÌ¥&lt;;@*ÜËO´:@$é¢	Z&lt;@ò_x0001_½ôð&lt;@ÀH_x0016_í¯6@_x000B_¤wz!_x0004_6@h_x000F_b_x0002__x0018__x0001_8@¢&lt;¢Ý=@YÛ_x0004_¤=@N_x0014_fU_x0006_ø5@^_x001D_·úô&lt;@¬·£ËK8@lA*3Ê7@-n&lt;R_x0003_7@ì_x001D_ò°:@æÿÁXäò:@{Hùê3_x0013_;@£_x0010_Ý_x0005_¼,=@rî¬ãºj&lt;@Í±EgæÐ&lt;@ÜßË_x001A_vÛ5@t_ÊÚT&lt;@¤_x0010_s+ï6@BÍÛÜ9@é =;@Æ_x0007_xýÓ&lt;@_x0007_`í½Í*=@_x001A__x0008_Ü_x001F_®;@N}È»&amp;¶=@_x0007_	LÅ&lt;_x0019_¤17@ P»Gßz&lt;@¦_x0016_|l:@_x000E_G¸_x0015_I ;@_x001F_ÙóÕ®8@P_x0005_ï_x0013_;@[!Ãj:@@_x001E_ÃH36@MÓ{6ûs8@Ñ,Ów7@x4õi~6@È}¢I_x0006_×9@;_x0004__x0017_kï_x0008_;@¨@Ô_x0017_F_x0018_:@·á_x0008_TÅ6@{ä'F³_x0015_;@­À_x0003_ù°_x0011_7@îÅÑ4Ù_x0001_=@µfjt`ù6@_x001D_ñÆ®_x0018_G&lt;@ª0Sl&lt;@øÞþOTú7@}_x0002_"jR:@KGò"?:@_x001F__x000B_¢_x0008_kó5@üOóÐ3K8@T?_x000C__x000D_¹/:@{òyP_x0003_N6@ÄWåÛ_x000C_&lt;@_x0003_ôM?dö;@&amp;ÀGçß8@GÚS_x0006__x0008__x0004__x0002_8@_x0006_éR&amp;Â9@ ¸½IQ£&lt;@ß­m´_x001B_:@G|mgz7@o_x0010_Åµo¿6@;Ò³V~;@_x000E_à_x000B_ðï9@¤_x0002_6_x0003_kO:@8_x0008_#Þj3&lt;@ÄÎ_x0003__x0015_N&lt;@O_x0018_rø;86@¡ yÚ_x0015_=@_x0011_ÁuëÕù:@ÆñØ_x0014_g&lt;@~I#¥Íô;@®{&amp;Ü:@&gt;&lt;à_x0010_Õ£5@L2¸rE8@5U®3À:@%­¡:_x0003_Ê6@_x000F_fúy\O&lt;@¯p¼îq6@_x0001_¾¤&lt;@a×Ã4§5@Å}è,=@_x0019_uÕ_x0014_Â:@H_x0007_J6:@ÔD_x0004_K&lt;@_x0005_:_x0018_-»ê9@_x0011_%£_x0014_ÊÂ6@ðæÙh_x0012_ô&lt;@_x0003__x0004__x0012_ò!1é_x0018_=@ï÷_x0016_ýßï5@Ýì8ga=@c»c²È6@uBO9Ð8@#[à\]G;@B?_x0018_&amp;;9@ïzü_x0001_â:&lt;@!¨oÃ§_x0012_;@DuÚxÓ_x000F_=@¥Bz@c|7@ÿ÷ßí2_x0006_=@Ë°¬¬_x0002_½8@Rzô;__x001F_&lt;@Üï±¤7@³Û_x0005__x0015_6@WÞ¦i/¹7@Çñ_x001B__x000B__x0014_«7@èy±_x0015_Ê=@R£²&lt;9@¦L'&lt;"Ü9@sÃ3Ð¨6@æSÀ¼B;@b ®Úò8@%[yb¯5@	Ýä½[è7@_x000F_%2"¦7@ÄJÄñÏ_x000F_6@³:Y»Ñ7@³åÓÀ?Ò8@ºxþVäî9@¦ÿ)ü_x0001__x0007_Ðn9@e6$¨ Ã6@½mÈ3ñ&lt;@n«6@._x0016_¾Í,8@ìkE7@Ð^Ë²þâ7@¦¬=õ_x0004_o8@DO_x0010__x0016_È=@*§DÊ 5@É&amp;ÄÁÚ;@ìðý=@ñjDl£w6@*¨¤òþj=@wÛ|_x000D_¾&lt;@Ú_x0003_Î¶­Ñ:@î«_x001F_+°e=@Ìº°%=@_x0005_\_x001B_ÝÀ6@±ï¥_x0006_r:@ÚIÚ_x0001_¨ý;@pÂu7_x0014_*9@_x0013__x001C_¨;-M9@×:_x0014_êîd7@_x0004_Ç¦_x0003_û{9@+_x001F__x0011_T_x0004_&lt;@_x0012_$_x0016_¹=@:_x0002_óT_x0001_ =@_x0005_¤¤_x000B_':@_x0008_¥r-¼_x001E_6@éZå¤_x001A_§6@f°M9_x0018_¾:@_x0001__x0002_)ª^Â¡&lt;@zcJTP58@¡ö}2Û*;@¸®=ÎYÏ=@Öâ2T)ç5@bÓåó1ÊV@Z	ÇiZX@1}e_x0019__x0016_TW@ IòV@Ué¼ÞV@Áv9ÃÈX@°U:±X@¾[øÊáX@Uödb÷ÔV@6Eåç¸X@á_x0019_[ØX.W@C3ï×ÃX@³0 ³iãW@-¦¾_x0013_W@}3ê`%ëW@Þ¡L#CX@_x001F_*]VX@ëm«ðX@×ª'oX@m4_x001B_W@]@=ò_x0016_&lt;X@ºõt&gt;OûW@dÜtX«GX@	æ¨2)hW@ö¤nè_x000F_»V@P_x001E_yÙ_x001C_ËV@®|ÍÀ_x0005__x0007_¯ðV@_x001A_&lt;(aV@_x0019_)."ÜCX@;RVÏ_x0016_KW@F½µKP_x001D_W@ß¿tCmW@n³Ú'IV@_x0011_Ûìñ³V@&lt;ÝfTÊÍW@P_x000C__x0019_AW@ÿ°&gt;2Ë÷W@_x0002_a¼Æ;X@ÉncKÓV@_x0013_(_x0016_ÛÞV@h_x0003_¿øÒNW@×êLc_x000E_¸X@J¤Ñ¬}V@«q.ôBW@¹_x0008_&gt;7X@5N¸aðÁX@_x0016_BÄ_x0001__x0004_W@ARë V@Ä~"aåX@¹_x0013_N¡«W@_x000C_Ì_x001F_ú¹¯X@t_x0017_ìì÷V@ã _ãV@êL_x0006_}£~W@B_x001D_~ÊâV@'2Tú_x0018_,W@H¦ËS¼_x000F_W@I:_x0016_TÅ¸W@_x0002__x0003_³Ì7q_x0012_W@Çí_x0006_ÀçW@D_x001B_/$úéX@3ù_x001E_¾âæW@·Ìáº`âX@Tè_x0001_d).X@üiiC`X@	|a,¶)X@X)QH_x001E_X@³õ«z_x000C_X@T³õ_x001D_îûX@;¿³ÁÃ²W@_x0010_ßÇBcV@êEB[_x0015_oW@É_x0002_ÿ³V@©¹© ©_x0017_W@_x0002_r+-èÏV@He¹®hÑW@gï?_x0003_¿UV@z¶_x0012_°X@J@ÔáÜX@¸_x001C_W2%X@þßÁ©ÜV@Ñ_x0006__x0016_(ú?X@|ugÔV@&amp;ÃÂ_x000B_z_x0018_W@W?åïV@«"?À~X@s¼ÏöÈFX@$C;}X@&lt;_x0008_8_x000B_W@­g2_x0003__x0005_WÓX@mÛqRÉLW@¨ô_x000E_»2¤X@h_x0003_V¢ãV@_x0019__x000B_Ö'nX@á_x0003_uhòV@Þ_x001E_¹_x000E__x000B_õW@ì_x0007_qï_x0004_X@M×å_x0010_¥X@\{¼ÖRlW@F=ÔÐ£çW@©_x001E__x0008_w_x000E_X@Ð_x0010_RxPØX@7_x000D_zz[rW@Ó¸gz¨V@*ì§Ê¹V@I¥~ùiW@ÈYrTßV@ðtÎù\zX@×`[ÑzÅW@wNC$[sX@_x001F_°®,ljX@¦F­xvV@¢Ò¤tí\W@BöÃ}´BW@êJûc_x0016_SX@È&amp;b_x001E_²X@8õ&gt;tñW@àáÓ_x000C_ÜX@ÝÏkwWW@_x0016_*Å_x0015_õX@0¸(_x0002__x0001_ëV@_x0001__x0002_&lt;_x001C_ÇJZX@¤ð%beÇW@ÆZsË~\X@Em­u@{V@CD«ú3W@¥}ñ_x0008_Ù«W@n_x0001_z*çÅW@ì_x000B_ëìr¢V@-&gt;:Û_x0018_)X@L_x0007__x001F_¸95X@_x0014_ÍqØvçW@ÄÍ4ºÌV@kQÎ?V@R£»9_íX@@£:`0xV@B_x0002_5¥&gt;X@ó^v&gt;ø°W@*(¸ÙWàX@»_x0004_ÖV[V@ú»ÕR¡X@Ö:_x001E__x000F_UUW@vq­ª(ýW@ADqOØ6X@æ©é)ÍBW@hv'BêÑV@è[ØìÉW@ðO$ùDÖX@tÚv×X@4¤(ð _x0015_X@x_x0016_í_x0019_5W@Æ6H'¨X@LÏ\ù_x0001__x0005_¸ªW@¿ÎÂWæÄW@ÒÐY_x0012_§V@aD292íV@ë¹HêX@×ÿh_x0001_úX@(G_x000C_r_x0001_X@Ía_x0012_yX@EU_x0004_iÎ¦W@+ZwoU_x0011_W@_x0011__x0001_E7X@?rÊ['X@_x001D_¡åæúW@Á¨¢jV@5ÿ]W@Æð»½ÚªW@~#nºW@ÓÊ_x0016_¬_x0011_ÈV@$¶ßú¨ÆX@¨é_x0015_µ²jW@-_x000B_ØlÃXV@$`nøüNX@_x0002_ØítmV@þld³AìW@³ìþ_x0003_W@D£óûX@x_x0005_¦4µ^V@¢XFé_x001B_W@Ú¢­^éX@_x0015__x000E__x000C_³_x0004_¨V@q.cò±V@PúàµIMW@_x0001__x0002_úà£Âd:X@½Æå¯â¶V@_x0017_VkÀ_x0014_äW@s-=TW@ëA_x001F_0£W@°¡ÄÁb±W@Ù2_x000E_¼®X@¿ã'xÚV@_x0005_±¡X@rñ½uÈëV@¸e_x001A_MV@\û!_x000D_`X@»"Üm^$W@_x001D_Íq&lt;xáX@|öòV W@*°LDèX@_x0006_2cFLV@ËùTkþ:W@åä#­tV@Wéx_x001B_G4W@^jÇ|éX@_x001D_f_x0015__x0011__x001D_X@^:gÌ_x0010_W@EÕÇ«;ÜW@_x0001_`Â_x000B_5W@_x0007_AâQV@æÿFEáW@7(^ó¡X@!¤x¢AÄV@é_x0001_`VX@_x0004_¥Ø¼ÐaW@öÙP³_x0005__x0007_!ÿV@_x0019_5Ð}óV@æ69SýwV@$-ÞÍ¾2W@P¯ÛáCW@h¨Y_x0014_W@K¸Í_x0011_ézW@~bÑÿÄW@Ìºï/rsX@¹È P÷V@§5Ý¡-ßV@_x001B_%½±V@?JîòEíV@§_x0012__x0016_DóV@$ÉV_x0003_ÖV@"Îñn_x001F_V@Q£ÊÁW@(ã¾&amp;©_x0013_X@Ç_x0006_ü_x001A_@X@þ_x0004_ò&lt;_x0002_´W@$_x000F__x000F_1ýX@ªß1x_x0001_1X@ØµY¢ãW@+~ÌíW@_x0012_àÒ_x0002_ÍÛW@#_x000F_3wW@x_x0019__x001A_£XX@&lt;SàíLV@_x0004_Ó³	ýX@É¬Ò_x000B_W@_x0015__x0016_ÁCnxV@Ð[_x000D_$æmW@_x0006__x0007_°«\]YäV@éÝ_x0012__x0019_W@JÙ$«_x0011_X@Y·*_x0002_#X@Ù_x0015_ 1å_x000E_W@M"º_x000C_´ÚV@_x001A_îXmsJV@æÑ«`êW@à·Bkt¾X@â_x0001_VáûW@ÔÜ	=NW@%`ÚÏRW@é÷U¡ò}V@TÕá_x0015_Z-W@.Z_x0004_ð¤æX@¬;_x001A_ÞX@_x0001_;GSáW@ø¹Xn±V@[OÏÈ·ïV@Ï_x0003_§íÂwV@Íe3W#_x0006_X@^lõE"X@¬_x0001_ãI%X@îK¼õ_x0004_W@÷_x0018_ýqíXW@³Ãj 5X@_x0004_`å±½xX@Ã_x001E_74¤V@½_x001F_W?NV@¯J_x0005_ÜÞV@Áv*ãÑnW@Ãï7é_x0003__x0006_kLX@U¬_x000B_òV@Z¾7-_x000E_W@ÈføÛôW@iSÍlëX@,iX9¯ÎW@Ü3_x001D_}¡6X@a_x000C_5¬÷IX@r_x001F_QýW@ÄÔú0uÙW@|üð_x0003_×ÝX@3_x0014_O'ÂV@þêÓ_x0001_dêX@3_x001A_ ÈV@KqÚ_x0003_~X@_x000F_øKÜäX@@ÉÛÙ}fX@¹;t­óX@YÌbKV@Þ_x0004_½_x0019_iÌV@_x0006_å_x0005_`_x0015_W@	ÖG¦HV@SøV@_x0006_ä{X@_x0004_9ìÌôV@_x0002_Q_x001E_øV@mû¨ÊH;W@Êú1$æX@+#&amp;¨ÁõX@wÜ¡â¡FW@{{_x0003_êì»W@ÒÙnÝÄX@_x0003__x0007_Ê½¢\IûV@ËV.ÍÏ@X@±q¼Q²X@_x001D__x001A_Cð;@X@ª¹ØçÈX@Qæ:T_x001A_V@·ý\_x001B__x000C_ûW@ç£ÕqåV@_x000C_j_x0005__x000C_ åV@³_x0011_÷L_x0006_X@J÷«ÿ_x0019_X@X_x0019__x0005__x0002_sW@X¦Ë_x001A_X@Îå_x0004_¡°V@ì_x000F_¯_x0001_üX@Ü_x0004_¦nnW@°²Bmr¤X@r§Þ_x001D_X@õ ¸Ó	ÅX@ªvÕósW@Bhjj~HV@¦_x000F_I¬_x000E_UW@xST_x0018_r¯X@ÇåHÞ!pV@d¨ð"ºJX@H/êÔ&gt;W@«ùß~OW@)°_x0002_æW@üÔç_x0006_X@-Áú`ÎFW@	"}s¦X@g:__x0002__x0003__x0005_nV@úV4ÉóV@¸ó{´V@Ä_x0006_¾1é¹X@ð,¨X@e3~4ÌX@­c¡@|X@wÿäUW@HÜÎxX@_x0016_HA¶õW@B_x0005__x000B_ëvX@%ü×b_x0016_«W@R¡_x0019_M_x001A_W@_x0008_Y&lt;üM_x0004_W@ö1¤_x0019__x0012__x001B_X@dD==V@9m¢_x0001_X@¶H­¼ÝV@N_x0013_ÄÍ_x0015_[X@5b¬ÇÑ_x001F_W@Qo¢êV@eX_x0002__x001A_eV@uyÖ_x0004_õX@é1ø_x0016_aBW@_x001A__x0018_êxkX@dck¡ÅèX@_x001D__x000E_$_x001D_ïW@Èa_x0015_|LX@QO_x000F_O&gt;²X@VË_x0005_,=OV@_x001E_¸R!I_x0001_W@_x001A_B$]LVV@_x0001__x0002_ÈÈo2W@_x0006_¾_x000C_SSX@±e_x000F_ùÚX@G¼Öñ_x000C_ÜV@ÓÜæ íW@4{ÀºÖ¥W@­]FçSV@2_x0004_\É¼âX@®®aÏ¹gW@_x0017_¦[îë_x0001_X@6xß£½W@	H¼e¥QW@¨dKÊ_x0017_cX@~P5áFW@ý_x001C__x001C_l3LX@_x0016_"_x0018_Ã_x000C_ÞV@÷e+W@\÷ßFùqX@äé_x0017_¹yüW@£Øõ$03X@Ç\ó¹]V@2ùää$V@²¨|n5W@$Ñ®9NV@ä¿¯Sª?W@ø_x0001__x0001_áýUV@¨ÓÑ|_x001A_W@,v¡_x0001_9ZW@´8ä_x000F__x001A_ñX@y{ºÃ½_x000F_X@³lpieW@IkL_x0003__x0007_AôX@±fw­XW@¦_x000D_×6AªX@ÊÀÔ«',X@|8Ä«#÷W@v­	]¿§V@1Ï"7#W@pNç&amp;_x000C_^X@_x001B_{j±ë_x001C_X@_x001F_GM¡°nX@_x000C_;%$°òV@_x0002_=_x0005_&gt;)iX@_x000E_Aô~\TV@m&gt;x¥ÁV@ªÐµ&gt;Á­X@õâyà­_x000C_W@UÝ¡ATV@f_x001B_ÙÞ	X@&amp;³ItÙX@ÊÍ+yü¢W@Ö&amp;«i7/X@ÜÃ@Ù|òX@_x001B_	Cð¼V@C_x000C_aÞZÐW@Å_x000E_µu8X@øq×sð[V@_x0008__x001E_7BºÌW@_x0004_a|ª_x000C_X@)µ©qÖ_V@PômFûýX@_x0001_M_x0006__x0014_UW@PõÈÜÜV@_x0004__x0006_kØ´Ï_x0018_X@_x0005_ç3`X@6}c ìOX@MÅ®VõÌX@_x001F_è*|Ã=X@yËQ_x0013_÷5X@&lt;Rj V@&gt;_x0008_¨.îW@ú&amp;f_x0018_ù_x000C_X@ìmYÕþV@¯B`_x001A_W@=_x0003_Ô	Ë_x0001_X@RyMMìÃW@´Ä]i±X@FK@_x0017_NW@8_x000F_·Ã_x0005_¢V@_x001C_u®VóX@¨d_x0019_×»W@#°ñwW@ü_x000B_[T}W@¶Gp*ò)W@+é¦_x0013_sÄV@C»;_YüW@³G£,ÛnV@+_x000C_¡	õ"W@î_x0002_ª=»ñV@Öµ_x000E_;ü½X@_x0006_dçýEjV@vJ_x000E_ÿKQV@BX_x0016_TFÝX@í_x0014_Ó4üV@,D&gt;_x0004__x0005__x000C_ªV@ÏhfUÉX@é_x001A__x000E__x001C__x001E_W@æJõýNW@$µHö¨åV@'-Îå_x0001_X@â~åkOYV@_x0010_dÙÊV@_x0001_È(ÅíX@F¾Ö/FX@¢*Sg0ÒW@ 	)eX@«o=iV@u_x000C_CJeÎX@^®«2¸X@_x000D_í2_x0003_2_x0002_W@ë·ÑYX@¯Á_x001C_µW@2ÙX@_x001C_µ_x0004_Ã£ºW@`&gt;GTîX@n´_x0007__x0008_¥îV@2õZCkëV@KgyfV@¹0¨Æ_x000F_¶V@ÿ³¢àÆX@¡PÑÉW@D´)¨?mX@&lt;XIçWX@[ÂiGMV@Éï\å_x0002_7W@º³_x0001_"_x001E__x0012_W@_x0002__x0004_D1kÿHÏX@:ê_x0002_ÿªV@öÊ@_x0007_X@ÖÊ´é¾XX@0ìf,W@Ú_x0003_E@_x0003_X@_x0018_b{z8´X@2W=Ý=9W@)]úeHÞV@ï¨¨7_x0017_X@:_x000D_c_x0002_e7W@FEÅq¹bW@_x001C_oî_x001E_¶×W@LµQ_x0004_QrV@&amp; [-8 W@èÁÎèE_x0006_W@æ"µ_x000F_ÚV@_x0010_TÓ×_x0016_6W@õ_x001B_ÎÊæX@÷·8¯cV@'oÐ_x0002_V@_x0017__x0004_²´_x0001_W@WNfåÓX@P÷ò³æW@_x0008__x001B_f¸ÇW@6½SÇ#X@s6ÐXµÐW@_x0018_4r~W@± Ln_x0012_ðW@äêá×ÔW@tåÖéEÅX@X1_x0001__x0002_oYV@+A¿{X@g`qRAW@I:ãÍü®V@Æ_x0016_êí_x0016_©W@ý[T[´X@J0Q×W@)¢_x0002_CLW@8¯-qX@^U[_x0014_W@&gt;_x0017_K"¦W@;9õTsW@ãïZ»ÓiV@ë:É.ÿ¼X@û,Ç{åÕX@3³wõe¶X@Z_x000E_.z_x001C_X@^êúÎVX@ÁãÆYW@K´;³_x001C_$W@ÿÎSV@}Ó&amp;ÞvW@_x0012_ÿ2X@_x0014_EèV@Ï-:ªZÿX@Ö&gt;&lt;_x001E_Ù5W@;Eo¢AX@eß_x0015_mW@CDèYbV@©3ÄWc_x001F_X@J,±|6ÅV@$ÍÜ[+_x0014_W@_x0007__x0008_-_x000E_ò_x0006_±W@_x0001__x000C_ND(W@­_x000D_0_x0019_NX@òÓÎÇpoV@*p_x0006_XbX@E²_x000C_©üÑV@NÞð¥.çV@&gt;Ë7ÉW@e=_x0012_Ã_x0014_W@'_x0003_mðQ2W@RÎç±s_x000D_W@L_x0002__x0002_3øX@)Ü´ã_x0010_ÀV@8ñoóÐX@H_x0013_{¢W@[úT¶W@Y8Ð_x0016_W@íNêÛ$ÐV@II-_x0013__x001B_X@_x0004_h_x0011__x0015_ÈW@UñétÖV@5Ú_x000C_ªç¾X@«m#£Ù&gt;X@µuI7DX@ÄJæðúV@_x0019_úÝQ$õX@.S#Î¦W@gå"|îX@_x0013_C_x000C_aª_x000F_W@þ¯Leq_x0015_W@æ¼2×_x0006__x0005_X@Ä÷wr_x0001__x0003_ûiV@:_x0001_ÝäOW@_x000D__x0017_ zeW@äF´(mX@Änò_x0002_ÖX@NfCV@Dj½?W@W°É]X@ÕjæüDV@ú¦X@nU³	Ï W@&lt;wõwoW@	^`Ñ÷X@ÓGò&lt;X@°ÓE÷_x0014_­W@öÛÓ5ø_x0006_W@FS_x0008__x000D_X@'Ùës2X@~Ü§´X@tn_x0018_çX@c¡_x001E__x0002__x0006_ÑV@K_x000B_v_x0001_%êW@À_x0019_ÎÞX@¨b¥ù¯X@;]-¬¥$X@_x0007_úú"V@â_x0017_QÀâpV@´S_x0005_MRpX@}'ÎnEW@ sòÆ§W@l_x0012_îeÎX@_x001A__x0005__x0015__x0014_/·W@_x0001__x0002_j_x000F_é}ZÃV@_x000E_ÙïÄV@lB[:ÛX@.ÖÖ7YtV@«ÌÂH*¹V@KÝ_x0006_¦|W@ò_x0016_4´æW@eJä}=X@ðéöë2¯V@¨*S3£IW@ ì|_x0018_;!X@UèRX@-£~(°W@+_x0011__x001E_Öì³W@(öIfä_x001D_W@dýé"DuW@¶â_x0011_Á_x0017_X@ÆqÍó_x0016_qW@õè_x0008_ÊðX@t$Ò_x001B_fPW@ï#_x0008_g¬HX@,_x0015_Ûtc?W@_x001D_y_x000B_³û_x001A_X@W_x0012_¶þ#W@÷-dC¿X@=0_x001C_1xV@º¶ÕzxX@ÐXû/û_x0007_X@RR Íx)W@P_x000B_$U:_x0010_X@µ¸»8íX@ÒyÅW_x0002__x0006_ÜX@~;		_x000E_èV@«=$)£V@_x001B_;_x0001_oýX@P{6j_x0010_W@qN¨od¾X@vÖ_x0006_±ZW@þ¨î+X@_x000C__x0004_4[!X@Á[au£/W@¬ä]¸"îV@õ÷uÎ¿-X@_x0017_Êì©«ÙW@Jª_x0005_`¸X@-©_x001E_ÝoX@FÓ_x0003_ÿ4X@íÏV{áV@M(Õæg(X@"kÅccW@v_x0014_öÍÊX@ïö_x001E_ÀÏ&amp;X@_x000E_®ð"ÃV@ÎÉ¸Õs_x001C_W@î'F6oW@_x0017_ü_x0013_·*X@þÚã×´`X@GíÿùëW@fF_x0008_ÂÚX@°EÌ[AMV@è½å%_x001E_IW@Ö_x000B_´¬Ë1W@Éò£/KV@_x0003__x0004_³5å,ì§X@7ß¤_x0011_òÎW@p¼ô#jW@^A°vÅ°V@_x0002__x000B_ÍîW@a&gt;à2:áX@}àÌ*¾TX@SõË·V@º_x001C_Ó¤L|W@t!øRï8W@¢TâµÂÙV@U\ð+±fW@»V_x001B_v_x0001_·X@RmC¿Þ¨V@ã0XIh+W@ÿ£_x0013_$S_x0014_W@aÀùÔV@ÉÉ(fÚW@ô{L.[V@Sÿ÷7õX@*|vz9æV@­&gt;÷~X@¶2ö|X@ÕÉ¢±W@×LKKX@¦Ëÿs¡V@y÷	3{V@S_x0015_gÙ+W@_x0008_v¹^$|V@f×°_x000E_OV@_x0010_xldæX@Z²üC_x0002__x0003__x0003_X@H&gt; ðÍV@PSÔ3CW@÷KAÄmV@MÒUý-W@áüÏþ©ÝW@±BH£nKX@0tí÷ÂX@£ÅOÅpX@H6©Õ&amp;V@ú®ËE_x0003_W@ÅK«ÜIW@½1Õ/X@M?æ¹âåW@T-_x0015__x0008__x0019_ÔV@Vë5W·V@_x001B__x0017_É_x000F_W@Ò)._x001D__x0008_&lt;W@Ò|Òc½}W@·3Û´W@Ï_x001A__x000D_»/lW@½8Ï´ßV@ËÃV;_x0001_ÈW@âÐiÖ(X@µÖd_x0011_-_x001F_W@¸iHW×V@½°ã`¥W@AxsuµX@_x0013_C©(.pW@*¯aôÅW@_x0014_ÖÇôº»X@üS[¸LkV@_x0003__x0007_m_x001E_Â_x001A_¹9X@rÃ)NV@V_x000F_°ÛÇV@ÇyJÀÄìX@¦õGh_x0006_µX@V'ýV@ø`Ï.§W@î-¬åìX@Åî_x001B_ÀyX@4/x_x000B_pW@_x0014_bÉ_x001B_ôX@±Îý$^V@°+#ÞãV@­`÷4æW@^©s_x001D__x0002_V@È_x000C_$ç W@0©¥7IvX@IÏï·8X@Iv,KÏX@_x0005_a#¬W@9	Ø^wX@Ô&gt;¢Æ_²W@_x0001_ùöyPX@UiÛþ9üX@(é¹_x000C_3X@hnë«ü_x000C_W@ªÑÈþ_x0019_gW@ê·Î_x000E_X@g^uýxPW@+­_x0001__x0004_9½W@cçÝÍsX@/¬3_x0002__x0004_®öV@ß_x000E_{_x0008_#UX@&lt;Ó@Â¢X@0,éa=àV@HãÁ·":X@HÍ"ô_x001E_qX@êÆû¡YX@Ã_x000F_d5ÕêX@X_x0015__x0003_ó»¶X@S&gt;#FÎV@`ÝamgõX@S¼¡i÷V@_x0003_º+_x0001_0W@4T9ÜV@_x001C_i_x000C_ÅéoX@jæ_x0001__x0007_(W@²ægÔV@ÖÈ71X@RÂî ÜX@ØuUr­´W@)¢Mâ·/W@_x001F_LdÐ_x0018_¿V@`¼ÿÇ¤W@²kèãX@!_x000B_Vú½X@_x0014_·ÎÀWV@ºSÁ)W@n_x0006_ÁáW@¬oÓV@¡_x0016_:4­V@´Ñ*_x001E__x0005_zV@õ*ûtõIW@_x0002__x0003__x0011_;_x001C_Á\V@,X]ëÀX@PÍXz)ÎX@ÙLø¿_x001B_ÞV@JâcoâX@¦îR¸¦X@F·º	àV@3µòÙ_x001F_ùX@ÙúLÜÜW@,95}X@7_x0012_¯æÌ_x001F_X@U_x000C_Âv$W@±&lt;Ï_x001E_4X@.²ßW@âÁH_x000F_ÀV@8]ïIÜW@_x0007_"!{Ö2X@æÃ) ÝX@Â	gqú_x0017_X@¹À¨vW@°5R­V@_x0005_+"5×V@_x0003_v_x0001_zÀX@=¯ÿXMÝV@Ï&lt;!_x0017_Ý_x0011_X@9'_x0013_N­V@RïIÃ¦2X@ß_x0010_gà[W@²YÞW:âW@_x0007_g3_x0006_c×W@Éü7_x0001_X@³Ñ_x0011__x0002__x0008_eX@_x0019_F_x0003_ck¨V@öÝ»J8§V@éËAÛdV@lM2X@Uí­´^X@t}_x0016_G½ X@&lt;©©W@¾FÚ`»åV@tÀï_x0018_ÛW@_x001D_³_x000E_ùX]V@$ßâ_x0003_Ì_x0003_X@÷òë_x000D__x001A_W@¼ÁßÃÕ_x0003_W@Õý_x0004_¥_x0003__x0001_W@~¿(ESV@2^ÚR¸W@_x0017_xB&amp;cX@H_x000F__oQ~W@o_x0010_¿ö_x0014_X@*Ñ3§_x0013__x0001_X@Äç3AÝX@)_x0011__x0007_iV@_x0006__x0017_à_x0001_ÕV@nÊ_x0005_²x²W@â_ÊW@lðw]bfX@ÿOÙW@Qê°W@\Õf³´X@4.ÌëÄ_x0019_W@¥Záª_x000D_W@_x0004__x0005_Ê!(ÏÛµX@®_x0001_ï_x0007_#´W@_x0005_»_x0018_j2W@ñè:lRX@Ý¾Ç_x0014_V@	¢ÎTKV@_x000C__x000B_¯aIW@¦Þ´_x0005_í·X@CßeXW@TJÕì_x0011_ÞX@à#ST|X@_x0019_°vªW@¦¾_x0019_áðMX@ú·«v~µX@«Ï;ÚW@PX´§NÒW@r1"(¸W@öhIt^=X@,_x0003_¦@V@O_x0002__x001D__x001E_V@_x0002_Ü_x0019_ÀEAX@BÌåQP_x000B_X@âºâÃ_x0012_X@ïu/Q/kW@B:pÃ`ÐV@¼_x0011_7v»¬X@ÌºlµôÓV@	'_x000D_¥V@#óÜÊ_x0001_zW@_x0016_õËõãÐW@pôEïD_W@¢JÈj_x0002__x0004_­íV@_x001D_z¢ðµX@l%Ù_x000E_]ÀV@_x0012_¾_x0017_½X@¤_x001F_l4F·X@2Ö_x0008_Ê_x001D_ÄW@CÔÕ1§°X@0¯_x0010_xV@.ÈMêYHW@y_x001D__x0010_§¶WV@GmmÊW@f¬+O&amp;­W@ZÍ_x001A_`V@­+Ú:EúV@ïÏBwÀ_x0012_W@_x0013__x0015_X_x0008_§X@L´_x0003_]«6W@5ú«UV@ów¥ç¿eW@~kxyk©W@Ì[Ôó_x001A_W@RCÜL2oX@µ1F6{W@SÑ&gt;.QçW@DS´¸X@_x0007_¾ì_x0002_ËX@Ù\yW@Íé_x0001__x001D_W@¶¼H-ÔW@a¹O_V@æ©_x0019__x0007_X@_x0014__x0005_+VÞX@_x0001__x0003_Ø_x0015_ÑçX@hxñgW@qdã[/ÐW@`êz"ÿX@/SÎà?ÅX@_x0002_(u{L®V@©¶Ò_x0014_Ü_x000B_W@wE©MÃËV@kêNÍóhW@_\r~X@+_x0019_;ýýX@é?Òà©_x001C_X@D_x0008_±·_x0018_(X@.¶³z$wX@ÿ_x000E_:×X@­?oÍcW@`ÐK_x0011_W@Ì¢Ïl¥V@AÎDYEX@6{ÔrX@dóF_x0004_ §W@[ZrzT_x000D_X@&lt;/´9©PX@Fù0_x000D_X@7dÑLuX@iV_x001A_$®V@øüS¡ÃW@ÿ³_x0019_a_x0017_W@|¸@~TX@ozZ©ÛW@,Ï"Mô]X@18Â_x0001__x0006_ó´V@_x0013_C	Ò_x0016_ÝX@«_x0003_t_x001D_W@m\eInHV@L_x0006_èqïW@ã¥b_x0013_GW@Í=³6zpX@cç_x0005_±OW@=_x0005_eªW@%´®_x0007_nX@Â_x0003_¨y_x0011_V@Ðv_x001F_4ÀW@d9uþrôW@¬êô TzW@¢_x0016_ªç;W@XzIkî[W@F_x0002_l_x0011_í?W@²gÆsÄX@*ÒL²}X@_x0004_ýÔ¿´öW@mÚ_x001B_BvçX@4l&gt;Z7TX@t®ÕµÓW@éßMûåX@)Tò\ÿV@ +_x001B_Qy2W@¼EqWJW@/¿×ÖV@jpüP¢kW@Q$àÇåsV@_x0018_s_x0010_pú©W@1¿_x0005_}SW@_x0001__x0003__x001E_é½zLW@JhÉ¸éV@_x0001_ëdG¡IX@¨ØùØSX@iç¹8¡X@YÅ.w6W@7ÕÄ_x0002_=X@ë®]áX@âÈä_x0007_÷ÆX@zRè_x0013_ÕV@_x0010_L®C_x0004_W@£SÈvW@ìw_x001B_¬ñ¬W@"Û´PjàW@q»_x000F_ðX@°öî_x001B_X@Vr(þõÖW@Y¡_x0019_+ß[V@9Ì_x000E_º~X@Ò¤±þßñV@NB×Ç8X@/Ïàj·X@t%_x0004_Ö¥X@§5FØW@Ï;d`ïW@k'¾³W@	AS,X@))ÃÏÜîX@²QèÍW@g. _x001A_ÀV@ÜÀ;_x0005_-W@_x001C_ì¢_x0002__x0004_p@W@æ¥°_x000C_UX@ºlÖÁßW@_x0006_"0uAW@Fi# 9_x0018_X@¿ìXiA_x000C_W@ÒN4ÑAW@_x0019_4Þ¿OX@)/HdQtX@_x0005_÷N!ô:X@yurêV@wÑø@ÊW@¥9S¼äW@QÞMX¼ÄX@^_Ð¢[W@_x0003_¨ðKW@(åÍ´õ§W@æ5)xFW@tò_x001C_[öHV@NZP_x000C_ÅV@ÏÊÍöV@lÎ&lt;åW@/¸Î²içV@_x0016_Â÷/ºW@½ÅOiÅvX@_x0001_À_x0010_Õ\ÌX@-P_x000E_|ÅãW@4âöËºX@Ú_x0019_®W@Mz´Ç_x000B_X@_x001C__x0014_¿HyV@¨týä_x000F_X@_x0001__x0002_øfX³EX@_x0004__x0018_Qé¯_V@_x001D_RçóGW@ÔAÓ¾Ñ!W@D	¶Û_X@Um&lt;-ÏV@A8b´NSX@Yðu|aV@&amp;Dþ:7ªW@Zf#F_x0011_¡V@ô&gt;®&gt;W@P_x0017_òBL_x000D_W@*_x000D_ÒJµW@0ú/_x001D_ÏX@ù_x0017_4CDW@÷¢³ôrÊV@_x000B_qW@LF_x0013_Ý×ÙX@+N|_x0004_óX@xu®¢¸ V@{'FbÈV@³G"=¿_x0014_W@hWw÷¹X@ê_x000F_)ß²_x000B_X@W_x001E_õÖ_x0013__x0008_W@ÿñÄ%àX@ý²Ü\àDX@îa6Ï:®W@úÿhÙÁX@_x001A_gOëV@Tq¥_x000E_W@¦ËÂ_x0002__x0003_ÞzW@/²|â_x0003__x000B_X@oS°FZýW@_x0004_¡ÛIV@_x001B_È_x0002_äMW@èk&amp;ÝÀDW@_x000D_á_x0011_lV@ý\þ_x001D_]W@Fû_x001B_jÇ_x0008_W@Bëþ}tV@_x0002_qUJ&gt;W@²~XÓòV@_x001B_ºw0êîW@D\_x0014_çVW@õÀvÌV@RÔN¼_x001E_W@æùañ_x000F_4W@q _x0008_A²¨W@dWNúÄUW@4±¤=+X@Ú_x000C_¹©_x0015_ãV@HvÿRIX@PpT_x0012_V@î*¡_x0012_e¤W@_x000F_ºYhW@ê¶a_x0001_nV@	/25W@_x0004_cÍÈ/òX@´iIGX@¤_x0015_«ZMäV@ë9¹ÜW@_x001D_HúZX@_x0001__x0002_¢9Êð_x0002__x0005_W@ßÃ_x001B_®îW@¶ÍGjìV@	?âV@úP3gGÄX@_x000C_b7J3X@êü_x0012_ÊåX@-_x000B_)E*ãW@_x0011_7hk_x0016_9X@ïï_x0013_Ä_x0015_æW@c@9v_x000C_ÕV@½È^ÕXV@Ì0\ÕjkV@Öºã½loW@_x001D_à×_x0019_V_x001B_X@Y_x001E_o­W@ø!_x0014_&gt;Ö¢W@Ï¤Ý'_x000F_W@	ÙU}©V@¥~÷ÕAñV@Ç|Mg¨­V@_x0002_[ ,QW@©_x0016_DÚêÚV@Bwyÿ2X@Hé&lt;ÊW@Ýü¶U_x0011_¼V@_x0015_Ä7gV@_x0007_2¥ÈX@'ê´ûÔZW@¤kêÅW@Bc0ÿtW@=Ôyn_x0001__x0002__x0008_SV@÷A_x001B_z¨W@Uù	óäX@Ü_x0010_÷à"(W@AÞ®V@+`®3ÚV@­	á¸åwV@ãÞ^_x0011__x0012_ÂW@E½í÷?}W@cHÖq¨X@m¿ñ!7ÊX@¥8ê_ÆV@¾¾Ødv	W@ñ°ÅfWV@ÎQÈ°ÌW@'Ð2½rIV@Û$QÑ¨W@_x000C_©_x001A_ðW@¯ü¥¦ÞRV@æT_x0014_\_x001C_W@IÔÖ´ðHW@_x0008_ëlê_x0016_þV@mæRàX@oû_x0016_z¸X@käÞHW@@{g4~ÚX@_x0004_Thq?W@¼ÀAW_x0002_X@ðÈÛ	 ¦W@À_x0001__x001B_þ_x000C_²V@éÝCÔåâW@óoýX@_x0001__x0003__x0005_Þyê}W@5L¥§0X@4ôuõÕïV@ÞR«vÌ_x0002_W@Úä^m5×X@_x0011_ ×ÌÜX@_x0012_25xTX@ÖSl_x0013__x0016_W@m"%ÆX@_x000F_dó\§`X@ÓÊPdtW@(»u´V@ÛÇð`_x000C_HV@KX]+_x0012_SW@=oR!_x000B_X@¯Þd^÷X@	_x001F_?ç¥KW@kº.,Ï²V@_x0019_M¬NV@pSíT?EX@OÛ_x001A_Óé_x0003_X@s_x0018_tIâW@wu&amp;)_x001D_ X@ô_x0005_w_öàW@(¼_x0016_EW@ÏüØ¦ÃtX@ô_x0014_Ýô*éW@h_x000F__x0015_ZV@_x0005_cÇ&amp;;W@¯qØgØX@´Ñ­;LÇV@_x0001_Lïr_x0002__x0004_h¿V@ûaåÊ'V@15¤´&amp;½V@Çµò°9=W@¢_x0018_|_x001B_uV@T¢ubHRX@Äà&gt;jý_x0005_W@÷2PSúW@íÿmð­X@_x000B_CùV@·Þb#ÉV@R8_x0015_â\V@Å'¡»W@ø´÷_x0017_0W@ärs_x001B_X@ÙÉÍ_x0007_IX@«_x001A_í11tX@_x001C_àü_x000B_ÇX@Ùk_x001A__x0008_ÔX@Ãù=f#SV@Àf¤ô_x001C_X@b_x0001_cýºtX@RÛßé9W@ô$0Sü X@êbk(ÕV@_x000E_d_x001D_$0W@:º4×©uX@_x0003_ÝäLX@,_x000F_@_x000B_hX@_x0006_#ù ã°X@rð_x000F_JwóW@0ZoýH_x0012_W@_x0003_	76nb5X@Â_x0011_[qD¾V@IßW@@_x0004__x001E_keW@_x000D_è¯_x0013_­_W@¤fËì_x0002_¥V@0±Hu×&lt;W@fh2G_x0011_W@yÿ64ÝV@O«ÁÒÖX@~_x001B_5¤óÕV@*£p(u_x0011_X@÷v¹,Õ·X@ôS§(_x0006_X@oA_x0005_FMX@ä_x0001_ð/¾½X@yÞGèÞìW@Ö,û_x0007_ÙX@äD÷_x0002__x0005_çV@r¸núX@I¿ X@6ûz7V+W@_x0014_«É_x000B_ÅW@a&gt;~z_x0008_W@¢;ë_x001B_KV@2Õ¶´×V@t÷Ýb6X@®ÕðLçW@óWËE_x0018_W@ç}0mX@õþ_x0011_õV@oÜ_x0011__x0001__x0002_îFX@çÐô_x0008_-ÛW@J~Iu·ëW@ÂñB_x000F_ç¬V@l¢p:ûX@·#Vt¹V@odÅX@UâRaX@o_x0012_:ÉbW@U3GU0_x0015_X@_x0015_AKH)V@_x000B_ÝEñ;&amp;X@äÍÈ*=X@Â_x0005_]×qX@;muÎ_x0006_&amp;X@Út_x0008_¦ÎX@EiÃµX@}ô_x000C_ß[ôW@v_x0015_`O;ºW@èEmÍÞðV@_x0004_Ñ«WVW@+_x0015_qìèØW@DÉkIÎX@a	kg47X@Ä%_x0005_ð+áV@­`Ó+X@D]DÝ¶¾W@]_x000E_¨i1)X@5²lè¨X@Øã;¯%X@µc_x0003_cèØX@éÂT+sX@_x0001__x0003__x0018_ºcqÚâX@j¦lWI¢X@ò¡_°]_x0008_X@Ê,µC¶W@_x0019_'ªm_x0006_X@t'µ_x001D__x0012_ÀX@_x0012_Ñy3W@!üÒlW@&lt;1ûâÀW@H0Ä¿wX@Û{*«é¿V@_x0016_à§²ÐyX@d¸_x0001_ÈºCX@&lt;¼¬ßÞFW@.öl9;±W@_x001E_±:ßâV@õì¸gIÄX@ÞX._x0011_®üX@*ÍèÆW@Ëi¼ßê%W@"M~A_x0015_HV@|öu£ßQX@W;z­W@ø]bpW@_x0002_Â_x0010__x0006_sôV@XÁ¡ø_x0013_%W@h3_ëÎW@µv_x0010_+X@»_x0006_&lt;æWV@)ìS_x0002_úW@FtªQÔW@ªóN_x0001__x0007_CJX@	¬âìW@é(öÛV@1ê4ûÙ_x0019_X@+Mo_x0006_NHV@i_x0018_*_x0005_±V@gÙºÿV@/k'¡uV@_x000D_Uoá`X@'\85GÆW@_x0003_LpV¹1X@B7Ë¿hµW@¨1!_x0002__x001D_WW@_x0002_*¿_x001A_©¸V@è¦6D\_x0018_X@Q(º=_x001E_X@_x000F_?$t_x0004_W@¢êqSRW@Û_x000E_i_x0017_EX@²_x0011__x0008_Ä_x000C_yW@ÚäÊèÆ_x001A_W@ð¹Í«ÚX@z$Lî±X@ð)(_x0011_ÉW@ºÙ_x0015__x001C_KÒX@E\Ù_x0001_jÍV@U×;&lt;kV@»õ¾pÆ`V@ü¢· &lt;.W@öðö*W@¾M`¥W@·_x000C_ºkÁeX@_x0002__x0003_:1IEtV@¾)_x001A_­ÚW@e8_x0008_ªeV@°r®r¬üW@¸w%Õ5¹X@ÚzmyX@i#_x000B_­X@íFj_x0018_$V@}W4Ù¥X@_x000B_3z#~®X@_ewÆKÿX@_x001C_RÔ·~W@)G ¤#ÔW@çw Õ©ÞX@âx_x0007_X@»w_x000E_!W@19­ÂÕÓX@sÎÅ¥&amp;îX@ªM_x0017_DKW@T~yqdW@_x0001_X_x0001_V@TëmJV@i_x0011_Êù]WX@_x001D_X©ë%X@uÀ-á&lt;W@Ü6$ÑüÜV@Êèu_x001C_¯RX@XTnPX_x0013_X@ûÌçìdzV@¦y,^SÄW@çù¬~8¯X@ß_x0001_Ú$_x0002__x0005_õV@Õ2A_x0013__x0018_X@±2TñW@V_x0008_÷ÿGOX@ýI¢Á_x0004_¤W@g!z4_x0013_X@Ö$ÉýaX@çÑ_x000B_!_x0007_W@Ù_x001C_'BêW@©ÔçxòV@:nê_x0011_9ÑX@%Ä²W@@×7¥W@ÌF©_x001E_ú_x0018_W@t_x0004_wÛ@W@_x0007_ñPËÃV@Úx|§V}X@3à¯_x0002_ÎX@_x000F__x0017_ú»¨ÛX@èiÝ5oV@-_x0017_Ä«_x000F_ÇV@:_x0016_9½X@Ë´0_x0014_3X@_x0003_Ñð_x0003_"X@üúBóËV@o_x0004_EFûÖV@uh²ÀW@tÅ¨Ý§êW@òÍ¿Ñ_x0001_X@l#9cèW@¿â`SW@'äõwÂV@_x0001__x0003_ÓÀ&amp;ÂcX@]_x0008_êpùMX@ÍË_x001E_ènV@*à·xUX@â¨=#fX@_x0019_ëp[óX@09U¶^ÓX@øI_x001D_ß_x0015_ÒX@õT_x0008__x0006_ÔW@¯Î2ãwÿV@b]_x0004_;W@`ÀrÇìV@+_x0002__x001D_ÈV@-½ñ¡è_x0010_X@V_x0002__x0002_ÊiX@hðîù¢X@c;³&gt;_x000D_vX@T`ãÛfV@:,­àNV@ó1cwV@y_x0011_c§_x000B_§W@¼zÕ(JWW@_x0010_]µú_x000D_lX@b1°íX@y¤þ¥X@ðC2{_x0002_¯X@Pk·¯®X@Ñ.ë&gt;ÕW@-øÈÒvZV@º Ûß_x001A_ÕX@_x0016_PèCoW@â ¶_x0005__x0007__x001D_W@×x9ñcW@_x000C_oÀomW@ñð¹j_x001F_ÛX@zG_x0011__x0003__x0017_jX@ÞåÃ_x000C_»X@_x0018_@_x0013_m»nW@ýë²vN!W@` (_x0002_·©W@$¤Ë}W@É_x0004_×rö1W@¶ÊO_x0015__x001A_ÝW@rL¾l£ÿX@_x0003_óbW@ØVk±¿X@Ý§EöSW@_x000C_C_x001D_¤Õ W@SjðÊ	X@þV_x000B_wW@°ô] òðV@3Çå_x0008_]V@ÃAr(ßñW@a_x0001_ö_x0018_1_x0014_X@_x0010_p_8#_x0006_W@´¿2yÒ_x001E_X@&lt;nq°¨V@«\ºÌ:X@_x0011__x000E_)vm.X@¿}¶_x0016_C¦X@sõz_x0003_MæX@Fc ÑhW@k:ãñlQW@_x0001__x0002_Ðv_x001B_À_x0007_X@ÈfÐì£þV@SvÇ}DX@_x001E_w¬ÜàaV@¤HZ·W@är¤´ñX@|Æ$¹_x001B_òV@	r_x0002__x000D_¬ÞW@Gâú½NW@µð_x0014_®¹GV@îS:9X@Ø_x0006_3U`W@æë#o_x0005_ÊW@(ð_x0007_··X@rtfÌ_'W@Ó{qþAìX@ß8ÀÂëX@î^-_x0008_MV@:çå¿N(W@û¨±;ÿãX@É_x0003_yøÆX@_xË¦¸_x0002_X@á_x0010__x001F__x000D__x0013_W@_x0008__x0007_¬_x000F_#W@Dò³ÇËÔX@®N(­_x001E_`V@ ¢_x0001_#Ù¾W@"_x0017_èÖñÑW@_x000C__x000D_yu~V@ôX_x000D_è£ÐX@_x0004_§*ÿ¹W@0î-x_x0003__x0004_:&lt;W@-_x0014_DY:W@Ô8_x0015__x0015__X@¼WºëV@&amp; }rà×V@Í&amp;¾ù5ZV@h@W*àùX@Öúý» ^V@þw©FX@Æ)Jy_x000F_X@sÅ_x001F_UèV@gúåóNvX@Ø¶xð_x0002_îW@w;¼=ÄV@ã÷F1&amp;W@	_x0013_³~m_x0013_W@c¯÷®wjX@¢E_x0004__x000D_°ÈX@Í{_x001C_µ·X@_x0016_í_x000E_&amp;ßW@_x0001_µþZàX@@î¥V­W@[(¯ÆrV@U_x0014_`_x0001_W@©DFOW@îQ_x001C__x001D_jW@¹W;üq[X@»P"4­_x0002_W@!ñpø¨V@Þ£ÌpaX@«FÓÔV@Û%@]CX@_x0001__x0002_¼_x001F__x001A_¿u1X@9Æe¢_kW@_x000C_à;Ý _x000F_X@5±"TõV@rvfÄ_x0014_hX@Å÷Ôáj1W@ü)_x0003_n¼V@=Èýy£V@d¼"358X@_x0006_øö1IV@òLAuX@|Ñ2ßëîV@I3ï°øSV@Ð5ÖÏiW@ò5/ûB~V@&amp;òY_x0006_0X@_x0012__x0013_ÛA X@%ß#ÓqX@âÆvX@¸_x001D_º^W@æ¯WRµÃW@ú±H{ûW@Yl8f]V@ÕTSuP¬X@(ÿrýÐX@Ú°Þ]V@_x0008_ÃV´tW@,NÎ_V@××Ñ_x001F_-X@iAØÏ!_x0010_X@4Ñ\V@Dq¡%_x0001__x000B_vX@ÅhÓçW@ãC½ç½yV@£©_x0001_i_x001F_W@Æ_x000F__x000C_Å;W@AV_x0017_ò_x0008_X@Ú_x0005_(X&lt;X@&lt;_x0010_kù§X@;}Ý_x0006__x0013_ÁX@\_x001A_£ÖTV@¶6Á_x0002_2IX@ý_x0017_£±ÕÊV@Â_x0012__x001C_·X@Áôsp.W@)_x0004_²ÓuV@_x0003_¿àóe£X@_x0007_[ø¿V@­FÔ«b­X@©ïÃ:×ýV@Zy_x0014_D³W@G6ÝSI:X@{Ë¶9W@É\WíæV@Â¸¸2ß	X@D_x000E_¨ü_x0017_W@_x000F__x0012_Ì&lt;0ÌX@ë_x0014_-ÜetW@ÃÝ+3W@Ö_x0001_Z{1.X@_x0011_GvdçxW@,JÛgTRX@Y?¦ä}V@_x0001__x0002_&amp;&amp;_x001C_	×ÂW@r¥:¡ÒV@¼'ª%¼_x0002_X@çÿ_x0015_W@9Å8/	X@~°p_x000E_J\V@»@UT¾ÏV@_x0012_¨Öh&amp;³W@N×&gt;ñ_x0019_V@ySD_x0007_V@SS_x001A_q¶W@"ÁZÍ:W@vï_x0004_Ám&amp;W@¦_x000D_È7W@xµ)j*±V@Ç_x0016_wcÉ_x001A_X@lõ»IlºX@"ã '_x0015_W@_x0019_sÓ0Î_x000C_W@_x0008_¬ØRqBX@Ç-¬_x001B__x0005_X@ÒGN_x000F_§%W@ðý¿#2ßW@_x0008_Z®,á'W@gÑ¿lV@Þ_x000D_ÂVN_x001F_W@ø_x000B__x000C_QV@)I­_x000E_z!W@ç__x000F_ÉOFX@I¨}_x0011_åV@e2¿²´$X@"!L_x0001__x0002_ÎÇX@*öX@þ_x000F__x0002__x000C_ÕW@V_x0017_y_x000B_ôV@_x001A_Þ:'WëX@A%_x0018_B!;W@J_x0001_ _x0014_ÞW@k~r_x0016__x0012_øX@Ããx¨õ³X@ÿTÂV@{`·mX@¡æ·RïðW@E­u	9X@_x0005_QÞöqV@p_x0010_¡}K¼X@üp&gt;ôñW@_x0004_K_x000C_TaW@¸Ö5,PfW@ÉòV@Umø É¼X@_x001B_n[¡U¼W@6³â="V@r÷`©X@)GÆ0lPV@þûõ²]³W@g¤_x0017_ÙìV@F_x0004_5_x0017_Ò_x0013_W@ÚÓyþköV@Ä_x0001_ð®òèX@``__x0015_W@30Ò¹J_x0007_X@q|É_x0010__x0016_ÃX@_x0002__x0004_ZÞ°p_x001E_øW@`5þ_x001D_7W@2_x0001_74ÆÐV@âMèUX@)n±¿_x0011_W@£qL&amp;`_x0011_X@©ß¦__x0005_X@ëT_x0017_ÉV@ð$!dOúX@ã]ÉgX@þbû)X@càçØ|W@_x0014_6íýV@ðú¤ÐâW@â¿tû+X@¬j.»·V@Â_x0015_Þv²W@)Áö¢_x000C_ÄX@[¦Ö­äW@#|Õú@V@ã/¯7íEX@F_x0013_I_x000C_+iW@ë_oJ	7X@à_x000C__x0017_¦ù+W@M]¡I«W@_x0003_MA_x0017_ÖõW@ì³¼ðV@æEe2HyX@RE£»¹=W@.ËËæÅrW@qòê|Ø3X@_x001C_Ò_x0005__x0001__x0003_6~W@_x0019_!º±W@_x0010__x0019_àÐo/W@æ__x000C_1W@_x001F_T4ÌW@¤übCIºX@Ñ×6bV@Çqbª¿V@úè\`ÉW@_x000D__x000F_=ÞW@Lãõ_x0004_ñhX@\Þj/îX@èb`kG¬V@B¨0îºW@cZ$2_x0011_W@«3«"V	W@	S.ªX@UE2xX@p_x001F_ù½½V@T]_x001E_¥n_x0014_X@&lt;_x0002_k_x001F_ÕV@oä¯_x000E_W@ÍAü)]iX@¨&amp;_x001B_rÖ£X@ÜTuÂV@¶ 9SEX@O®2ÅV@e_x001E_&lt;L_x001E_¦X@8¿gÉúW@_x000B_{¿ÑcW@f²Ú®LX@È £_x0013_ÀV@_x0001__x0002_3_x0007__ëW@_x001F_9ÔW@¡_x0017_#¶TX@*ÐpW@^ÓîW@( ÚµãX@¦¥ü¥VÌV@ðôZ"V@çôéGX@Ñ%ÐBýX@`CïVV@ÂD«`TiW@\_x0006_|gáV@­/_x001F_¬ÜV@_x0002_oÞãrþV@ô§@BYW@ÿ;UBµX@åuîÑ(W@9ãñ_x001D_ÐUV@Ü'2ê¾V@_x001A_wçYH£W@êØ|7ZV@é¿åô`V@iæE¶ùV@ü%ý7¾\W@F_x0002_¹EW4X@ÂwPeª|X@_x0010_µ{ÂV@Ø¡ZågW@M^cà¡W@sJÓuW@äÛ_x0016_ì_x0001__x0003_ÓX@_x0017_Oª¿4ÚX@ék	(!	W@«_x001B_ëÚ¸¤V@ÔÉ§ÖÅ5X@jTJ_x0006_QW@Æ_x0004_ÿ_x0018__VX@î=G=þX@òônA9éX@ÎÎ¢M|W@^t¯3_x001C_ºX@1õÇÃÎX@¢q=_x0016_AX@%RVz%W@l_x0006_kÛ_x001E_TW@_x0002_X.'`çX@H_x0010_$¿YïX@_x0002_-BW@à	VÙõV@Xu_x001B_xå$X@[ãZu­éW@¤ÔÂC~XX@Þ!M;ÈX@9_x0012_Ò'GX@çm:]_x0005_÷W@ë_x0001_®8VuX@Ñ×æ*¸_x000E_X@É_x0010_¸_x0008_}uV@&gt;áÄåç)X@Û_x001A_¤«,nW@	ý¾÷¾àW@ÍOÏ#ïëV@_x0003__x0007_	_x0014_ü$_x0010_¾V@èÅÎKã%W@lÌ\HX@ü¡YU»X@A¿(CA_x001C_W@ÛÁNZ`W@Z½O%_x0015_[W@¡ÿ"__x001B_W@Ôi&amp;ÔX@ù$_x0010_T¡X@ü_x0007_ø_x001C_0yW@1Õ1=q¿W@ºº5_x0002__x0005_ªX@CSCø~&lt;W@éÓ_x0017_uyÖW@°À[»pV@'*­fÃW@_x0008_qó_x0005_½æV@ºcÙ/ÛÊX@Ýv·|Ð¦V@%ô_x001B_åV@| ¹\Î{V@5 ñ_x0012_V@[N_x0008_u_x0014_fX@#@ÒHt´X@A_x0017_UhwX@èIW@ÎýË|¾8W@ÙâÔòW@üñÒX@J_x0006__x0004_DT_x0001_X@T_x0005_¡´_x0002__x0003_Ê¹X@~4^³_x0001_GW@PpiþÖÝW@¿KÝ}X@;r«T7qW@Rú¿òW@Ê¢Ñw_x0006_W@6Ý[ÕJX@rMHêV@ûÛ×uÀX@©³Q^¾W@ð_x0018__x0008_t_x0004_cX@ÄsªÓ"X@_x0008_3ÓÖ§W@ú_x001D_«jW@£vù%iV@LD@Ô)!W@ÿ(f&amp;¹WX@á2û&lt;¿X@l_x0019_æ"ÓàX@?VF4QW@U_x0018_']:ôW@~_x000E_0ïÕV@°Íg»õ&gt;X@Õ5_x0007_°¿X@¢t_x0002_¨èW@_²ÌÙV@4G÷ùMhX@=,0£^W@¤AlÙ_x0018_xX@_x0006_¾_x001C_JÛÌX@´çÄ8zX@_x0002__x0003_»_x000E__x000B_ô_x0012_X@\B¯0ëX@'p_x0003_(ìX@=Ð_x000D_îNV@~¼ã®OXV@7ëa¢÷äV@x¯	ò3±X@8K¬©`_x0019_X@_x0008_#z½X@)ã^7rX@±Y _x0004_¯_x001F_W@£"_x0002_×¿QW@áú.hV@»¦æ_x0010_j_x001D_X@_x000C_^ãK¹W@6ÌÑx¬V@-!hîuW@2ôv×¬X@Ì_x0003_@ÌðX@; 	_x0011__x0001_°W@äjÞ_x001B_X@Âj-èJV@íÈ¢fûYW@O§áÊZdX@ºL&lt;Þ_x0006_W@âÙNô»X@«Ä°¸\W@*j¡ÐèV@_x0007_åì¦z]X@íØ"%PøX@ÌW_x0011_ï_x0004_V@ü0Ãø_x0001__x0006_8sV@VTçRX@õ_x001F_~®uNV@×ëÐDgoV@j_x001F_4ÂSX@U_x0002_Oã&lt;W@_x0016_ÿÐ®_x0011_]X@Ü{_x0004_ X@ÅÝ;eüV@lzW_x0002_cÍX@i_x0008_ÒA.ÙW@B_x0003__x0005_N~X@À_ë_x0002_5QX@©¡Ó°W@_x0004_c_x0014_¸ÙX@_x001C_¿_x0003_hW@_À{ÐX@_x0006_u£4DÜV@b8¤_x001C_W@Xy?)¬X@_x0001_Ã½`ÝkV@D¿ÞP_x001C_ W@_x0004_ì¬©V@3[ÁF©V@MëÜF*W@ÖË¸zPV@Js_x000C_Î½hW@ó¯ø±+úV@Ûoäê×HV@LPÄ­âlV@¾_x000B_R_x0001_lyW@zdF:ãpW@_x0003__x0004_ÄU_x0012_×(X@_x001C_ñ_x001E_ÙéW@q8©ÕW@;_x000B__x000D__x0002_ì_x000D_X@7sÍÏÖW@EõÔÃ-W@ãÌ2JÖZV@­[PË±aX@Öè_x001A_a¡©X@_x0010_É_x0002_W@{É^mX@n_x0002__x0008_RV@_x0002_ð8ÎV@")®ªãmX@Ö1_x0016_M_x0001_«X@(Ð_x0007__x0016_òW@ 3Ü3NÑW@_x001D_¶[)fW@f_x0014_,ÍâcX@,ç_x000C_ÁËºW@ÝAÈóeW@N¶|_x001B_îX@òäâý¤W@¬vØ_x000E__x000C_X@sg¦´ä.W@&gt;(%^cV@AËDñ·W@·`*åNýV@_x0008__x0014_¦áÊW@_x0006_ÿv(·V@®å¨ØSW@ÁlÉ_x0001__x0002_zöV@é´«&gt;ÁW@õ_x0003_æ ¾ãV@Fü½Kg{W@x_x001D_Âý[èW@í¡Æ&amp;ÛV@#_x0001_Ç=X@Ý|&gt;$¸bX@É_x001A_'bV@È¬Ã´Í_x001C_W@7¾_x0017_ìÆV@c_x000F_¹:­X@R_x0005_`eV@Õsü1Î]W@r©ÏÌ_x001E_ðV@b+ugÊX@»3$¢éÅX@_x001A_â]}8_x000F_X@ õ8eêýV@a5Mì*2X@hÏ¬ZmV@vÝøáÉ0W@áÝcW@½	 V@b_x001C_óÎ_x0013_X@y{éGvÃW@óíÉ? X@_x0016__x001F__x000D_Û×X@n¦k,_x0004_W@¾çNJH[V@%|8¬_x001C_¼W@#_x0016_Â^SW@_x0002__x0003_l_x0019_Î_x0001__x0017_åX@ÝK¿³¡X@¼íÊ&gt;ÂZV@YïÏ_x000D_£¿W@¢J_x0011_4!ÙV@vUþÓ0ñW@_x000F_¸_x000F__x001F_ûX@ãOH²ßX@xzR~u¦V@æWeÎÊW@Wï|p_x0013_X@«~z:líV@´ÆSC´,W@k¶_x001F_vûV@[gä_x0016_ÉIW@86Ì¼lX@-£¬AÀÓX@â+rq#bW@#c_x0005_ÁKX@ùP_x001C_vJeX@¤ôÑ,õ_x001C_W@¾¸1±YX@ÎÛMpnX@¬_x0012_w_x000B_MV@_x001E_Ì_x000F_3¬òX@iÚ§÷X@_x001F_X_x0015_zW@x_x001D_ý´iX@²7*YX@G¶¸öGlX@é_x000C_,éµX@_x001F_ü_x0001__x0004__x0013__x0013_W@ýÛ¿÷X@ÀFÎ&amp;íÛX@»T«V@üá_x0018_]*«X@=7Ì¾£X@ÐÛpxu_W@öÒJ\Ý§V@¢U¼ë9X@	j_x000E_i}rX@:á2 _x0016_X@©[8toÒW@_x001A_¬pé_x000B_X@$/V@_x0008_mµ¤W@xtA\ðùW@1ne¨í±V@Êß_x0002_nòYX@ _x0010__x0016_»X@x*_x0013__x0017_@/W@µ^½0èV@SÊ¿T&gt;%W@ïu_x001B_õ$X@;±ÆCvV@7"_x001F_ÿï_x0017_W@¾WÛáàV@R)Þé_x0004_UV@ñÇ·ðV@êÈ_x0003_YæV@t_x000F_|lcW@±ç:üÅ+X@i¢à_x0008__x0013_ÓW@_x0001__x0002_q_x000D_ó!ùV@Æú/kV@Ï_x000F_ ÿ¤X@RÕ±-}ÑX@5_x000E_ÂfMxV@¯_x000D__x001E__x000B_ÄÝX@BVªó&amp;áW@_x0003_À".»W@_x0002_©,:»_x001F_X@ëNDÈèW@·Â£d^X@ò!h¿ü7W@­fñßEX@ÇfðãtiW@_x000C_sþ0¯W@_x0014_±zÍ\ÆX@ç_x0013_6-ûX@æë_x001D_êùV@Þ³@rV@i/¸¥X@_zÿöX@4_x000E_ÔeW@÷_x000E_gÐ_x0019_ÍW@ð«XZX@ñá1õÐZX@(FÞ¸qW@p­%_x000C_f]X@_x0017_Z£X_x000F_¢X@ü/ç%dW@Vo&gt;_x000E__X@Qix_x000F_AV@ô¸._x0012__x0002__x0004_°ÍW@zÒ¿ üjV@[^jÍGqV@o=UuaV@ì&amp;%`NüX@ü¯vu·½W@´AK½W@æÚÊ&lt;&gt;^W@_x0005_9_x001E_³èµV@Êâ0ýUW@__x0014__x0015_NÏV@.Q&amp;5¸X@å_x0016_Ðv_x0007_X@ßÍ)÷ÙºV@³÷®Ã|ØV@«áv hW@ØñºÒX@¡_x000B_§ÔvQV@[Y&amp;N×X@ÇÆ±_x001F_+X@Òý_x0001_±øW@t	_x0004_8_x001A_7W@xwJm_x000E_¬X@_x0003_1Ðý/ V@k\À_x0001_ö´W@.ïÝ¢%ÐX@peõökX@îÍ_x000F_h^X@¼Ö_x0015_X_x001E_W@Wºè_x0014__x0004_CW@7|\¶W@È_x0002_/1nñV@_x0004__x0008_¤vêÌ\X@Fiì¶W@X@Kú_x0019_W@~qô_x0014__x000E_|X@do+mÆX@åüÆ«²HW@|H5È£W@Dô¨âX@¸!_x001A_ê_x001E_W@_x0001__x0010_Ï¾­]W@ß çÀ&gt;kX@t~/uÛV@LÔ)d¿çW@¬L_x000D__x0006_hV@Ü_x0003__x0019__x0012_	X@_x0019_£GFðfW@í«_x0005_RfoX@òQüÀsÚW@o¼º­_x0007_òX@'È_x0013__x001A_õW@_x000F_yeÿ0ÀX@0Hhc&lt;*X@_x0011_SA.W@#aËU"W@e ÷_x0003_ßPX@ÐíF¤_x000D_W@ú_x0002_UITV@~eµòKX@lý*ÄéX@8'ç_x0010_½V@ÿé_x0013_d4W@_x0019_wm(_x0001__x0006_"ÏW@[­ÂãÝNX@$yH_x0018_õhV@_x0005__x0012__x001D_x¤GV@_x001C_êe!PV@_x0015_/_x0004_&lt;ó«X@ã"u_x0006_W@Sg[V®W@Lò^¨-ìV@l.f_x0014_¸cV@ÆPV@|4&amp;üVV@¤;¦ØV@µ/é*_x0014_X@×UXfñW@_x001A_«mê_x0016_X@æú_x0012_p²X@&gt;°§. OV@MdC&gt;z¦W@+¨²²ÄV@/_x0016_åý1fW@÷àlK	ÌW@#¦Û1éüW@&gt;6MÛW@?=pÀeîV@º£¸«^øW@{®æÍX@xäfKW@ë·ÇÎÂX@_x0003_ic_x0002_X@R_x001A_¬èzV@L9_x0019_óõX@_x0002__x0003_v&gt;W¢áX@£ãhBÖhV@Rvì(FùW@væ]âX@L[`º]V@"íÕM¬W@¾á_x0008_^¯W@L_x0014_©W@_ÑÚ_x0015_2W@³ì_x0013_ÃK_x000B_W@§3^îV@|jÈ%tW@ÌÇ_x000E_³õÙW@ë3ËzcV@Mßå§àW@¬ôè_x001F_dÇV@o3ÌW@Ô¯_x0001_+{W@[Â:Á]ÉV@§z&amp;Î3X@¸t_x001B_YÇX@á[d~X@Å?lÊY¯V@ò_x0015__x0013__x001F_¥X@F2¾²ÂôW@Î_x001B_ö1 ¡W@Jx_x0008_wKÍW@Sºò[â^W@RwFé_x001C_X@îAõ_x000D_t»W@Åè1EW@Bl_x000C__x0004__x0007__x0015__x000E_W@´_x0003_Ñä¡X@¹BÖ_x000D_ ´V@Ø_x0012_¢?vÐW@Ñ_x0017_Á8+HX@0èC_x001B_vÛX@*__x0019_´ãÕW@cëâ¤ÿMV@ß3_ÆÑX@,9rÅpKW@S­y­ÉÿW@^3¡¢¢V@@ó¸¿ÈV@4ð	¤Ø¯X@áå&gt;2sV@r[Ý¯ÊçX@mûd{OV@_x001F_SÍö_x000F_W@_x001D_ÆUEW@_x001C_!ªuéW@as_x0015_&lt;óW@¯_x0001_h3X@S¨BmV@Hf_x0013_²[V@_x0014_ügÂÔ_x0005_X@+?sëÌÌV@ïñÜ_x001E__x0019_ÓV@¨f¸#ÚX@èe¥Ô_x0006_X@_x001F__x0002_WyÈ®V@r½¥óW@i_x0014_Cÿ_W@_x0005__x0006__x000E_íÓAØV@Cù:RLñX@-]1Ç"_x0005_W@ÇÇ_x0003_¦*_x0001_X@_x001A__x0001_´AX@ë¶;«V@zó¤O¤V@ÎBE	[W@}_x0004_\n¿¬W@¤aU$`ÍW@&lt;ô_x0004__x0013__X@wü{vígX@_x0007__x001B_õ_x0019_jW@_x001E_ ÚÐ¼W@&amp;~Äê_x000E_°V@sJµâèW@4Ý~È_x0014_)W@vtd¹wV@_x0016_3½&gt;íËV@Ü2?c_x0002_ZX@k_x0003_¹o_x0002__x0015_W@jz,Ý*W@_x001C__x001C__x001F_m·÷W@â_x000D_ð«V@&amp;/ÚyW@l(8W}ÎV@{³Ù$UV@ûâHö²X@B/Ûq_x0014_X@]å5G_x000C_RV@Ï_x0008_æ'X@[®Vq_x0002__x0007_¿#W@r_x0014_'5õ,W@?ú67»õV@6©¸ÆV@×ø_x0004_V@o(ÞvõW@Øßó_x0017__x0005_%W@]s[ÀkRW@9xvV@B_x001C_)É®pX@a\¹¬b_x000F_W@d¢âz8W@xø_x0010_å_x000F_oV@UëUåCËV@_x001A_=µ²`©V@XWFV@ØúÒ"W@"OÃ!ñV@ñÇe&lt;bX@@2F-ÿX@×Óy[_x000D_MW@&amp;_x0002_u;øV@¤á_x0014_½w_x0001_W@÷¬¤&lt; _x0012_X@ô®ØÐÑÅX@$KuÉyÊW@_x0003_%âg]§X@G_x0006_+6¤¯W@Ê§ªÏjùW@©t¸7X@fB_x0002_ç^X@ï_x0004__F_x0006__x0011_X@_x0001__x0003__x0019_ºî·_x0016_X@)_x0011_ÝÊ_x001D_:W@Ä%ßnß¡V@¤´HaX@_x001A__x001A_Á@_x0019_mV@dã^'ÞÿV@Ô7ñÁV@°Ðÿc²X@¡[äï¦V@¨_x000B_â(ÙX@fÇ?_x0018_©V@gü2_x0010_V@@G_x0007_Z_x0011_wV@Ëc¶ÚHV@#_x0005_ÑåÐ®W@ÅÚtTd«X@DÄ÷3@X@Þ_x0013_GGV@X@Ln³_x000E_?V@_x0012_V&amp;Ù9X@ÐdãÚ¨iX@¨-ÒX@)åA ¹V@&gt;ôT_x0004_ÊÊV@_x001B_ä¹M9sW@½ë;&lt;)¨W@òñCbX@(RÉÕX@H/&lt;_x0007_V@öæ6Ü_x0002_mV@¼_x0005_î¢W;X@úX5*_x0001__x0004_ûW@/_x001F_W¾GX@5c×]_x001E_RX@Kæ¦uHFW@¦CÑØ7ÃX@K|·WÝóX@BCJÁWkX@_x001A_Y&lt;|RôV@É³¸|´\W@}Ù:³ÝW@_x0015_ê+_x001D_\}V@ÂLT *äV@ýÈÚ¬zX@ßÑÛ=õ_x0002_W@x¸Ï_x0004_W¢W@B3_x001F_ìíV@ÓI_x0004_KV@iæ_x0010_¬îW@w9kNîX@qáO­W@1_x000F_äóX@_x0018_Ç²úÐW@û*W%X@Ì_x001C_1§_x0010_V@ém-L_x0018_ÊV@à_x0010_A^3|X@_x0007_ð¤ëåX@º{Ý_x0005_³X@*Ü_x0003__x0011_ÜFV@Á¿_x0010_½åW@_x001C_¥E_x0018_cV@8e{¬`W@_x0001__x0005_=&amp;îLðX@qX&lt;¤9tV@ä×£ V@_x000F_2gÄ_x0010_X@ÓÁK÷Ó_x0015_X@½Uw£&amp;ØV@Ak¯?_x0010_lW@ì_x000C_Êo$X@RÄ]ö&amp;&gt;W@6ðr_x0004_/W@_x0003_]&gt;î_x0013_¿X@Ò6sÄ_x0006_óX@¡Ö_x0012__x0016_ãøW@z´_x0016_¿X@Ì_x0004_+#_x0008_X@!cj%DW@Âá§_x0008_NàW@´_x000D_t¤V@QsæOÀ_x001D_W@^´¸@¯W@©¡_x0015_)ÚªV@Þ_x0003_j ò!W@Ð2ï_x000F_xW@&amp;!_x001A_FÎX@_x000E_·\äX@½Áqñ%PW@_x001E__x0014_,¤W´W@_x0015_ØÐ·_x0001_kW@«¯_x0019_ÍÇW@_x0008__x0004_NU_x0002_X@_x0011_ù_x001C_-WV@þ¬_x0004_'_x0006__x0008_x_x001E_X@pÅ_x0008_\X@àï6_x000D__x0007_]X@Y«_x0007__x0004__x0007_³V@R%ð_x0019_`OX@ü?}_x000C_V@³5_x001C__W@Å-©c_x000E_RW@G_x0012_×«Æ»X@Áx¢EqW@H_x001F_´½ïX@_x0003_ö¥_x0016_·X@Ò&amp;/{D)W@&gt;/mÒaÖW@ÄÏh_x0017__x0006_W@ÇÝï¿bV@ #_x0012__x001B_gìW@ð³º§I§W@LÜÃ¤B1W@tÁ|_x0016_-µV@±á_x001B__x0003_r W@_x0005_­MñX_x000F_X@g½±wX@óx_x0017_ÝV@¦Y/tÝX@)ÖQÄvV@_x000E_ö	ä÷W@D"@FE_x000E_W@_x0002_«±©yW@ß&gt;HùW@)D_x0003_FÛV@_x0001_}ôV2òX@_x0004__x0005_ÑaÑqÄ©X@Q¦ë¬ÝX@í HÓX@92¬¼ÌãW@ì« Þ³V@p_x0010_À§ºV@_x0015_|ÿg«W@_x0006_6ôC¼dX@_x0002_ùóyæW@ä{ÑÄqV@eÏ¯ÇæW@_x0008_¤_x001C_&amp;µV@£·0_x0014_W@àÎÌç?X@_x000B_³u_x001D_ôW@-6_x000F_KX@7i³1*W@dÓ_x001E__x001A_W@_x0016_æ_x0019_§ÐV@J´¼\öLX@_x0011_5AW@_x0016_A]²BNX@Óhÿ_x000D_ÙW@Ä/_x000E_¢W@Î_x001B_Ål_x000B_÷V@B_x001E_TLãX@Q_x0014_¡UqæV@_x0004_î=#«ÙV@½_x0018_:ß_x0017_X@Ç_x001E_ 6W@¯_x000B_,_x0007_%0X@_x0001_|_x0003__x0001__x0006_F_x000F_W@@);_x0019_$¤X@n~oÕ,mW@_x001A_K3"ýW@UMÕiX@Bji_x0016_½äX@·[Æ_x0012_OnW@ðS¸r/rW@?Ó°_x001A_lX@­öe_x0011_ÖW@ì¯"Ä_x0005_aW@ZªdB#X@À)uëV@V_x0007_i_x0012_ÍïW@³eØ¯_x001B_ßX@÷üÑ(X@vF_x000D_~¹X@¼ÅoÍ_x0012_W@$¬.ýnX@i_x001D_U½ôV@¿Û×ogX@ý_x0010_Æ_x0002_tòX@æ¶ÉIV@øÍ6¹úX@in6_x0015_W@ÑÔu]Í®X@¹",¥_x0019_YW@0ÈH_x0010_uX@\|$[²V@¦5W_x0003_ïX@_x0007_sf_x0004_V@&amp;±ýV@_x0002__x0004_$Ô_x001B_LV@ë_x0004_^_x0001_}W@ÊoþÝçV@Ô9º_x001A_gX@´I5ö&gt;_x0003_W@ùûã1_x001F_X@zeM*O_x0016_X@íá_x0010_IAöV@`Ñ_x000C_8qX@A1éSX@vë_x0002_mÍØV@_x0007_}Å@]«V@i_x001B_ÀpÂX@¥ßjî8 X@v±_x000E__x0007_¬W@UÎ_x0003_	.W@_x001D_ÇÞ¥W@_x001D__x0007_]©yõV@v|&lt;äPV@aõ(üÁjX@R!ÙVÌ¤X@õDa_x0012_uW@ó2b`V@à\é_x000C_°V@Ø{ÀÕ!X@tgG!=X@]6&gt;ÿtW@\Â õÊ­V@ÊÚèò«X@b\.dV@_x001D_ÁÀ_x0016_ÔoW@[:Z+_x0001__x0002_EðV@Q¦ÜH_x001C_X@ÏþVÈn7X@¡âÈ%X@ÿì}ñ_x0015__x0001_X@ÂAzlEX@DèwEeV@ÊåJ_x001A_X@pKC&gt;WVX@_x001A_îl¬NX@q_x0018_ÉV@fÜ!%!ÇW@1_x0019_ñhqW@_x000B_ë²8oV@4`ðº_x0001_W@ù£&lt;¥ïóW@rlq_x0008_ßW@Á% KÇW@¬fÄ_x001B_ÈPW@;vÎ`ÅÿX@_x0012_¼GvÌÈW@mDÜ[_x0013_X@øl?Ó/W@gI_x001B_+ÂV@6y_x000E_oÞW@ïª_x0012_oÜ;X@·ðê_x0002_çXV@»G_x0013_óâ_x000E_X@^_x001B_R¥@W@±_x0012_@¬xIV@_x0010__x001C_JÐ_x0004_X@?_x0001_Î_x001C_¿ÞV@_x0001__x0002_RÊ8½ÐX@Ô#f×Å|V@GT_x0019_=ôW@ð@g_x001E_ìÀV@@VNªüõW@ëòó_x001D_sV@:_x001D_?_x0013__x0006_ÚX@3Å÷ºZW@7Éýç_x0004_ìV@hWq2T&gt;X@U9|¾ËW@&amp;ï)_x001A_áV@ ¦_x001E_J_x001B_}X@,_x0017_fÉ*W@CØ= RÎV@_x000F_=_x000D_5ü"X@:{T­ÍX@.ä(½¼_x0019_X@CÖ½ÁW@&lt;©¨°ÒLX@_x001E_¸Ñ_x000E_ì(W@ô_x000C_¥_x0019_CV@_x000D_10þ¬vV@_x0012_É_x0019_W@Ð3IÁàV@e¾BW~1W@Ñ@Æ¯¹xV@ëx,ÃV@äù_x0007_©¸~V@y±¶ÜyV@éØ¯\nV@ÔÈqÔ_x0001__x0003_Þ¸V@wY|@ø©V@þG_x0006_oÖóX@Àä°ü_V@Ýè_x001B_üSX@Z_x0018_-Ö=_x0016_W@¤ôn¨_x0002_ W@Ú¶L7¸TV@õôÙB¶X@Êåì¨5ÖV@[£=ÙX@[WØq*°V@_x000B_IORV@ùùèWWX@MÉYþ+ÒX@õ3ºüò{W@!vX@¬hà~ÙµW@ÙËV@¹_x0016__x0002_òä©X@_x0012_IanV@^ú?Ôr|V@æ_x000B_©àøoV@ÿüX@_x0003_6»f_x0012_lV@ÀÑnx0ÜX@ ©¥è¼W@_x001E_´ã¢_x001E_W@9j/?_x0017_X@à³_x0006_W@d¼ZÜËX@gÙ+_x001E_ÃV@_x0001__x0002__x0011_6¨_x000F_pW@_x0017_õA_x0011_ã!X@×²+Y¶X@Ñ{Çi_x0001_QX@S9ÝÕóW@_x0008_T¢.¸ X@J^B_x001A_~V@n ÞEð_x0018_X@Ü¡1Ø³¼W@GU&amp;ÿ¤UW@ÄËÄK&lt;ùX@O&lt;ÿüÏW@_×Ù_x0017__x0005_XX@È_x001F_Vù_x0005__x001A_W@{Â³_x0005_¸W@1Ë8g_x0004__x000F_X@¥Ftæ3V@0é&gt;_x001B_UV@J_x0006_§Ü7X@9%:þ÷_x0015_X@l¥ðQ°_x0008_W@F¿çq^*X@_x001E_#_x001C_PªX@HEì+ÄW@VÖë»àX@µÓÑó´öX@1ñ_x001A_ìKAX@®#Ì?ÙV@Tÿ£;eW@Ï_x0014__x001F_9J¦V@NâLâïV@_x0015_.íº_x0002__x0003_­PW@ê_x001F_Ã_x0001_ÑX@Ûm&amp;Å.X@Î?8g ÈX@{_x0006_ÝþW@å6¢ öÂW@­_x001E_¶rïX@)1¥d/X@ ØM4AºV@è_x0014_5¥V@&lt;ÛÚkxW@ô}|Õ%W@÷;Aö6_x0003_X@lã$¨t^X@¬U_x0004_H9ÏW@|}t_x0005__x0010_X@_x0012_«Û ÂTW@kë¦Ü_x0005_W@_x001C_ëá_x001A_cwV@íO(jX@öàþI¥W@=&amp;ðØÖX@(_x0016_j_x0004_ÜW@_x000C_ùínjÞX@_x0014_²8£_x001D_X@¾·_x0002_Zl}X@á RéV@6_x0017_N_x0005_LW@Ë_x001E_-rèV@a¤Ê_x0007_r¶V@^¤ÕÉKÍX@ÍdÈëW@_x0001__x0003_%À£º_x000D_W@[_x000D__YúV@k¸_x001C_5ÎGV@7_x0003_HÈ·W@_x0001_,YâqW@÷_x0015_díËW@èÅ&gt;ó_x0011_W@+Ä¬ÍQ]W@fÁN¨_x0013_{X@[T_x001B_¶sW@3ö_x000C_[ï²W@Gf¨@@W@@;ªæX@0I]C_x000E_óW@(GlKV@Xo27âX@Á°êÄÜX@ ¢6§%¢V@øæ_x0003_äÏ¹W@£&gt;naKíW@_x0002_ØYX_x0018_X@_x000E__x0014_ÁÛV@ö7G­7CW@uJü_x0017_Ê_x001C_X@Ï@í¥e¥V@^ ÃR\W@aÚw¶»V@Q_x0019_ß'X@±Ï½¯V@IW¹ªÆÀX@±X²&amp;\V@4ç_x0006__x0002__x0003_uX@=04_x0018__x0019_W@}&lt;*£²ÑV@ù÷_x0001__x0017_tV@g_x0019_Õ ´W@[õç!þ5X@Nûbv	X@â¶RÌtÿW@F_x0019_$Çá´X@ërÉß$ÆV@ÿqBq¬&lt;X@ê6_x0007_1X@pE«2X@òÈû6­X@cÒÅìW@Zm`W@¡»¿®tW@p_x0011__x000D_¬ÖW@_x0018_Ü?9oHW@ì§,_x0003_X@&gt;_x000D_M+_x0005_W@ÿ¶á¦:ÀW@'_x0005_R¶óX@IE_x000D_èW@Ô¤í¡jX@³ÿá£¬V@J|?ïµøX@ÂÂÕzåÃV@ÍuO%ÈW@¸ÑÂêBX@x_x0004_ÚlÆ_x0016_X@ÂçE~Þ~X@</t>
  </si>
  <si>
    <t>a45b0bf12b6ebe93141bf88bb93d3274_x0002__x0003_ÐÏ&gt;_x0005_¶×X@ÈÄµÝdV@õ^JvüVX@Íz_x000F_ë5ÓW@ahp§ìÙV@8¶ä ¸X@LêQ_x001C_ëW@5ô*$¶V@\_x0016__x000D_ãµX@_x0001_qÚ_x0016_X`V@¦~M.eÁX@â3Ø½ÑÆW@ãÕÉ¨HX@ÜiXÊ¾V@_x001C_Lò1¶¡V@¶ô_x0013_5y×V@;ÜÎÁ{ÍV@aÃ¸E"äX@5é5Ò,bX@_x0015_0__x0007_#W@úÄBmÈ|W@_x0012_.Ë¨Í+W@Î_x000C_Û÷"xW@_x0008_®&gt;³-êV@pxe¿W@@^_x0011_+Ï~W@Îuø_x001B_ê­W@Gwù³ãX@Û$;#SX@¢_x0015_AÐ@©X@?®¡³§X@_x0005_ÇÐu_x0001__x0003__x0017_NW@ß|É_x001E_¦mW@ñ.8NnW@_®¡_x0004_çX@8ÛX9­W@¶_x000C_m_x0006_ÄV@ãÑÙA1X@n%vþ¿_x001B_X@_x001F_ù_x001B_©rX@_x0007_F¸ì	zX@î^L=¹V@^°*ê¿X@_x001E_{,ÿW@ûûÆÇÏW@²¹_x0007_è§V@á³Ìûï_x0002_X@ÏwUûõêW@F_x0005_µ`V@C_o¹èËV@YÀÂI%õV@39¹tX@)	3@IÉX@è©_x0011_ÿ%W@B_x0002__x0011_6W@ä­~Ìö_x000D_W@3üÅÄÉ_x0003_W@#Ù_x0017__x0006_¿V@£*y_x0007_LV@äÐLô,X@_x001C__x001F_Rc½aV@P[(ËX@®³ÅIÊW@_x0005__x0006_J¹fÐïåV@Æ³!_x0003_%SW@Ê_x000F_Ô¹«X@ü41_x001F_xX@ý^ÆëßX@_x0014_Ú$_x0005_Y8W@ù_x0001__x0003_w_x0016_&amp;X@.3|uX@c«'_x001F_V@l¾L{GX@ìi:{ùX@ÿÊHô¤W@ÏÌKzX@_x0010_ÄþÍxsV@_x0015_§°A	±X@ù{_x0019_§\X@ÿ!S±£V@ÂÃ_x0004_WãfV@©_x000E_¡àèbV@LÊ_x0007_ X@"à_x0006_iqX@Kìf#Í_x001B_W@²ýF_x001D_ØÞW@Ä_x000D_ccsÌW@9we*%¯X@zîR_x0002_$zX@É_x0013_Ø_ÈìV@¢k/Á5§X@ývT­¼V@Á?¯¶ÛV@Fé9	óW@¶+?_x0010__x0001__x0004_0£V@K«	©_x001D_nV@r2¥ûW@°_x001B_}é_x001E_OX@³åîÕ3W@5äÖ_x0005_ì»V@A?©±bV@õÕ&lt;ÏÆV@·ÁØ6_x0002_X@idY_x0011_/üV@ì_x000D_ú:[DW@_x0002__x0002_ñOxxW@:_x0001_î¶yhX@óRRÓ;$X@_x0016_|U¦7¥X@&amp;P_x0003_aaW@_x0003_O5_x000C_ÃðW@¿/v0_x0017_X@pñø^_x0011_çW@rË_x0012_:_x000B_W@5Å@äàäW@$R_x001F_y(W@_x000B_ÌÜäV@_x0003_æ-pdV@¹Ý¶CûX@º«¬Y_x000F_ëV@ ÜûlÜúV@f	SÒÙ%X@ëO_x0006_Î^X@&amp;q¤L°_x001E_X@B_·¡ÈW@:µyv0W@_x0001__x0003_ºÀ+rVÁW@yÂ±ì@¿W@°ø_x0003_åÀV@_x0002_äæ_x0013_£V@v_x0013__x0011_B8ÕX@q8_%cV@K¡ó_äW@-_â2ÊX@U°:«;lV@ô_x0016_é¡ÔW@u¥v_x0012_¯ÿW@Óô¬úö	W@ÉgîfW@\a¹V@Øbèðz_x0012_W@a_x000E_oÇÚ_x0005_X@üivzlÚX@Úu_x0016__x000C_ßV@½¯£_x000D_LX@_x001D_f_x0015__x000B__x0012__x0013_X@*É_x0003_ºu¤V@#D)_x0012_ÆÈX@Î2LD[W@ð)âÎË©W@;_x000B_$ÇV@_x000F_lè_x0008_ßdW@Ôó9[X@úð¸¿¤X@_x0010_»¹÷X@_x0008_ _x0017_ÌdV@øÿuP[W@R_x0003_Ù_x000E__x0001__x0003_BV@¹L_x000E_3ÂlV@È³è¦øzX@²/FTü¬X@:éD_"X@ç_x0008__x0018_B_x0008_-X@Ö_x0005_ÜÐüX@ûîLHSnX@_x0014_Êv«_x001D_CX@r¿æ_x0003_,X@-_x001D_ØÚ_x000C_X@!mTpù7X@&gt;à8ÇìüW@`«b_x000C_7W@MÒöëQéW@É§AoÒÂV@À6_x0019_èO'X@"ÂH5¢W@$EÁ4_x001D_W@§_x001D_3r³·W@_x001C_ê_x001D_¿cùX@_x000C_Éô2	X@+ìN_x0006__x001D_X@õíû_x001A_×gV@_x0004__x0005_«_x000B_W@A_x0016_í_x0005_8iX@GÑ_x001D_UÑ_x000E_W@®ò,%_x001C_TV@_x0006__ÔÛëW@_x0017_¡?ªV@¢;¿_x0002_W@_x0005_´Gû9_x0019_X@_x0002__x0007_4ÓÓ¥5X@¿}&gt;Í_x0005_W@oS_x0012_éÒW@5_x0003_øÈW@âr59	MX@bt0Bm®V@ºWü¢V@¢ý_x0007_1HW@à_x0004_½7¿W@A£D»¤X@Õ_x0011_}ëbW@_x0016_Pô£_x001B_QX@mÀú_x0004_ÔW@è§ý¥DËX@_x0001_K#Æ_x0013__x0002_W@r_x0018__x0007_ð@¨X@_x0015_Cßí*ËW@Ò$+ò_x001D_¢X@Í:cU&amp;_x0011_X@ÖuóBU9X@-4_x0006_'3XV@_x0018_÷å3qúW@½7ýà´¢W@_x000B_â@)X@+Q~%ú_x0010_W@_x0017_7¹íV@T_x000C__x0003_¦&amp;úW@+Þ§c%MW@_x0004_Ëý®SV@z;_x0014_y=W@°kNþW@_x000F_#{_x0015__x0004__x0005_¢W@%¢¬ú¹VV@ÿ%¦f_x000B_W@q_x0002_§_x000E_ó4X@l_x0017_ºÞ*_x000C_W@&lt;qñËË_x0016_W@çE=X@t_x0011_'ÀÃbX@·6"ôG°X@¡r@9äW@8_x0013__x0017_,8ØW@áê;JM´V@¿ª_x000D_OjUW@[õ_x001D_W@¬4OÇÜuX@_x000C_ À¦ïW@s"EÈ_x0003_oW@,ªYµ¦X@ÞÔw.ÛÌW@RîÌwW@_x0014_	_x0004_	X@Xj_x0015__x0018_a[W@p^_x001B__x0006_wÈX@v&lt;Ó¯_x0013_ÁV@ÿTïÑ:ãX@k_x0001__x0006_©pW@åÙÃpV@¹h:ÀV@(µ =ýW@31ô_x0018_QÛX@¼+ü¾T½X@À_x0016_} #ÒV@_x0001__x0008__x001A_åì_x001E__x001C_X@Ä±M*lW@7@(Û4aX@¹FÇ¼V@X_x0010_7ði;W@ü?äçAX@ýÎ!¬W@_x001C_»Z_x001B_Ý¥V@ö¦è`^MX@½_x001C__x0015_i W@EÚ+mX@eµ!ªõ¬V@æ_x0005_7'ðØV@H_x0006_8ÝMX@í_x0004_Ûhÿ¥V@-2óì_x0002_óV@Ø_x000F_´ÓV@	Ö"_x0014_à·V@H,_x0004_ÚQV@±_x000C__x0008_:°vX@S%_x0019_VñV@¼_x0011_è÷%X@¥+¯ªMX@4_x0003_Ö_x001A_ÉÝV@úØtd_x0007_»X@³|_x0005_RV@K§oE·V@r»ÃÛX@Ò#ò|O\V@õc_x000C__x001B_W@4mV~÷V@äl_x0018_Â_x0002__x0004_ÔîX@dzíf}W@x¢Ûq_x001E_BX@_x0018__x000E_X@V&lt;ß5W@pX2ÚÛV@äË:W@zå£ô\V@×6çußvV@gåäAZW@ÁvòÿM#W@g¿Kñ_x000F_\W@S@X_x0010_PX@Ã_x001B_p(BW@0MÝ_x000B__x0002_rV@mïÔ°SW@¼TÉIo°X@R#_x001D_ì+üW@üáJW_x0002_W@,ÃÜÞV@\i1vÜV@Ô_x0001__x0001_X_x001A__x0017_X@ó#_x001B_âX@Qm_x0011__x0015__x0003_X@_x0008_{gcX@*Ou_x001C_ähX@ªw(¡áV@þ¸¡V@ÚÑ£Lá_x0003_W@x]Å_x0010_¾²X@ù¬á»ÁW@ý§&amp;VW@_x0001__x0003_Ø5dX@pOá3|V@úë_güÆW@ÂqKkeV@3mKÇÓW@÷²U_WW@÷ê¹_x000B_W@éµ½/¼V@dÂÎ÷XW@_x0013_3-õ_x0016_¹X@f²%­_x0014_¾W@Ö³é'EW@²A+&amp;ÁW@"_x0005_R_O÷V@:_x0013_ ØVW@ÏÏ?í¨W@_x000D_á'/\X@`P·­¯rV@_x000B_M_x000D_ÖV@ÝI½ ÔùW@_x0012_:E¡X@_x0012_B¯Ü_x0001_ZV@¹_x000E_Xû^_x0003_W@®¸_x001B__x0015_gV@¶F+V@aá@_x0015_ËW@_x0001_ÈJ~ÄW@`Ü"áøQV@_x0002_`{ÌX@4KFKX@fõH%oX@°_x001B_©_x0001__x0004_ûV@ì¶QÅW@Ü_x0019_ncµIX@_x0006_&amp;Ñc°X@£}i_x001C_,V@þªG×V@¯BÉ_x0011_`ëX@Òí_x0012_ª¤W@ü_x0007_ï_x001A_ÒW@Ê-ëHöX@_x001C_»_x0010_|MW@ru¼JypW@:ï±àV@Åéf°@X@¨íºoÃV@§å_x0002_=	×X@nçß°FÝW@Üü[4SX@wA_x000C_Õ&lt;ïX@2ø×ÅV@_x000B_"_x001F__x0003_X@_x0006_§¤yPdV@ ÍÈéÂX@²VGJG_x0016_X@¥_x000F_K4¹W@hdÉ÷ oV@»2@uxàV@ÞçTóW@2ä¦&amp;äÇV@G`Å(ÂÓW@k_x0008_kkOW@_x0013_8_x001E_Î_x001D_}V@_x0001__x0004_!ëÛ_x0008_GX@_x0018_}¤_x0007_z¡W@_x0016_äÛÎñX@ÔN×0X@÷¼/ÉqX@V·}ÉW@tGz®?ÿW@ _x0011_QÞQX@^ï_x000E_,^_x0003_X@%±¢9¦'X@¶GCåX@ïö½_x0004_/X@_x0006_íW_x001C_þX@G_x000F_K_x0016_ÔóW@½D J?òW@:qÇ_x0007_X@_x001F_©#Z+GV@ráÀô»W@ÁÊJóªW@§Ñ_x0004_IMW@Ì  È¡ÉV@ðGb©0DX@Ùk5_x0002_4_x000B_X@_x0014_"P¤ìX@'Øl_x0001_íW@´Zª$_x0010__x000E_X@½7ÖwéV@_x0007_-´_x0017_W@ t_x000D_&lt;Á.W@ïQ0ûV@Ó¿+|_x0010_X@q_x0002_äò_x0004__x0007_n»X@Ç®_x0001_í$ÞW@2úºgÏ0W@Fn_x0011_J¾ÌV@áò_x0001_RX@yîâ¨1W@_x0013__x000D_*&lt;X@_x000E__x000C_p¤V@_x0012_`ßuV@q//Âo"X@û_x001A__x001D_uGV@Ù¡YJ_x0005_W@úÇàÂÞÿW@_x001B_E|kðlW@ÅÈ¬Z^ÓW@èá?_x0005_V@ènÒHôX@,Ë_x0006_ÛV@]#_x0018_¯ýX@_x0019__x0002_ íX@~¬_x000E_wÆ¯W@ÍÝâ_ÕV@oCÅ(LöW@	tB¼Ú V@Û_x0003_aV@â7fÅV@ªÏÅSèàX@s,_x0008__x001E_V@Ü·ÿ_x001E_W@É¤Þ¿þþW@ô_x0004_NÅ&amp;³V@Î\ù$_x001E_W@_x0001__x0002_ÞnÃHjX@b_x0001_íkÀÅW@'_x001C_X?ØkW@C´*x½uW@aY@ÍeW@PB*p-X@f¾\£ø×X@Ñ ß_x000B_æ¿W@Ô_x001C_½Ez6X@Þr®_x0006_W@YE¨Å*V@9í³¿·uV@F¯ü_x0002__x0004_W@Hë¹¼HÂX@Ï_x000F_©{{ÀW@&gt;¿x /X@¨ÄM¢fV@_x0010_­:egW@³í*¦+W@_x0015_GÚ|lV@°QV³ó×W@âûQQ0RV@_x0007_¯ùný&lt;W@:_x000C_Ã ª}X@zUÿþÎúX@@¥_x0003_­s3W@¿0_x0005_ß¢X@Sù_x001B_	sØW@_x0014_B&gt;§(ØW@_x0016_5è{R£V@d¹3¨JW@½¶_x0001__x0002_­[W@7¤]_x0012__x0004_X@Î·­k\X@\b_x000D_ú_x000B_åW@	Y\&gt;£$W@	n±JüV@Ö&gt;ÀëIV@¼`¸7hW@_x0015__x0011_ÍuT,W@F/ÎcGïV@Ã©ÅµW@Ê_x0016_ê¢GW@B&amp;a?ßX@ÖD_x0008__x000E__x001F_W@Ñ¢_x001A_ÿö_x0015_W@_x0003_b%øsCW@_x0005_õ)f0X@¸åõd»V@íÿÆmÛ±W@(¿Ô´_x0011_W@óR|_x001B_ª¿W@»cï¤V@ã®öÙV@Tâ%SV@_x0001_þù3©X@&amp;1_x001D_W@­i#v¾W@	âÜªµW@û_x0006__x000F_@±&amp;X@¨ö_x0016_qiV@í\DI)ÈV@bÝ#X@_x0001__x0002_¬È1Ù3W@hÛVIL_x0015_W@}_x0002_1¤X@_x001D_T£2ÐX@&amp;Ó_x001D_ýûW@_x0018_o8X@_x000E_óùâNaV@èú°Ø°lW@¯_x000C_úðM&gt;W@²nAÏWW@Æ	GpOÿW@à¸³çÆ/X@_x001A_1ç'#W@nÌ'±­W@¸Ecq6ØX@ccÀó_x001A_X@ÿ?Ò¿÷DX@Ü_x0007_pMX@@_x0001_í£èX@K¥_x0005_S_x001C_¾V@×Å¹*_x0007_W@_x001A_¹R_x001F_Ý(X@[U:=_x001E_W@Ö?aEX@½%_x001A_ãTX@°~¡EV@?_1åV@_x0014_õ5ohX@ó­å_x001B_uW@Lq_x001B_¢iV@b_x0007_ñ1_x0004_¡W@_x0004_3_x0001__x0003_­)W@_x0012_Ø.fäX@ù-×+ÚX@f6_x0007_XV@pê×LÊW@bMþX@éïþo_x0008_W@pËýùLW@_x0011_óêTW@k¢_x0013_\ÅV@&gt;£±Ò_x0008_PW@u~_x0014_×ëX@¦ì_x0002_ÚÏX@BZÊ¶V@y_x0019_7FX@|(kT{sW@faXTùôX@?_x0014_ÿ4_x000C_X@8Q_x0003_R_x001F_W@0æAè@PV@®?_x0013_Ç&lt;\W@_x000D_ÕâÉ`W@_x0013_~5%V@_x0005_qêÔ¢V@äÿxçòòW@¯P¯³W@´ð7_x0019_·W@.½è_x0003_ÕéV@É_x0019_ÒV@ø4Î`mrV@¢O_x0010_;ÄvW@lþ¿ b÷W@_x0002__x0003_ÑJâ ÑÒV@ ZT8hV@êú níaW@õ_x0005_:XÈV@Ôç¥÷pW@ï+%2NX@¤´ãõ µV@A\ÐÃµDX@ãß-Ö*X@,b=a'÷X@_x001E_ýMÔX@ðóZV@ @ó¥±ÎV@öS/\ÿV@l=B	_x0004_[V@_x0010_Ú\Öo«V@¸ÚËæÔX@å{ØÀLV@tã]î_x0008_X@_x0001_°[¼W@x_x000B_y«cW@5E_x001D_r³X@Ö% W@*G/FxX@è_x0010_vày&gt;X@G_x0004_Á`X@_x000C_¦ÅÎôX@`ålXìcV@ÜÅñ(PX@2£ÕLUX@_x001F_6ÃÖ¡W@Ë_x0011_L_x0002__x0007__x0005_®V@ÑÒ¾à±´V@­g}Z V@ÕcÅ¥zV@/èqp1ÖW@öö*ÝÃ¸V@WÌînâV@_x0014_öìçêW@1Ë?ÈV@KqYÎ·³X@l¤gwX@_x0007_uÛrW@à"^QJW@¬)9`V@o9_x0013__x0013_W@»ÖT_x0016_íV@_x000E__x0013_¸4üõV@¨&lt;nð]pV@KWÕ9ÙÒX@¬ÚQ_x0001_× X@4_x0011_:_x0015__x0003_W@D_x001A_N7ÈW@_x000D_JúX@_x0019_P­)zW@Í_x0006__x0018_Nð|V@ÝöðßX@­2¥YÝX@øÆðÍë6W@n®Ö_x0002_W@Xré«&lt;W@ _x001E_Æ&amp;_x0007_X@ù_x0004_±j_x0012_wX@_x0008_	Jöã" AW@#Û¡æïãV@_x000F_Ù&gt;!_x0014_ãX@'_x000D_ý"âW@[_x0003_Q&lt;ð0X@XkxJ 3X@#6ÛL+°X@HÞí£;ÃV@Z|R£$X@he_x0014_PV@_x0004_QxX@Sè1ä_x0014_W@ò¹_x0018_x_x0019_X@_x0005_HtÖ!sW@ÞS+0¬X@LÍHRX@_x0008_É(³X@y\·okX@.Üì_x0006_Í±X@)^è¤KV@5ÖÐRV@_x0014_®GLC:W@_x001D_ð_x0007_éV@}û¢Ã;X@l"&lt;6þW@ã½l5_x0015_X@+xïç_x001C_ìW@mH_x0005_·QV@sºXÅäaX@TÈ_x0006_y_x0008_X@_x000E_òo_x0002_ùV@ÒG_x0001_¡_x0001__x0002__x000F_hV@b_x0002__x0002_ñµV@7t©Â°W@'¿TÈX@ÊÇ`ý¢_x0018_W@?zµ_x0017_h­V@ë¨Ëy§iW@_x0014__x0017_HÅØáV@¡G²-V@\Tµ_x0018_æV@oùéêjV@ì$Á¡X@ïYù¶W@5_x0007_ûx3iV@ôù_x0008_DwW@0#Ä¬}_x0007_X@z­*¿_x0018_W@®ÎÁY³X@f%_x0005_s_x0014_ÃW@9éÅ_x0011_FX@ù«/¦V@hgw~qV@Sâ~µW@ûÝµ¢r±X@_x0004__x0008_u,X@¦Ñ-ÚúW@4ð`ÏV@_x0019_¤ò!`X@_x0002_×_x0006__x0010_þW@ø`C$OW@A5ÖÑò¸V@OHàuðW@_x0001__x0002_{ %÷ÌW@_x0017_Hi_x000C_¼ûW@º&gt;+_x0001_ÿX@~Ë_x000E_,_x0015_ÆW@_x0006_CÒ¸¥RW@yà?CcX@ÍXOoí2W@_x001E_Æ_x0016_fñX@Í}#Ï_x000D_W@Té"øÿ_x0018_X@_x001C_ßëT¥eV@»áÛ²,ÞX@&gt;rBç&amp;'X@Õs1h%W@|{QªôµW@?Oä_x000D_e#X@÷[m)Ø(X@ E(cäW@æS|KV@ô{a$X@_x000E_&amp;7±LW@;¥±yÉÓV@_x0011_î5±!¶W@êÛz9÷X@ìåÊºK^W@ÿ:-íW@,æØp&gt;£X@_x001E_L¶_x0012_ÙRX@_x001D__x0012_H_x001F_wV@|Ã&lt;Ñ)ÉX@¦5sÕøW@ðev_x0002__x0003_DgW@Ú.8¦EÃW@D}Pæ¶nV@_x0002_s_x000B_&gt;	W@_"6-áX@½ED_x0015_æ¬X@¬j ¤xDX@âåpò.ïV@Ç}]õ±X@r,$_x000C_ÀW@õÓØðXX@&amp;Vö÷JX@ËCv8XxW@D2&gt;õW@ÛsP_x0017_³X@ÂÒ_x0004_µÁoV@_x000E_q9LéV@ïÞÇxW@sÑçdë_X@K_x0013_Í_x0001_^6W@T\JÍ!X@Gã_x000D_d/W@8_x000D_Æò±hX@ï».ÐþX@_x0010__x0019_5æ.X@NA_x0019_ÁÚW@ãÎ½W@jG_x0016_ÿX@Å^àüáX@_x0012__x001E_Ë¸AW@N_ì¡ÃÎW@_x001A_§Õ( W@_x0003_	î_x0017_ò÷V@ó`ÏyV@âÐXâ#W@ÄÏg_x0013__x0002_W@_x0019_X«h_x0018_X@_x000E_Ã_x0012_F_x001B_²W@,.µÃÓ?X@Ý¹_x001E_dOðW@(f_x0004__x000F_wúV@_x000D_·þE-'W@®¼_x0006__x0006_X@×_x0003_.×}ßX@Íy_nX@Ñé/ &amp;W@©_x001E__x001C_âW@§ô_x0002_í_x0008_W@w_x0001__x0007_¢È©V@X6_x0004_}.X@Ì]ùµ&amp;W@WûÑÁ©_x0002_X@c±&lt;GÒÙW@¨ñÅðW@*Ìò_x001F__JV@"_x0019_´P_x0017_cW@´·_x0001_r)X@v|[_x0005_'X@VfVV@Sþ!}¼¢V@_x0008_òAÁÕV@_x0001_üì³SyW@!h\©NIW@B·.ã_x0002__x000B_w§X@\þêøV@@,	÷³8X@_x0006_¬:^T_x0019_X@ox_x0005_.qV@ª±ñ¥V@âå_x0001_éíÖV@3C¬AW@ÀÀnZB_x0019_W@!_x001D_&lt;ø÷W@«_x001C_QdW@ª6F¶¬ÄV@QjýAêW@Lsr_x0017_X@V_x001B_ªvòW@¦6þØó£X@üvS_x0019_ÑW@:ê?_x0008_®WW@EâìùØW@Þ&lt;lÐ,®W@?ß«ÄW@d{89j_x0003_W@M]N¥#V@~üOÜ®*X@xfMÝ[_x000E_W@qâÖV@²_x0019_	L@ëW@«ðW@`YÎ&gt;:W@-É_x0014_Z(X@ß_x0004_);»ÉX@I¡_x0007_æX@_x0002__x0004__x0017_¹°W@ß7Å;gX@²D_x0015__íX@n8tæ¯V@&gt;AÌ·_x001B_¡X@[¢ÈXW@¨^7*_x0005_ùX@'X°_x0003__x0001_ÆV@ØéÊdÉ~V@ôÃü c¾V@þÕIâ&lt;wW@_x0015_4¥òfX@K_x001E_{f´W@íÎ%sÏW@ßL&lt;pÞV@]¬¨_x001B_W@¿¤Û±1W@ûbWIdÐX@$Àê«ÃX@á=üÿ6YW@Û©O³YV@_x001E_-Þ»®V@_x000B_¼z¨³dX@O	2hÖµV@±p«à$W@_x000F_ìkhpöW@_x0003__x0001_I_x0015_W@[q_x0015__x000B_X@=_x0017_%¼^5W@ÂPun_x001B_ûV@»îÉiX@®ü_x0014__x0002__x0003_(ùV@_x0014_{8_x001E_X@4SoRëéW@²«¦_x0002_ëfW@_x001F_	XeX@_x0014_*_x001B_9°W@ðS¼¬5X@#ú6ªd\W@ê_x001C_ý&amp;_x0011_$X@ Sà2nWV@ZódMX@ÍGÝçW@A¼¾_x000D__x0008_W@¦_x0019_íM_x0015_=W@}è!¯_x000F__x001F_X@â_x000F__x0001_ò_x0011_¯V@AÙÞ±7W@ééû\ X@_x0006_u_x0010_äW@ZÏ6_x0003__x0002_X@Ðüt3_x0010_ÞW@yt×ÏX@å¶^DÂ®W@/l¥¯ZÔX@4%²tÎJW@óýy§X@_x0002_¬_x0003__x0013_ñV@1¿ÓiöX@q¿§põV@ùfßaÜ¶W@f_x0006_pÁ»|X@¸½|ñÅ5W@_x0001__x0003_+_x0013_ÊÁã¦X@_x000B_`_x0019_´ÈKV@AÉÈaE»V@_x0007_´K[éX@£¥o_x0002_W@Êáµ_x000D_éuX@ªxk8X@ß¦E_x0007_¬W@è¹ðõ_x001E_ðW@b÷_x0019_@cW@_ÔÞÿwßV@(_x001D_Q¾#èX@Åär!W@_x0010_[åW@©T_x0015_~I]X@¦î)×sàW@_x0011_Þìoû3X@7$_x0004_?_x0008_W@í²DW@WúÞ/X@a~ _x000D_X@å´{ÆøX@l.ù¹¡W@K_x0003_¢G2óV@ñd_x001F_cjW@oKEêÜV@_x0006_¢ê_x0003_dX@Å£tGhsV@jF_x0006_«VW@#´:_x0013_Ï´V@L,ü_x0003_ñX@ÊIs¾_x0003__x0004__x0003__x000C_W@_x0016_÷*¶ÎGW@/._x0001_}"X@òN_x0005_Ú_x000F_¼X@ßIÙ4W@²_x001F_zË+JV@v+[³@_x0010_W@ k¬GnV@_x0011_ ·_x0001_}pV@ök"þ6V@¡CéÑÊzV@ùÄH&amp;_x0005_vW@¨_x000D_õcfW@­y@X@³_x0001_ù¨hV@4®_x0017_SÚeV@_x0014_RIHr±W@)P«×V@=_x001F_±V@6_x0014_Nw_x0008_V@lõÚq_x0002_¦W@\5»öm_x0012_X@{ãkL ¥W@øaRM°V@_x0003_Ú¬VX@2Ûß_x001C_e_V@#}ø¾_x0012_ËV@èzhÕW@_x0012_ÅKQW@_x0006_B°_x0015_øÍV@¹ÙÝX@5#¬kùV@_x0004__x0008_'º;U_x0007_W@_x0016_Ê_x0015__x001D_ÑV@8æ_x0019_ÀRW@Ó@_x0001_LqW@§k·'_x0014_V@¶_x000C_~¬Â_x0006_X@3_x001A_=ýV@à_x0003__x000E_ýX@àt_x0005_ÆÈUX@£_x000B_ã1ËIX@_x0019_¼TÝ{X@RxAl2X@_x0018_óH	_x0010_\V@ëºÙ_x001C_¤W@´V-Y_x001D_¡W@É¨ÅV@¥_x0008_HykX@¥_x000E_òP¡W@&lt;_x0013_"Ç_X@ÚTëa_x0012_X@éµÑY·QX@ûN5Çy{W@=å¯_x0002_JW@'	Ãï_x0008_ýV@-_x0003_lÃV@rR6½Ò&amp;W@_x000F_o_x0001__x0005_âV@µ3/§`®X@ö_x000C_º]{V@Ê9ZüÃkW@_x000E__x0001_±õ_x0018_FW@*~'@_x0001__x0006_S0W@_x001D_gY"ÿ¹V@BþjÛÏV@¤¡7æûV@ÑFKÙT½V@ÐiýUÌW@_x0016_x[Á~æX@ÅÊJÙ¯_x0004_W@´?_x000B_µ_x000C_X@Ë|ÌI_x000D_V@ÚK:ÙÉW@ÉçJW_x0008_àW@;DÃnX@_x0014__x001D_d_x0016__x0011_W@_x000E__x0005_·_x0018_ÃV@QóHtÎÁV@ÿ¶CÍX@"¨²_x0006_ð_x0004_X@¶E¹V¢V@J&gt;ÎqhV@F©Á_x0011_b3W@´_x0002__x0006_HX@r_x0013_é&gt;Æ³V@Ùõ_x0006__x001D_ÁX@#mà8¼W@(§¡^_x0001_W@©¨3Vò_x0006_W@s_x001E_/djV@&amp;_x0014__x000F_ ®X@ÖªH,ú_x0011_W@·_x0004_WîfV@_x0008__x0004__x0003_ÙÈ_x0002_X@_x0001__x0004_°_x001B__x000E_~¸YV@¸	Oz£W@_x0003_²ùjX@L&gt;L,X@_x001D_)¦·_x001B__W@ë_x001A__x001E_úGW@täW`¸_x000D_X@_x0013_þ´ÙÑV@üøñ&amp;_x0005_W@~¹-X@¾[ÓX@^_x0007_ÝÖø_x0013_W@gÛ¼Ü_x0012_W@&amp;ÎÖïÖX@Pú÷J¹W@:_ßX@¤Ö·_x001F_nW@cG¸zV@'jÓX@_x0015_;IXW@Ìp_x0005_¸ìV@äòókðV@9 _x0002_KäX@êÖp_x001D_ÍV@_x0003_¤x#EGV@mÞ]­æV@BÅ «V@[È_x000E_¨tIX@cHn0ïW@ís_x0016_l rW@_x001E_$e:$½W@vRûñ_x0001__x0002_WV@oA#S7_V@.$´&amp;ÁsX@}üÊ'ÞÈV@ðao­_x0003_X@uÓwò¦W@XÑ¾?W@yº5ëDW@a±ÈrìX@èa½´úV@_x001E_­½;-W@ê¯_x000B_Á?X@P =zTW@c_x0014__x0018_æÁX@?aÖ_x0015_É_x0015_W@{Ë±×:AW@"£_x001D_gW@Mè#X@Ñ)Öz_x0016_X@]=±¾ª_x000B_W@ÿiNÐë¸W@_x001C_²¼{2ÌV@«µ#rV@=¶_x0006_K_x0004_&gt;X@5w­V@ùeÞ J¡X@7_x0005_d6_¸V@ý§çÔ? W@ihâlHÔV@_x0004__x0011_å|W@_x0015_æ~NËW@Ù#ùæu|X@_x0003__x0004_¾Ì_x000C__x0017_;X@é°.*X@ê6ìaØV@ÑeSGRV@«_x0010_?çW@_x000B_Y^_x0011_V@èÝúµ_x0015_X@â«- _®W@K¢8Ô3)W@Ü°itÇX@¤øS÷¿W@1AW5ÒÑX@)¬ÅRÏV@_x000C_¡MãxÃX@ù:Á_x0006_¬V@\Ý§qZW@eC_x001D_£äV@÷ÐEÔý_x0001_W@&gt;7þ_x0012_*W@¦Zõ_x0018_ÒX@ªá_x0002_ôTßX@oCa³ýV@S¾©q'öX@ù_x0019_?ï-ÂW@_x001E__x0012__x0012_C¿,X@jD¬_x0008__x000C_W@æâ©xS¦X@¡(T£k¼X@h]Ã8W@+ñ7q_x000C_ÁW@_x000F_ÃÏßäV@;ÛP_x0019__x0001__x0003_V¦W@@NYü_x0018_ÿV@\~_x0006_®½V@t5¹;=¨V@§ö¾níßW@=Ê1~[X@Rm+³²V@ò_x001F__x0015__x0008_ÔÍV@bïýâW@Æx»_x0015_X@_x000B_¬XpUyV@¥_x0012_8YvW@frgV@OÏZOV@ä_x0013_ï&gt;ªX@þNôEW@4½_x0015_áW@Ç`íëõÛW@_x000E__x0011_nþNWX@æ·"_x0018_ëKW@zK6ìåtV@ÞfÔÆX@ïà¿Z¯V@D'mZW@â^î+ßøV@sE%u¯V@H8b(û«V@O_x000E_Q_x0001_ÏX@×ì!¬©[X@Øé«ßW@_x001D_Æç#_x000E_¯W@íê_x0002_h_x0019_W@_x0002__x0003_¼ºß8ìX@_x0005_K_x0001_U=NV@ì_x0011_ì__x0006_W@Þy­þaW@ÿ0ømq°W@Rà/MØíW@çá	_x0019_kX@öïPp»êX@iQ_x0005_ÄÕ@W@ _x000B__x000B_&lt;êX@$±._x0015_òX@K÷}8z^V@»+V#ÔÄV@5¿_x001E_°dW@ïÉ&lt;q9X@8»¡úzX@M/×|sV@_x001B_)[ZiV@BY_x001C_E_x0002_X@_x0015_Q_x000E_)h¹W@_x0004_mR'W@ÈÅx;bW@êhÃº¬$W@Xç¯GéÐV@¥´Õ8öXV@__¨£weX@©À|ã&gt;W@,$ôÏX@|ñ©êüV@8ñ¬W@`sºÅ[W@°ÚÂì_x0002__x0003_ËX@_x001C_nIË»V@Ärù³_x0011_X@¯+o¨mV@!×í¼_x0002_X@ç(Jù÷X@Ñü¯HY?X@ã_x001E_MÀ¦OV@ZËç!_ÑV@_x001E_¥Ì_x0013_-W@\Ù_x000B_V@ÞÝ-¤Ç_x0005_W@g&amp;yëKX@qwb«ÏHW@9æ_x001A_õCX@_x0006_2_x001C_ÅW@äµÝ=_x0001_V@lNIÅW@8_x000F_z íöX@À{¥êîaV@/Uô?¢W@Úÿ¼8þ¥X@`×\ËV@åÌÉæ=X@ç+-ª]"W@:_x001D_w¬ªV@&amp;½v¿&gt;¿V@&lt;éïlvËW@Ì"ÜqV@_x0011__x0015_S!ødX@ÍºýP X@]I	ÈW4W@_x000C__x000D__x0010__x0008_q_x0014__x0002__x0007_X@$6X@=M¸ù_x0003__x0014_X@7ð_x0006_ÿW@öÄê2V@zc_x001D__x0016_®4X@¨l]_x000C_Â_x0014_X@¹mF0vV@ »7£áW@~I("X@;_x0004_Y·&lt;ÆV@_x0005_	þ_x001F_gX@£G¶_x0013__x0002_ìW@î¸V^»ÁX@×òIýWV@(ðõ¥ìW@{+×Ø*¬V@rx_x0001_qV@ûmr¤=çX@_x000C_e_x0005_dïV@ 6§sÞWW@¿_x000B_lGãW@d^_x000B_éX@ÑãÄð_V@Ù__x0015_/ÛX@_x000D_ûÚDòïX@àÒÊKÉ7W@üxãëÁûX@åf|þjËV@¶ôÃ_x0019_HX@65:ó-µX@D¿ºå_x0001__x0002_å,X@ÓAÇ_x000F_ÿW@_x0005_f_x0005_ù1X@_x0008_BRÚqX@8ò}©ûgW@ÛÄâªV@jÒ_x000C_ç^V@_x000F_»_x000C_¬üV@o¾_x0019__x001C_W@ _x0015_èO´X@¯úuT|V@¿·»a­V@%&gt;_x0015__x000C_X@¨ç¸|oX@¼À5rNX@\	A_x000C_WX@Bn_x000C_~W@½wy:;V@À¶_x0015_V¾xW@#_x0018__x001F_v¯!X@Î¬ê­¼V@;_x0018_oÉLX@_x000F_\èUVW@£_x000E_~ëÉW@¿_x0017_Ê«¦X@N7_x0017_ëËjV@_x0002_g¶+GW@Mm,_x001A_ïX@õ ÜfÝW@ h_x001D_}dX@¨Ï_x001A_½	W@u1ñÄqÃX@_x0002__x0006_ñU!m_x000E_ßX@t÷b[V@ÃD_x0005__x0016_3ÑW@¬¢õ?ÙsV@T&lt;¹ËÑW@'_x001F_QHBX@T_x0003__x0004_¥ÒX@M¾$Á7ÇW@Âø_x0012_ü0W@Ñ¸{_x0002__x000D_ÐV@§·Û_x0001_MW@Ã_x0004_6áØÚV@+_x0016_9W@Û©'½ùÖW@úSè¤ßW@_1×ágX@ö92·_x0012__x0017_W@Âð$)þV@ã_x0003_v	VÈW@GÎ|N{X@6^N­ËX@FÝ®³4X@Y_x0006__x000B_1æ_x0008_X@ÙÂ`/X@AEmg}W@_x0015_ÙÙ×ÕW@_x000F_¯¼S×BX@Qà_x001A_4ä«V@{¥bÕZÜX@p¹¶¼ôX@¨§£_x000F_®¨X@o ÂN_x0007_	ÿeV@2c¯ìÁW@æf×¸X@_x0005_É_x0012_öÊEW@_x000B_!(ûµMV@õÒ_x0008_ÎW@¸á(èX@æã6X!V@C?µøV@ü/_x0002_ðKV@µ¨a/hâW@n@Tá#zV@ÑÅÃäß]W@_x001C_)ÊzSV@#²µûtX@&amp;`óïfÙV@[hTYW@cÔ_x000E_N£éW@¯¨¾ W@_x0006_ó@ìeX@_x0018_·ß7_x0010_W@_x0008_u_x0001_AX@èØo_x000E_oX@8àø _x0015_;X@B_x001D_ã	CX@°P`_x0008_CW@ìÊRÕX@_x0004_~±|éW@_x0003_ªò_x0011_øX@Ñçt¡+X@¦U_x0001_.ðX@_x0012_÷FNºtV@_x0001__x0003_F~Ò~©_x0006_W@#CþW_x0002__x0010_W@5[`×tW@ÐO^_x001F_`W@X¸kÕX@44Êb94X@Ìn&amp;1ÎW@_x000E_§T½W@Þ»¯`_x001A_X@_x0005_(Ï¶_x000B_þW@_x000D__x0011_ã$Ã¦V@ìL_x0010__x001E_iW@3Híc·{W@èÞYwÿÆV@_x000E_¨å§X@®öüº«X@$WRXJX@\P¦qX@ÛõÄ×X@Ë"Bk§V@N_x0012_¦ý3tW@-þÀ%I?W@_x000C_ò\1PW@¬w!%âÉX@	ûØ«W@ÖÊ|þ W@Dª¶§«5X@²ÅkMãV@-§`ÖÖfX@_÷ClvW@GÞçÌªX@ÂÍÞ³_x0001__x0002_Á	W@F:°U&lt;]W@¦-£¿ëYV@¬øó¼T_x0013_W@øIã3~V@é}É§ðX@_x001D__x000C_ðÂ%VX@ð'åå_x0016_ÎV@åÛ[X@¢}ìG§zW@	øBªW@Zõ_x000C__x0016_­X@MÁÈhMÊV@íV®ëC;X@¡b»¼ÓW@ÊYä^óV@q_x0019_T(c_x0016_W@÷T_x0005_twjW@ëÐ_x0006_è=W@Q_x0003_b_x0012_ÝW@6´6âV@ _x0012__x0002_ýåW@«@Êvk_x0007_W@¾èi'ÕW@_x001D_î_x0005_ÌMV@½@¯öW@QÿÁ¾¯V@YeQ(W@þ õ{cX@_x0014_B,­_x0007_W@Ó_x001B_½ÎßV@#ôSÖqÚV@_x0001__x0003_¢_x001D_HÁÚWW@¨êåºV@ìøýaÚW@æ_x0013_ÔzH¾X@þíÓ·)X@_x0013_×Þ¥{V@íCA¯¿W@³QCsøX@ ~è|M"X@ñ_x0002_R2êV@\yÓ·_x0008_JV@÷¤ì#²V@åî_x000D_õ¿ÄW@_x0018_òn¥ÁX@«ÔÓôQW@&lt;x@FW@NÔ;XºïW@_x000F_&amp;¾ìåX@6aÌ_x000B_X@°_x001B_f_lX@hÎ_x0013_&amp;HV@¢_x001C_vÂ¾V@&amp;Ïpô¬aW@j¯K_x0019_VV@_x0010_È9¾W@DQ|B_x0019_.W@åÒcÐ_x0018_X@Z_x0005_°_x0003_RDW@­-Â¤¬W@ÐÑcÝÿX@ÿCsR\ÖV@K_x0011_#~_x0001__x0002_ÒW@_x000D_j=dôV@×9î¹XþV@Ô:ð[X@_x0004__x000D_®l^W@¬RÑ²V@&lt;?*_W@ÖÚm¸W@Þ_x0019_bNíÞV@_x001A_{_x0001__x001F_öW@_x000E_MRW«³X@£²_x0016__x001B_ÌwW@ÀÓ0©ÙV@&amp;7Ç«V@x²ê_x0003_@W@h~,Â3W@ûTøóX@Õ±G_x000D_X@ÿHIí«W@_x000F_õ!prW@%ñ_x0001_ÄX@¨Ü½i¶V@ÕÔÂc«¬V@s_x0019_ð¥çüV@|d(ççX@fOb_x001A_¿W@¼X&amp;ªeÆW@ _ô­ZX@É~T+²W@)S_x0004_æþV@Ï_x0010_¤_x0018_X@úØÿâV@_x0001__x0004_Û­ó£_x0008_ëX@c:FÓÇ0X@ýë_x001B_"W@õ_x000C_¡_x000B__x000F_LX@_x000E_9?_x0006_VòW@ÕÓå_x001B_'W@nF_x0007_¹_x001B__x0002_X@s¢Gè´MW@øgV@]=IAåV@Ù*ÿR%èW@eôéUùsX@"Ú&amp;T¾yX@9c_x0017_aßW@(Ów_x0006_s½V@l%_x001B_[	W@1Jº@º_x0003_W@û_x0002_ÆØX@é_x0016_._x001B_Y&gt;W@îCc2b_X@p[Ìû_x000F_ÐX@[ôYñ{!X@oJ5ÂãX@ô_x0003_Ìc9×W@úA1ºåX@¾T_x001A_ùÇX@¡"_x000C__x0006_ùöV@kp§ì_x001D_lX@°Ã¥ÕÁW@Ò_x001A_Ê_x0004_©X@]®_x000B_ÉYW@tcÚ«_x0001__x0004_8ÈX@YDúX§V@8_x001A_,iÉ÷V@Ô­@_x0013_wW@ÄkË2uW@&lt;_x000C_/¨vX@Â_x001C_à$úX@÷_x0013_4÷CW@QÞá¯	¹W@¬¬ß³ù-X@×wì¾W@¨_x0015_\¨ømW@Ô©)µ X@E~IùõX@Û¨ó+YV@WCwÐkX@_x0012__x000D_§³ÕôX@PÆ#QxX@_x001B_Ìú±ùßV@¡Ù³ºX@çÏ_x0006_WÙ:X@._x0014_µÑÆV@~ÝlfW@&amp;0#õ_x0003_X@úËdö:W@¾8²55zV@@ºÑô_x0004_eV@ï:~_x0001_ª£X@6}©:_!W@µ§_x0010_euW@_x0013_04jK7X@¬_x0002_`{zV@_x0002__x0003_ý?Æ	èöW@),Å5ÒWX@ð4PCàV@Ï!éT¨ìV@;_x0004__x0001_ÞoW@_p&lt;yN8W@ùpÞYì½V@î_x000F__x000B_	ÃÎV@ÃÔÞ_x0004_üV@ªydÑ¥@W@µlEBFV@8úp÷nûX@_x001F__x0007_gÇ_x0004_XW@äV*ÐÑW@G|Â²¼X@Ç»+~ýoV@nÈA.V@ra½² W@°ñ¤-W@(SLY_x000C_W@Qd­b¤V@2_x0004_ö!]ÏX@_x0012_}_x0010_ÕW@Û&amp;_x0016_RçV@mGè½W@6+_x0011_hÜ_x0014_X@ IDXÛW@VÍºX4_x0018_W@_x001F_g/×_x0001_W@,'?Æá_x000F_X@Ûìm:GW@Pï±õ_x0006__x0007_³ÂW@C_x0014_xKW@Ü)_x000E_¼@ÀX@i²³2_x0004_X@¸ï_x001D_V@_x0016_í_x001F_/&gt;«X@ÊÖÞkÃùX@o_x0005_ã_x0018__x0018_yX@çèáLX@ó_x0014_òäËW@}àhÙ]X@¦Ïþ=_x0003_ÖX@ÞAÌm_{X@âH9BºV@bôá|ç_W@`êªÅ àV@|_x0001_Y_x0017_X@_x0012_L÷l.bV@(_x0010_tÿÎV@_x000C_ØlÞ2W@º^_x0005_R&lt;W@_x0002_ÁBGß,W@Ç«gQùV@·â&amp;§ÄüV@gåùKX@_x000D__x0002_ÄÏuìX@FôÚW@í&lt;p_x0011_äwW@.Tâ3ÂPV@_x000B_÷	_x0001__x0004_úV@'¤%¶ W@ æÆìºX@_x0003__x0004_î_x0012_YQ*8W@_x000E_±¹ÔX@Ö·*PóV@{F¸4W@!_x0010_ÿx#_x0001_W@ÂxNÈW@4ø³ñV@qA;_x0016_Ë4X@Ç¡±CS3X@§±_x0005_êV@JZ_x000C__x0012_X@æÑ~£_x001D_ºV@·_x0007__x0012_êxX@vT_x001F_o¶JV@Zx-V¸W@$r·ÉX@U1¤ÒW@»Û²å=óX@ü_x0002_ª÷X@^?¢òpQX@õºð"0ÇX@NB_x001B_)¿X@}Ü©èxV@&lt;_x001F_QsºV@vHMÒ-¶X@âÂ(ÊïW@wójC_x001D_X@ºQ_x0007_gfW@Á«âè±îX@µøTqkW@ÌT;_x001C_|W@Æa8_x0001__x0003_¯W@Ð_x0001_-ØX@¤\_x0008_6_x000B_W@°Å=_x0017_W@q_x000D_ZD$W@3Í¸EW@Y®hHfV@V«èÕjW@_x0015_8ºôºV@èÂe_x001F_kV@$ÄUEËýW@34=þX@¸ì÷ZæV@_x0002_É¬ûËX@÷_x000C_eElÖX@µ§ãidV@AÕÎ¨_x0015_fV@xNÒÞ±¥V@¹ß	B÷rX@_x001D_sê¨K7W@1yìªXW@+_x001F_Ä¶X@ ¾»_x0001_´ÇW@_x0006_aL.X@lfq_x0005_GV@C_x0018_ÁEëV@HÀ{{X@QQáÛóV@_x0018_ðz~ð_x001D_X@éNuHX@èlâÁV@ÉíHyUàV@_x0001__x0004_9åÂ~ÄW@ÿâ©¹X@Ã3~ßTUV@ÇsG_x001B_ûW@_x001E_!­5"ZX@Ðibã½èW@¼¦I°1ÍV@ÓôKÃÇV@=x¾rX@+$Ä_x0017_¡W@WÔW_x0018_R[X@Ïà.Æ0W@¶¸f_x001F_-X@·}g_x0004__x000C_pX@¥s_x001D_åW@x_x0002_ißùOV@ÊxVoAW@2UGÀ§XV@ß_x0008_ëÇ¶X@_x0008_Ë¹S"çX@V_x0018_ÀoÁV@Á`þ{C]V@.FV@-*0¯W@Êá_x0004__x0003_ðÂV@ÉÏKC½_x0013_W@_x0014_WÚp_x0003_yX@¸°Î_x000E_D¢V@íp0ß31W@`L3_x000B_bV@þJg_x0014_&gt;X@Ñ¿T_x0001__x0003_þX@\b	_x0012__x000D_øV@éèã_x000B_LîW@ô_x000F___x001B_V@4h£3¥V@#[ª­«ªX@ëUWGoV@Ô{Øµe)X@[XúàòÏW@B¤O×tÆX@1:_x001F_ÿ_x0015__x0003_W@s´_x0008_÷û&amp;W@_x001F__x0002_©&gt;6V@¿ßS¨¹V@nÿÎ_x0018__x001F_X@ñ_x0017_&lt;ÉX@_x001D_ÖG"éRW@l²X@±no_x0007__x0005_ÆX@õÃô|ÕX@ãªtÈV@_x0019_Ø&amp;_x0005_X@ÓÿtÇóÉV@­ÏûnÃV@M-x_x0016_W@ÆbßNTÂW@Jrü43X@¼Ó*_x0011_4pX@_x000B__x001A_ûÙÅV@_x001B__x0002_³:yNW@_x0017__x000F_h¹µ`W@î5_x0015_ÈX@_x0003_	¿ù¾¼X@¨àÄW@6?ÐÍ|zX@ñ&lt;_x0015_Ï_x0005_õV@ñ"ô#5®X@ót_x000C_uÛ8W@¿~_x0007_ÚM,W@_x001C_óhlX@Þ83&gt;X@ N_x000C__x001B_ÿdW@2døJW@_x001A_Ýö`X@«MÚÇV@!Þt×	}W@è¥3|B_x001F_X@_x000D__x0002_V_x001A_ÂX@Q`_x0014_ÌèV@Ö_x0004_®rÈfX@p:3*ÍW@ê_x000C_4_x0018_C×V@R*0¸èV@M¼héýW@-3_x001B_m_x0015_X@R4â9_x0001_BX@[@_x001F_knAX@Â_x000B_FV@¬ÝZOòÓX@àïs§VwV@Ö_x0008_5_x0006_sSX@o_x0016_ÚAH_x0008_X@_x0010_$ú1ÑX@¦E_x0001__x0002_WX@Kùñ_x001F_yV@^_x0004__x0001_®¤_x0005_W@v§Zr_x0006_V@ï"}%ºV@ÐÁ0_x0011_îûV@újtfV@[÷Åp:X@Fö-­ÿV@_x0016_HÛ¤ÒIV@_x001F_Í7èpwW@ãRyBZ_x0010_X@°°*h_x0014_!X@Ö×uW@â]é³Z&amp;X@_x000B__x0003_,_x0008_9W@ç%¡ôvV@^Íi_x0015_·V@Æ 5n_x000C_ÓW@.¡"gªX@_x0016_ð|÷=W@kû&lt;ÒV@2¶Ù_x0010_X@_x000F_r÷8?X@²"EÈYW@ìC¯MW@xáq­!_x0007_W@º~_x0018_éãQX@ ÿ¦~X_x0004_X@â%`£øV@£9_x000C_ ¬W@gï_x001F_J_x001E_V@_x0003__x0007_óÃF×X@C_x0004_L¯_x0008_{W@±~Ì·5_X@È3ô{¾V@ª}$lbW@o³½í·:W@B_x0013_ün!_x0008_X@NnÝ_x0006_ïV@_x0019_ã*¤û_x001B_X@Ù_x001B_Êà¾X@D{ÈÝëV@õ¥N·V@Ó_x0019_`NV@!M&amp;B-X@_x0006_µ¼8µV@Òª¶ÞÀX@mí(ã)JX@óÿbCX@ÒI_x0005_fß_x0006_W@®¶ô:W@$ü9UW@ä¥%%tEW@Øa]_x000D_´X@L_x0001_S²Ñ}V@º¯x_x0016_BW@.³sE³W@c'_x0002_£xX@Ù7/©¢ñW@_x000F__x0019_5ÐýX@_x0003_´^åW@(¨e0	¤V@_x0014__x000E__x0006_!_x0002__x0005_ÈÉV@la']çV@Àmø~[W@W	`ñW@6&amp;,õiV@õ_x0003_x_x001C_ÜW@f"_x0016__x0004__x001D_WV@ºÖ~ÝV@×yµÕ»CW@N &amp;jõW@_x001E_^jªJX@§~öÎV@=~Â3¶V@_x000D_ô@b_x0005_W@_x0006__x0004_;_x0017_aW@î[ 6©W@×sã_x0011_T³V@_x001F_Mõ_x000F__x001C_'W@8_x0016__x000E_3KV@_x001B_½ø@X@_x0001_Q!_x0014_¸V@6wUX@Ê÷ïÏ}X@æ÷_x0007_'vW@Òïh³V@Ô«º7¸V@ÝhXÞ1X@ß·îc_x001D_"W@ØÉî4»W@T;2èD2X@_x0001_ÇÁ8L_x0014_X@m¶îñW@_x0001__x0006_b×_x000C_	3W@Îâyn«#X@ñ!_x000B__x001E_8X@Ëõj_x000C_³ûV@·_x001B_½ÅwÂW@]ô íX@»Á_x0012_¤FýX@Ä£Rï¿'W@öãµ_x000B__x001C_¡V@,Bø_x0017_­ñX@_x001A_«Å_x000E_VæW@Ø¯¦x×xV@_x001D_éYwÂX@5êo¯HdX@iÞ¾_x000D_ÖV@yãþûéW@4É.ì¨*W@_x0005_&lt;®S@UV@ÑØ8óeÏW@}-P_x0004__W@À3&amp;5XhW@ÜÏtË¹W@0d_x0001_âW@A_x0013_!ÓX@g°ÆýKÁV@c_x001D__x0002__X@?bô_x000E_-W@_x0003__x0014_gWÞHX@_ç-_ÔlX@9é©ÚbqV@1ÀÝ}`W@À_x000D_5Ó_x0003__x0005_naW@_x0007_E¶"_x0004_*X@«¸D*^X@ÊJØÆQV@=_x0011_?LCXX@wkÝ4ÐJV@ènGéë_x0003_W@'»¼rh¸V@¤¿._x0012_ÊX@3_x0001__x0003_ãW@mi_x0007__x0011_ôX@§«»ÿ_x000F_ùW@(m¢ptX@×^_x000C_ûX@ö$Äy5VW@&amp;k!¸ÇîV@²Æ46W@Aä$ß_x0016_W@cdoE@¾W@¯ôË©[eW@Q½"d±V@¼©&amp;{ÙúX@Ný²r_x0001__x0002_X@ÉÍ¹ýW@óº26­_x0012_X@m_x0013_$L÷W@f_x001A_¹ãOX@Û*_x000C_ÀW@_x0010_u!Û_x0014_ÜX@!_x0010__x0015_vV@FBtËAX@þüUX@_x0002__x0005_[³_x0006__x0001__x001D_NW@=øc\X@_x0016_n	/âÏX@_x001E_·Àâ_x000F_ÉV@%­_x000B_ZwµV@BÇ_x001D_ _x0004_V@¦_x000D_¨ñ:øW@_x0013_M9¹9W@í·²_x001C_Q&lt;X@#3ÆGV9W@ÿ´¸±£W@j4kÕ_x001F_íW@äMsã_x0006_V@¨¢poÜX@D__x001E_ÝÂòX@Aé¯û­W@ýÁi±XW@´ô½QHW@'ÅaÒV@÷mÏwP¹X@u_x0011_bjMV@z,QV@ýBTÀáíX@¾YÜ_x0002_mX@ëÝD	»þW@_x0010__x001C__x0003_¥	X@t_x0014_Ê·XW@¾Y_x0006_&lt;qlW@°u¯¸_x0017_X@}öú4W@ÈZ9APX@pÔhQ_x0001__x0003_ë°V@Ú1Åü{V@¿Ó·BX@öê|ÚW@_x001D_Ù¡1_hV@íý9ï_x0001_^W@_x0014_¯_x0005_yW@yJuôöjX@¸_x001D_QâÜpX@rÇö MV@_x000D_Y"JW@_x000E_kÀ×ÞX@d(A)¢W@$%_x0002_äW@ÍÕß{V@eüÌ:HõX@_x0013__x001E_ûë¤V@*ÖÚºX@¦3W@¤ëÊ×øX@_x000D__x0005_H¯FV@_x0008_ê~1ßzX@ÉõvW@#Þ_0X@OOI´__x001B_W@plç._x0019_îV@y´WÁX@Ò¿mvgW@ª&amp;+¡ÊX@ã_x0008_üfX@»¤%_x0015_^V@'å&gt;äV@_x0004__x0006_Æq`_x0014_®X@WLã%_x0011_áX@_x0004_Ñ\W@/ã¹Ï/|W@Î¿KÑX@b³0¨ÀV@­î_x0001_;¨cV@qù¶\/X@Åðs {ÉX@_x0010_OïÍø]V@«_x0013_ø.ôV@_Â¶üW@_x0019_»b6æW@i`dgÓ£V@Ó~À`ªV@ 06Ó_x0007_W@ÒÉPkùØX@´è_`²V@:_x0016_¬ÃøW@_x000F_¸ÜÝ'W@_x0003_f"Ü^èX@üWÙ_x0017_åW@`cuíqV@ÿ(c_x0007_/ÝX@÷_x0005_'bV@ñªZ_x0008_Â¾X@¦x_x0016_h÷ïV@_x000B_ÃÄèÊÊW@®N°Ì`_x0002_W@óè_x0001_0ÏW@tRMc¨X@3_x0017_B§_x0001__x0005__x0004_dV@qöÙVYX@_x0003_ÎÄ6X@í}WÎøÔW@sc_x001D_x_x0003_X@JóU_x001D_äV@ýà¯øqðX@_x0002_G1ÏW@üî,²*LV@®ÈÀ_x001F_¯X@Ñ~aæUbV@`cW°ØX@þh÷£ØW@³2³ªª½X@ðé_x0016__x001D_dW@»GxÄ1W@Þ%&amp;lµÇX@_x000F_¡ï_x0017_èW@rZøÁ»çV@_x000C_'[¨_x0017_W@ÀwËuYX@Vh6ï±gV@_x0014_Á_x0002_Ìú	X@_x0008__x0005_OÑW@w_x0012_áÇ\_x000C_X@'ß_x0014_øéáW@½¾BÊôW@àÇÔvÐV@/_x0015_÷LRLW@îô_x000F_#WX@±oSö²_x001A_X@°_x0016_³'_x001E_£X@_x0001__x0004__x0007_³3Ö2W@y_x0007_\Á$VV@®¸î`ÓV@Ë?ñëX@^øV@_x0017_É}_x001A_JX@Öæ8(_x0005_X@Ö_x001D_K¯I_x0010_W@	Gï_x001F_X@_x001B_Eæ(¶V@_x0014_ö1&gt;V@â2W_x0018__x0012_X@ï´º_x0004_ÉßX@éM_x0005__x0002_ý*W@*ôjÕ¼W@3\W1_x0013_eX@Éû_x000E__x001B_6+W@öÕ$wsX@_x0004_¥3_x0002_«V@ºå³fâV@RB_x0004__V@_x001B_ñ_x0016_(5W@_x000D_òè_x0007__x0006_éX@&lt;³%³kþX@""{áôþV@ípVhW@¦7¹J@W@å,_x000B__x0003_g_x000C_W@p`â§_x0004_W@-XùtÙ W@õÏÖÞ±RV@ô_x0002_8_x0005__x0007_úÃX@(mÔ×W@aã¢ÆgX@\i_x001A_ªW@ÔÉÂ"»W@_x0002_Ò _x000F__x0007_YX@ÆòèöøW@$Z'_x0015__x000E_rW@ý$ª_x0004_K»W@|D_x0001_WOV@_x001A_üú_x0002_OuV@¬_x001C__x0003_|ÛKW@*9_x0012_LC_x001B_X@øÙS7_x0003_QW@¼éµ]¨ÛV@nâóí;BW@T_x0007_Ù_x0006_9¨W@Êí(AH X@ïÑ³V@´_x0010__x0008_ëhÚV@ñ]²òhµV@ØÃ_x001E_¹¬X@ü6JA_x0019_¾X@û|,éV@HÆ¾cõX@î='§W@a3Ä"ürV@¼$Ð÷¨V@ùAG_x001F_1W@¯7Ô3jV@dv'm%X@u"*CêX@_x0002__x0003_J_x0006_T_x000C_&amp;X@È|)yPX@FD_x001C_ V@%ºA_x0008__x0018_ôV@½Ù_x0019_CW@îä±~&amp;W@öÆ_x0007_uF^V@rÚ]Ð`X@¡bp_x0008_6(X@×D(ry_x000F_W@Þè_x0011_éW@~_x0014__x001A__x0019_:~X@.äMMTW@ú(a¸ÈV@3s-]rX@_&gt;0xÂV@m_x0006_'ñôW@_x0017_ÿX@:DêQ¤W@l_x0005__x0001_7FX@CRÐW@O üÀ3¤W@â@ÃÆ_x001D_X@´cY²~W@â(ñ°X@Ê¡$_x0004_èLV@½_x001A_i4"W@_x000E_Þ^8uV@_x000E_å°©åÍW@Û_x001D__x000C_:!?W@æ®_x0007__x0016_þ{V@Á9.r_x0003__x0005_V@Â§¦0XX@Cç}$_x0007_³W@^?Qß~zW@ÏÄ´_x0016_R¡V@ê__x0011_2¢_x001A_W@5p¨`TX@·%´_x0013_MõW@z iqW@c6Pö6RW@ÿ_÷{Ø{V@Îø_x0011_¾_x0008_X@s«©s_x001A__x001A_X@l¤^ÎW@_x0012_«­_x0012_5ÍX@ÂÄFÆÌX@9òöi_x001C_X@á÷Ç·MX@¹la"¨V@EööÉ_x0004_W@ÇÔËóî X@Æ_x001E_]»V@øã}lÙX@9V_x001C_öV@Ñþ_x0001_A×W@â'5}V@ù_x000D_Í×FV@Ò¶ê¨W@²·Ar_x0004_ÓV@ù¾óxlÞV@ y_x0011_ëïV@_x0002_Ô_x001E_ð×W@_x0003__x0004__x0015_ª]_x000C_«òW@²Èèå_x0002_òW@à~_x000B_X_x0002__x000B_W@'É0V@ôçÆ8ÜéX@ã¬_x0018_V@_x0014_w._x000F_gX@ºÄñæ&amp;¯W@È·ÇØ_x0018_W@_x000D__x001F_ÐX@´_x0001_èóùW@QÄq¤ãiX@¯¡_x0016_VÎ_x0007_X@_x0003_X`R%&lt;X@_x0003_ÅêÄW@­)ËùX@õHF._x0011_ W@_x0005_«_x0016_}ÅX@o_x0008_ckOâV@e88ÜW@¹g_x0005_{V@_x0005_ÛCÃ"_x000E_X@KÉÅèºW@6ÁÏÄJGW@ïîò_x0008_ºW@Båð_x0016_W@ê=ËÉÖV@\CIåCV@«×|ÓÉ"W@_x0010_ì+gëW@ñ7t_x001C__x001E_X@|ß'_x0001__x0003_ÀËX@@_x000F_ ½å/X@_x000C_3çL_x0013_ïW@?õMæYW@ôy+_x0007_ÀV@_x0004_¼_x0007_ù5\X@zzÔÏù'X@Ûhö7ÁkV@_x0016__x0017_½¡M-W@õxFFÀdW@_x001F_õT¤ÌUX@ Háºw.W@Ðä_x0006_[v#W@_x001C_Ø¯|VV@_x001D_/+@ãòV@Niùb¢X@òæ}&gt;7_x0013_X@W]TÑV@_x0008__x001C_6_x001A_?X@ÙÐf_x0003_|ÉV@o*Ç±ÎV@PØæ_x0002_£X@LX?WýV@_x0007_V`}_x0004_X@&gt;¹­ÿ_x0012_ÚW@©úLV¥X@ÇÄlÒ¡IV@)óÕû£V@GÇ1ï×V@e_x0018_~oãêV@À°ÑÒÖsW@I¿Ö_x0016_yXV@_x0003__x0005_nÀ3ÁW@¥!VÂLV@:NV@Aô&gt;_x0001_RX@ºµØE_x000E_X@Áñæ£ìW@Ê\N(_x0004_LX@[ÀÚY_x0016_£W@£ú ÒOV@HÉr¡¡X@!¨_x0010_IÔX@_x000B_@«_x0012_¶ÆW@Ku_x0011_¸X@ku_x0012__x0019_/XW@Bó1\ðÌV@¨ná_x0011_¿X@:S_x0006_j0_x000D_W@Ï_x0010__x001B_èbüX@i'ºáV@_x001E_dLZ`XX@_x000E__x0004_`A÷|V@l¿7JïwX@§Âm\·PV@[?Ëµr·W@;ù?4ðX@úý_x0002_=W@bS_x0005_Ñ_x001E_W@ Ú_x0008_EzW@}ïÈ&gt;K¥?cú_x0017_À© £?Aï±_x0011_Û¤?l~_x0001__x0002_À ¦?_x0008_¯uÆqt§?\¼Ñð¦?_x000C_¾_x001A_vÀå¥?_x0004__x0001__x0001__x0004__x0001__x0001__x0004__x0001__x0001__x0004__x0001__x0001_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 _x0004__x0001__x0001_¡_x0004__x0001__x0001_¢_x0004__x0001__x0001_£_x0004__x0001__x0001_¤_x0004__x0001__x0001_¥_x0004__x0001__x0001_¦_x0004__x0001__x0001_§_x0004__x0001__x0001_¨_x0004__x0001__x0001_©_x0004__x0001__x0001_ª_x0004__x0001__x0001_«_x0004__x0001__x0001_¬_x0004__x0001__x0001_­_x0004__x0001__x0001_®_x0004__x0001__x0001_¯_x0004__x0001__x0001_°_x0004__x0001__x0001_±_x0004__x0001__x0001_²_x0004__x0001__x0001_³_x0004__x0001__x0001_´_x0004__x0001__x0001_µ_x0004__x0001__x0001_¶_x0004__x0001__x0001_·_x0004__x0001__x0001_¸_x0004__x0001__x0001__x0001__x0002_¹_x0004__x0001__x0001_º_x0004__x0001__x0001_»_x0004__x0001__x0001_¼_x0004__x0001__x0001_½_x0004__x0001__x0001_¾_x0004__x0001__x0001_¿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ð_x0004__x0001__x0001_ýÿÿÿñ_x0004__x0001__x0001_ò_x0004__x0001__x0001_ó_x0004__x0001__x0001_ô_x0004__x0001__x0001_õ_x0004__x0001__x0001_ö_x0004__x0001__x0001_÷_x0004__x0001__x0001__x0001__x0002_ø_x0004__x0001__x0001_ù_x0004__x0001__x0001_ú_x0004__x0001__x0001_û_x0004__x0001__x0001_ü_x0004__x0001__x0001_ý_x0004__x0001__x0001_þ_x0004__x0001__x0001_ÿ_x0004__x0001__x0001__x0001__x0005__x0001__x0001_xµ±ªÇ¨?_x0010_V»¤?«Z­4Ãt¥?ü$úðV§?¾Ùü!w¨?ôå¶Õ«¤?0íR¡L£?-ã7£6?_x000E_&lt;îï(8¨?ÌÿÝ!ÉD¥?$O½eÏz¡?jTT&gt;y¡?e*rXåp¢?Ýð°½ª$©?ì%a½%ð¤?_x000B_yª(¦?_x001B_+?jÿN¤?_x0004_zr:ú¨?ç_x001E_,©	å£?Cà§¼ ®?_x000B_ò_x0014_jÞ_x001C_£?2_x000E_Â_x0013_Vû¦?ºKÌW¤i¡?_x0002_\¢?¶æ_x0013_Yy§?[]Ý±_£?,O¡ª?_x0001__x0002_.»nªy»¡?¦æ¸¤á§¢?¸Ò_x0015_òÎÑ£?³åÈ¯R¦?1Sy	â©?°t¤î{¨?_x001F_´Ôîd ?oìjñRÏ ?=¾3mÄò¡?_x0014__x0014_ðcw_x0011_«?Óè×Yè½¤?á×0M»£?Ib1*âç§?O§ú&amp;¾ ¤?ñsGí{Y¢?_x0019_ÔÐV ?_x000D_ÍûÆI£?qëÛ±¤? ¬ª$µiª?×_x0008_V?_x0010_§?Á.T&amp;þ¥?_x0016_N]dè¥?à«®Ø ?Ë¥kÆ¥?_x001E_dA×&amp;¥?_x0003_ÊØQ&gt;£?buÐB~ ?Àn/ô£?¿_x0002__x001E_¿Hó¤?^å×È_x0011_¢?^Z_x0015__x0007__x0012_¡?pÝ_x0017__x0001__x0002_q©?_x0014__x0012_]Àè¤?©L©}_x001E_§?bÑqú¤?Éônt±J¦?ä_x0012__x0003_ù_x0015_î?ò_x001F_h_x0003_OÆ¦?UX_x000F_¢x_x0010_©?_x0005_XHm¦¦?µ7Fd_x0011_§?|Kq_x0003_µ¤?ÙÏK_x0004_@¦?¼_x001C_¢^­µ ?_x0003_sGh£?ë_x000F__x0018_·­¿¤?-TÀo£?=t&amp;ãK¡?o_x001E_Ã5¨?Çd}I_x0014_Ñ¦?_x0014_tLý5Îª?/¾¤ÚÁ»¥?¸WÔÓÜì¦?_x0003_-'¿9|¥?ßd¡.% ?0ùºAú¦? vèXg¡?k_x0001_¢[;Ì¥?é_x001C_ígø¦?_x0002_¶_x001D_Ï=_x0014_§?_x001A_o#,7_x0012_§?N}é_x000C_0§?|_x0007_É_x0003__x0018_#£?_x0002__x0005_â+æ] ?¬/ÂgÚj©?V5Ü×òj¤?G¢_x000D__x0003_BÖ£?Rv1÷¹`?îjg|Óë¦?zg¥*Í¦?_x0017_-_x001B_í_x0015_ë£?]R¯&gt;C[¤?4 _x001A__x0012_-?Í¹_x0003__x0005_øª?§f_x001E_Iè+¥? _x000D_|þ±J ?_x001A_!KúÑ_x0008_?_x001F_&gt;÷Ûà_x001F_¥?-'4µ¥?m-µÃQÐ¢?/._x000D_À¥?ëA­%u_x000B_¥?bî_x0014__x0015__x0001_²¥?_x0003_Àº_x0010_i¡?O§3½é¢?§t×í	¥?w04l_x0001_L¦?~oo6÷¢?r_x0004__x0001_å_x0006_mª?_x001D_a_x0017_+¥?È&gt;=j_x000E_¨?É§¨×_x001A_©?§EY_x001B_¹¤?_x000B_`YM[ª?õÙFm_x0001__x0006_¾ ?´ªI"bæ?§aÚæ£?8,!Î¨?þfx_x001B_vª?_x0006_ü(Y­Ë¦?OGJ^G/©?_x0004_Íwå_x000F_ä£?éÜÐ_x0002_¦È ?_x0010_¼æo¥?_x0002_S)8­?Yì«æº4?!_x0003_Ð!§?É_x0007_ù_x000D_h¥?&amp;Z_x001A_û¡?ÎËÔz_x0016_É¥?úÁ	¡-§?_x0010_émÜ/÷¦?'_x000F_êv%_x0018_§?z_x0017_'ÉÅ¢?_x001E_`3:Ü?%Ë{ô_x0018_-£?J2«µå¤?_x0002_Èw_x0013_ó©¦?:»Ô-_x0013_W¡?ú÷°ñ^©?âO"@_¦?ú¼tÆA¤?ÏÔ_x0019_&lt;Ô?_x000D_w^zó¢?_x0014_¶0#Ì¡?e_x0005__x0001__x0010_¶¤?_x0001__x0004_¥ÒXZ;.¤?_x001F_±a_x0018_îâ ?ðØéPñ¤? ÜR$O_x0007_§?!]Ï¿{£?¹_x0006_dRñ¥?#_x0007_:_x001B__x0002_¯¦?Õ)_x000C_¬=_x0003_¦?°¿ö_x001A_-Ê ?ÿFt._x001F__x001E_¡?ÉÔ¨Ü5§?rEYÌ¥?[À¤tÚ©?¬à+Nu¦?ËÓ_x0008_pá¾§?nNéí?µ\ü7g¨?AJW­._x0006_¤?:_x001C_ë`ñO¨?¥ºvÏ.Ù ?Ô¤¼%_x0019_M ?¢_x001A__x0017__x0006_¨£?_x001D_=`°_x0016__x001F_¤?!Âúmj¡?ØàqV_x0013_Ú¦?8B£´f² ?_x0013_.6_x0002_I¥?_x000B_òj£?nÆ_x001E_TÍÑ ?ã£¾¹Ù¢?:mÁú¥?_ÖÀ_x0006__x0002__x0003_=¦?·*Æ_x001C_*¶¢?Êâ{²Z¦?LÆ_x0003_&lt;£ ?q_x0018_þí_x0015_¢?ôÍÁê½ ¤?ÓR@^J^§?ü0$/,¡?¥¡y5N§?ÆD#¹y¢?h_x001C_ÓJ2£?}/ÜW¼_x000D_§?_x001C_ú­F¶ù§?P5ìd_x001F_¢?¬zþ_x0004_8%¢?$(ÃÄÝA£?íøù_x0017_ZJ¢?³¸G_x0001_©?Îì»(*¥?._x000D_²í§?Y¿öÄ£?£h_x001B_mÈ¢?.¾g_x0002_Â_x000C_§?©©Á}D©?,¥{âá_x0017_¥?Û¼6Õ ¥?*_x0012_èñ­°£?Õ_x000B__x0014_¡ÖÊ¥?aÜ('ß¤?¢]ô*?_x0010_øÛÊeþ¡?68kQÑá£?_x0002__x0003_ _x0014__x0005__x0017_&amp;_x0013_¨?¸cj~E½¡?ÓÓÂ$£?_x0008__x000F_Fì¤?HG_x0012__x001F_£?áê¡_x000B__x0007_¡?_x0001_EP]§¢?®½_x001C__x000F_&lt;«?	£ZÙ]¥?^aLé¡?_x001D_lj¾¥?ÉõkîK¢?ø_x001B__x0016_-öÍ¦? ÝU4²¤?'Ë_x000B_Yî¢?&gt;£¬DE¥?!ÛÚ£?¡ûÑ©4£?×m9­=¦?Ú¥Ü_x0010_#_x0016_¤?ßyBzk?«~Îî¡?:¤Ò_x0015__x0001_¨£?:×Ù2·)¨?þ_x0019__.)¥?üq_x0016__x0013_Û½¨?_x0005_ù_x0002_#yÛ¢?¿x¬¿#¨?Áu_x0008_c ?FVTÐ_x0017_û¥?TU,%@¥?v_x0014_ij_x0001__x0002_Å£?E_x0010_Ô¼M¡?_x0007_V¤ï_x001D_Ö§?E_x0013__x001F__x001B_¯§?W&lt;_x0016_!_x0010_¥?_x0016_-2ÿÉ_x0012_¥?©LFl@¡?ËRX½bG¦?z5èV¹¦?Òy¿¸A-ª?JÌøZÇ£?_x0003_&gt;RXOu£?.ÜÝÝ§?Ê_x0001_Ï/ÿ¥?_x0019__x0006_,²_x0017_§?³2ÒAâI¥?9úÆÍ\ò¢?5_x001F_l!§?=Ê_x000F_h@k¥?ó©Ò`ü¢?ôfó5 k£?â|_x0007_' ¤?P#aË_x001B_7¥?7´O÷¢?ÁGw_H¨?	_x0018__x0003_yÈÐ¤?â¸ÚªÄ¥?äÑº]Ä¢?_x0015_æ_x000B_Î&lt;¤?C¬QÛ)£?è¶Bxg"¢? ò2¨¢?_x0001__x0002_ãiF¥?fº«ú_¨?iº+^¦?&amp;R½å^¤?arÚ¦_x0015_Ö¤?ªq|_x0018_O_x0015_¥?t¢d:¨?Ï@Þë¦?UÙN_x0014_¨?[Ý{aÈ§?!:_x0001_q`¢?_x001F_Ix\ÿ¨?Â°¤¯Ú_x0002_§?eVÆ3Ó¤?ÿ$§ê¢?lsIR­¤?6&amp;ã§D¤?/¢ÇÚ_x0007_¬?BÎú_x0003_{!¬?\ÓO5©¦?Õ²½,!_x0019_¥?|·_x0013__x0005_©G§?O½_x000C_aó@¤?_x0014__x0010_8¬Óø¦?ç_x0003_Í_x001D__x001E__x000E_¥?_x0004_ÊC¢?LÞHz4?×Ç²¥?(B_x0004_qàh?yÌ¬è$_x0003_§?8Ã_x001C_R?¥ÚÚ_x0001__x0005_ed£?\dÄ­Yk£?½Umy&amp;¤?64r_x0003_x¡?§xü5_x0018_£?¡_x0012__x0002_&amp;v£¤?´*_x0017_5Íj¤?_x000E_ÚÉ_x0007_¢?_x0012_Øµì3 ?_oÖâ	G¥?M.4´_x001B__x0015_¦?×rf¸;¢?_x0013_Ö_x0003_6±§£?Ò¹+mÆZ?PJË_x000C_'Î?TµõðM?øÄÆ¿_x0013_å¨?7._x001B_!Å¤ ?~&amp;í[?f¡?_x0019__x0008_^´_x001B_¡?'_x000D_¿YÈt£?_x0019_â¯#ê¡?3_x0011_\?¿M«\¾£?_x000E_sº÷ÏR¨?_x0015_o_x0002_+Î_x000D_¥?öÝ®¤?ÙY¨^_x001B_t¢?Sï_x0007_éÔ_x0004_¤?ÓÕ·ð£?ÊS_x0005_&amp;X¤?_x0001_I6s¤?_x0001__x0005__x0019_ý_x0004_ÝW¤?_x000E_S°£?z4qáÞ¥?Byëã?t_x001F_òÕK*£?ìÂà¬ã±¢?`ÊðUQö£?º]#ué½ª?_x001D_¥Ãr`_x0014_¦?ÚÆS{¢?mk_x001A_¨?Òd_x0011_¨¢_x000E_¡?Ê_x0002_#P/_x000C_¥?_x0012_E=´Ð¢?» d+X_x0011_¡?@²Ø_x001C__x0003_ ?´ù©rßÓ ?Äé	SxC ?Ì±e^ý¦?Sö\ü­¡?Á[3j_x0010_¦?°â¶.é£?_x0001_[#&gt;¥?W¹M@SÞ£?-_x0005__x000F_­~¡?»_x0019_6@¢?²y\]0¦?.0°Aã#¢?¶öm'øz¤?ïyü±a¦?b·ÕE¿¤?¥¾­_x0001__x0003_O¥?§_x0003_íòX¡?Ôïçk±ß ?fHNÕ@h¤?_x0008_é¨Ê6_x0005_£?ÂÚ_x0002_£Éº¥?Ö²RKÝç¥?Â7½Ã¥?_x0015_/«$_x001F_ª?¿Q @_x000D_®?ô_x0013_K_x0007_°I¦?H&gt;r¤­&lt;«?{v¡2¥?@j§}¸¢?_x0014_Îguî¨?&gt;ºU:]§?©ªg_x001B_n¥?Ñ½Ï_x001C_fª?åix¨?_x001E_ÌôÝ_x0001_¤?_x001C_ ¯`!§?°çò§ª?Ýò.ß_x0008_¨?_x001A_ Ä¦?¥&lt;_x0007__x0007_P¡?nz_x0007_»ê§?GEÑR-©?\n_x0004__x0017__x0012_[£?mL÷_x0008_¤?_x0003_wOÂ_x0017_¢¥?_x001A_»wi:D¥?»_x0007_úÙA¬£?_x0006__x000B_¶q_x001E_s?OÇ_x0011_v8_x0019_¢?¡¢¶/°¢?_x0001_®%Äb&gt;¥?Ó+¹Ôj?¯\ _x000D_N_x0005_©?_x0005_5Dý!Ó¨?_x000E_ý!D_x0007_?_x0016_·_x0006_s@_x001A_¦?P_x0008__x0019_Z¥¤?_x0010_µÆôTÕ§?Ô_x0015__x001A_UO¤?·+_x0004_äu-¤?¾_x000B_Ñð×¤? Ü_x0003_'¡?X²=ð:¢§?eÂö`_x0014_û¢?|ù±¾É¤? ¯CÈ£?¥Äw$¡?#%_x001D_$Ö_x0008_©?´Ò!ñ_x0007_Ù§?ñG¤ÑX¢?[gT#àª?kÔË'z¦?(Z¾_x000B_à	¨?½Á¾N	¡?öñW |_x000B_§?¿´¢´ö?0|×_x0002_P0¥?d&amp;¡è®µ§? _x0001__x0002__x000C_T¦?O&amp;5jÚ¤?Cc«ÍÃ§?@Aó_x0011__¨?d¥ofv¤?±PÉøï¨?_x0008_uö±_x000B_Ù¤?Ó_x000F_ð$_x0012_¢?oæ2+om?®3ÔfØ§¡?®_x0003_;	R¾?²ºRçl¡?M"©ÎLþ¤?´Uù\ÄÉ¨?öC`^_x0018_O ?ÆöÚEy?§À¥_x0008_ñ@¨?s_x000C_g8ç_x000F_¥?á_x0008_I{_x000F_¢?w_x0010_ÎtÝ ?Ù¾µ=´¤?·¡S_x0014_ù1¡?3P(òY.¡?_x0003_Tçé_x0019_¥?´¿¶_x0008_ïé ?³C É§?2Äu_x0017_hÉ?qÐ_x000F_J_x0003_ç¤?_x0015_F=Úr£?(jã{¦?ï'?)&lt;|§?Zub¼C­¡?_x0003__x0004_4^ï¯»Y¦?7¾òH¾¤?\²j'_x000B_¨?À©Tbß ?ú8úØ¢?_x0007_Ò&gt;BªD¥?Ì'5´,£?_x0008_T0Ù*ï?¾åÂ=l_x0013_¤?_x0002_üT3A_x0005_¢?z_x0011_«?NÌ£?û|!M_x0010_£?D«_x0013_Ev_x0004_«?¢7ý¹_x0014_½£?i_x000E_?_x0016_&lt;ý¡?¼[zØ#|¢?Â¤p6Wê§?±e§Ç©§?ñ_x001C_ê_x000E__x0001_Õ¡?B¿KÑ©?ÇRÔi_x0004_¢?5_x001B_ë)¥?nOgE4Ã§?m+_x001F_¹á£?_x0019_óà¯Bª?_x0014_¾¸&amp;ª?	pÁ­«¥?¡wý_x0016_@¨?¼_x0012_Ä_x001F_ü_x0001_¥?±®_x0013_B®³ ?V_x0006__x0004_¸F£?êÆ¿ã_x0002__x0004_«[¥?]¦Uy¡?¼T-Ú2¦?`_x000C__x0003_yXU¦?_x0012_·V_x001C_Lu¢?\H³-·¢?Ênë2{¡?_x0013__x001D_i´´£?äÔ5=_x0011_¤?_x0004_páüh¦?aõô~® ?¿P_x001D_¸êk¤?Ä_x0001_õ?æ ¡?Ö½_x001B_¨?EkÁ_x0010_½¶£?§ÿÖÐ:£?d)§IUÛ¤?J_x001D_)¢C7¦?þï£§?j%ßÅ¼¦?îî÷d«?Ö1ìõ ?_x0008_rL	5¦?ÚïO¼¤?²mã_x0013_¢¡?._x0011__x0012_¿¦ ?ðNqÊ¢ª?.ÚßeÜ_x0018_§?!µ\¨§?t_x001B_\CÇZ¢?´h´Pî¶ ?oñF½ÄB¡?_x0001__x0008_§²Á45¤?_x0005_¨h8 ?_x0004_vªú_á¦?!Ñ$~¸7¥?*_x0007_èö9û ?,5ÃE_x000E_Ä£?ðÈ~ñ_x000F_ ?&lt;·ÿ´µ_x001F_¤?_x000C_aú0e_x0008_£?_x000E_¸ÏX¡?àX{_x0011_-¥??Y®×ó1¢?xñLÕ" ?à+2së!?_x001E_:MZ@©?Óç·_x000C_ä¥?¡Æ}`^¥?¡Ú®¬_x0005_¢?©ùhxÄ_x0006_ª?Ú_x000C_©Ûg_x0017_£?Òm	Y{¨?Ð§S¤?	£¥7Ä¨?î¸ïtzÞ¥?Å?-áÃ? ?EyÛu¢?\jD_x0003_j¥?_x0017_Ð§*j¥?ý^ZÅÎ¢?Ê_x0008_±n¤?éóx_x0002_¥?V_x0005_l_x0003__x0008_?©¡?jÃÌg}7?/_x0018_Lhòy£?]W¬¥ñ ©?"»_x0004__x001A__x0013_=§?àd©_x0017_I?©?ó$±L'¨?³_x001C_¡»w±£?NX×&amp;Á ?Îä &gt;;£?Ð4R_x0006_$æ?ÞW#í8Ë ?z Öóñ£?ðgWñU?+½_x000E__x0007__x000B_¡?p&lt;æÁq_x0006_¤?_x0001_¢â§?²;È$µ­?IZÃ_x0002_à_x0015_§? *³nc¥?_x000F__x0012_Óý?i#â_x0004_´H¥?&lt;rý_x0010_ÉU¢?É¨ååõ³?§ZVï_x000C_¥?ó(Y¢Gl ?_x000B_Æ_x000C_q÷¤?_x0008_ÝI£?è¸Îí«_x001A_?_x0010_Q_x001F_;D¤?sz\¥ªb£?·û_x0005__x0002_¨?_x0001__x0002_Né'_x0015__x0017_é¦?_x001B_¹Ê@©?ÊTH\Â¤?ýÌ$3½_x0002_ª?Û¶ì®_x0016_Û§?ÐE±úé£?ËUWè_x0019_æ?jûJ÷n_x0001_¢?l¶ø,_x0017_ª?Á××Ypô§?*6Ôà¥?N$t·Ûì¨?qdí¤ã¢?Ã`Ô ?_x0015_ÜÃ;×£?jªJ.å ?ñ[ªßÓc£?x»ò«õ¢?²é¨æ_x001D_ª?_x0003__x001F_F'·Å¥?Xÿv_x0018_jß«?EÎ¸¨:¦?Ü_x0010_4¨L?#âö_x0014_®¡?5/G#â¢?ÍFFG¹¥?ûrÉë5¢?¿­I¹ñ_x001C_¤?ëî,À£©?ñ_x0007_è¹kæ£?r¾µm_x000B__x0002_¡?_x0004_dg_x0001__x0002_/_x000D_¥?Z4,õ©?(ÀXX»§?0S|-§?Á¾4&lt;¦?nkJP9¥?Ú_x001A_0Û£?qeh¥¢?;ÑwÎ_x001D_¦?ëk®t9û¦?´4B_x000C_£û¥?|_x001C__x001E_¤?`ùr_x0006__x0002_§?øÃÊÓZ_x000E_§?XÂ¡Húµ¡?«smþ_x0007_Ü¤?ÞeèNl?ºD	H±p ?_x0008_qh³&lt;_x0007_¨?Aýi;r_x001E_¥? øvkÚ¢?'9·!É¥?A_x0003_ºïîÝ¦?o_x000C_p=§?:¨n»:¤?NBÈ_x0002_°¬?r]ÜwÍ¢?_x000F_&amp;4ÌÄ_¡?þ­ÎÆ8_x0007_£?_x0014_´Zé¹q©?_x0001_ªºsw_x001C_¢?§éFß_x0001_§?_x0003__x0004_¨ÿ3³¡^¡?Y_x0002_ie¥?ãÍÐÓÀ¢?Q_x0004_ $Õ¥?ß·_x000C_åk ?0_x0001_oBÀM°?&gt;­ø»±?^áÑÃ%¥?ì£JXù¡?`]´´cÔ¥?x¤_x001E_Î	_x0013_¤?ø6^îTÎ ?Çø¯°F¦?]B\ÀqA¨?vRgw%¦?2ä_x000C_!ö¤?Z_x0019_§Db¤£?pVJe`_x0015_«?éÚ°ÏC§?êíò_x0011_á¢?kßA]¿f¥?¾®6µô¢?ÄÆ®4§?±_x0017_£d¨¤?_x001C_·Ç¨Ýñ ?_x0006_12_x001F_ ?¸&gt;_x0019_]¥?@*®n¥?Ñ2æÇd?Ìç^éÑ ¥?jyßÄô_x001C_?TÑ_x000C__x0001__x0002_á}¦?_x0015_JR'÷¢?^¶¶ãV¤?Ê»_x0018_ÐÓ¨£?l_x0014_Æ$k¤?`°:¸øM¤?j!S/ÆX?°|ö0³N?ëÑ`f,/¢?5,àäb¢?_x0019__êmi¤?ÇÑq°}þ¥?ßØÀfÛ¨?àb]_x000F_vl¥?U_x0005_¥1?±D_x000D_£¦0¥?-:_x001A_§]C¥?Ì5SmÀ^ ?vû©[È_x001F_¢?O_x0017_,Lí§?è_x0007_üa_x0002_¦?`Òz_x001E_ó¥?E_x000C_Ýéþ¨?_x000F_¼7í2©?V_x001E_9âª?_x0018_n1¢?_x0002_þû_x000D_d¢?½zQÅ»C¤?!è_x001A_ð¥¢?_x000E__x001B_1þ)Fª?§sùèGf¥?­|ÑfÈ| ?_x0002__x0004__x000B__x000D_oR°-¥?ëv__x001F__x0003_£?6Z_x0014_c¡?òÅ·÷n£?Ùg¯+_x001D_}¥?kå&gt;~³#§?e4ããÏ¢?¥âJà_x0002_¢?_x0007_y´,¤?÷yDTò_x0016_¥?üÅÄò¢?(O)uè§?ù4ÃFÎ¤?âÒ_x000B_òñs¡?À_x0016_³?_ø?B*=Ëe£?îÆ(|?D|r¥?_x001D_/_x000E_¹Ý¦?Ó6-¬£?Kb_x0011_äË¢?v_x0010_C_x0001__®§?¦(/»_x0012_Ü¢?¸9Tåï£?N 1àç¡?ªúÖRÁi¦?òöÀ*fB¦?¢_x0007_XT¢?KÚÖ$ï¤?:f&gt;Îv6¥?JgBH¤?e³M4_x0001__x0003_!m¡?f¿ÐÎ_x000F_©?pL¶¹¾_x0018_©?¤aiR¸ù¢?·¸¤²û ?¯ª«ÕÈj?U¾"¢ü¥?JÀaèwn¢?¹¢á0¢&gt;¦?;*°_x001C__x0018_£?_x000B_ëÂèª?_x0014_hâõ¡?TjøX[¥?$ÇÉ/¬?k)(b_x0002__x000B_¦?îÉz_x0011_þo?á6k_x0008_sq¢?&gt;@)íÕ?ßà§Êh¤??	¾_x0011__x0001_1¦?¾ô_x0019_À9ª¡?&lt;½@¦]é¥?í©_x0015_\í¡£?ÂëlØZ¨?_x0013_þ_x0013_Ø&gt;¨?_x0007_S1×¡?m#éÐá½¦?_x0013_×_x0002_Å¨?gÇö&amp;&amp;_x000D_£?_x0012_ñX¿$=¦?Cdo_x0017_ï_x0008_¤?lçåÙU¡?_x0004__x0006_|¿:_x0002_8ã¢?_x0005_mòF ?s._x000C__Å£?í_x0010__x0013_»_x001B_ö§?1Ä$°È;©?_x0006__x0016_lV4(¢?ÀÝ_x0018__x000B_¦?AýÑÌn_x0007_¥?=-ÆsW(¢?©ý¸[8¤?_x0001_ýY_x0003_ôè©?Æ CÛn?ºðØs×ö¦?ÁÞ_x0016_y¢?ò_x0014_]æ¦?«Çæut£?=ÎÒ`§?Ï\¤ÌSå?iø9_x0011_¦?õº_x000F_A ?üÍá7ï¢?¦SM$C¿©?Â@_x0010_¦¯£?Mø!¡eø£?lËÆDj§?¶pâ_x0015_X£?Æó])¾¡?g#³ôß¥?n_x0010__x001B_¯C¤?Ø9î¹u¤?ÏWY* ©?_x000C_÷_x001F_G_x0004__x0005_J¥?_x0002_RÎ§ßm¦?_x0007_w×Ëª?ÍaÃ¢?¾¹Þ¥?¸öð_x0006_R:¤?ÇÛvEµ(£?{áºa\¡?Wÿ½üØz£?ZÜ§d_x0007_©?Ë_x001D_¹¢§?i=F{4?._x0001_G)¤?&amp;Â´½Ü÷©?³¼ú¸.¡?öãÉ2V_x0011_£?÷ýdÞ*O¢?_x001A_ù£y_x0006_«?°i_x001B_n_x0003_¤¢?¡_x0003_Ä_x001A_øw¥?ðf¸ÿ]º¥?_x0003_)¸ëL4¥?ãÎ_x0001_(Å ?ªtX_x0012__x0007_¡?}`"¾èë£?õ_x000D_n_x0004_Ký¨?Å	#£_x0001__x0019_©?ò_x0002_f ³â¨?Â+WÓc¨?z%»&lt;c_x0013_?He»ILÄ¢?}äbµ_x000C_1¢?_x0001__x0002_Ù9Ô}l¤?n_x001A__x0011_f5£?'È£&lt;Ý°¨?hý¶ç¢?T_x0011_ÀÓ§?¬_x001C_/_x000C_Ä¥?¬ïÜ~ô@£?¢±Ë!» ?d_x0007_Î9¥?Nõó_x0004_6¨?_x0008_õ_x001A_&lt;(?DS_x0017_¡Ó¥?oa=É]©?_x000E_e½¥ID¦?©ÖuEî¢?Û®A¹Þ£?Umñå¢?áÈESñç¦?_x0013_õ¸_x0015_pÊ£?GK[Nr?¼'_x0005_Öé^¢?Y_x000C_g5§?h_x0001_Â&amp;Rv ?_x000C_x§Pë ?m_x0007_\-Iú«?t_x0002_Áfj£?ß=úú_x0010_£?ö%ìs¤?_x0006_b¤%¶_x000E_¥?Ä Ðº§?½#Ð!µe¥?5'Ä_x0001__x0003_ÿH£?ÛßrðPÅ¤?_x0012_@_x000D_ðÿ¦?ý®®4êh¥?wþ_x0019_"p*¤?WNU_x0012_8_x001C_§?ÝR_x000E_÷¥?dõog@ª?Ðø_x0008_Ï_x0017_§?Ú®§e{§?ïoçÔÆ¢?öA®p_x0005_Y§?£ê½_x000D_¾±§?¤Ó_x0011_ÍB¦?__x001A_ù¥±À£?J·5?:??õl8x»¦?®§=Ï1§?C_x0015_Åmn¥?Osk~ ¡?_x000E_çÎ?YÈá¤?aÄp"Ø¢?"0¶_x000E_£?)íñ;_x0006_¸¡?÷òäÅ_x0010_¡?_x001A_9µîP_x0008_¤?OË3}´_x001F_¦?H_x0015_${£¢?gÅ_x0003_¤;¨?6ù©R§?Æ_x0016_xªm_x0002_¡?_x0001__x0003_[¨¹@úF¡?¨Â:&lt;Ï+§?YÕ_x000E_û¤??e&gt;üY¥?jFª¡£?¤{2¾¨?®rÀ-¦?At¥ké£?_x0019_C&gt;)R¨?¬æû+c¢?ÁÞ+\_x000C_²£?_x0002_ê«Öí$¤?R£ûÁý#¦?$ZÝ¦?Ì0_x0001__x0003_«?A¬Ëß`Ö£?ûeIÿÍ£?&gt;_x0015_¦§¦Î¦?UI.H?3g8¤N« ?¤ýÖ|úï¡?UTé_x0010__x0008__x000D_¡? Mýg¥§?¯êº:_x0001_¤?µFÇP o¡?}¼1Ï«½£?_x0001_îê õd£?NGð)@a¥?¾Ï«Ùkð¤?lº,äK¥?|JÔe(«?ÜÕ_x001A__x0016__x0001__x0004_Ó\ª?å¼Ð¥¥?qf/_x0017_9u ?¶;«£?l½_x000E_&lt;_x0012_¥?úNØòÀ£?u\-+£?þ_x001C__x0008_£?ühcL7¤?Áu._x001C_¤?ÁÝ^=_x001E_ ?Ö£_x0008_=ÿv?£_x0011_Ù@K£?ÆR1p«¹§?.\_x0016_×°¥?_x000C_Aà _x001C__x0002_¢?u_x0008_Ð_x0004_r¢?ëmÓVó©?Þ_x001E__x0002_·f_x000F_§?Õ¸Ò·8¦?Â_2RìGª?i0¹Ö¢?_x0012_ÜüM_x0003_£?äºµ£?ý_x0019_&lt;±j¢?ÄÓä_x001A_ü§?ÿ)}_x001A_ã¤?k	Üª\ë£?#_x0004__x0002_åÿ¦?©ûQ3þ¤?Äuz,å-§?ûq=q_x001D__x001A_£?_x0001__x0002_"h_x0004_Ê_x0013_F¥?HHçôÝ?Ô_x0018_ÍÞ¤?íJõýW¢?që!a¢?v'Öt~Ð§?ÑÆÉgî¦?\§_x0018_ØÔK£?Tâ¤Bc7§?ý{/Ü_x0016_¡¥?5_x0013_zÑÌ¡¦?gXØØGã ?F½1ë|N?ÅÁ.³¥?ÿ÷C_x001F_¿ø¤?Ãì ¨?J_x000E__x0005_	år¦?¨_x000E__x0011_Q^:©?«®J"î9©?,u ÛÝá?w²C_x001A_Ý¥?}¯_x001D_0¨?&lt;_x0004_L_x0016_¢?çÁ_x001B__x001C_[C¢?_x000E_­«_x0007_å¤?/_x001A_dèò?òiî¢_x0003_¤?N_x0005_¾o^_x001A_¥?aT¾ÌÀ°¡?A_x0017_wà~Þ?_x000B_ÝÎ&gt;_x0007__x0004_¦?Ô_ú_x0001__x0003_², ?-¨Ë0S¥?ÞolðÖ?Y_x000D_­_x0016__x0017_Ö¡?_x0017_TJ·\"©?äHû0K£?_x0002_ýX_x0006_Üo¤?Þ¯O)@?_x000F_Ilñùê¡?$5_x0002_&lt;¾?¶UÓ«_x0013_£?pe	n'¥?_x0013_µ©«ì}¥?ånn(Ô£?°¼§Ñ_x0001_¥?_x0004_ùd_x0003_­?ñ}¡´N¥?Q_x000F__x001B_¹§?Î¼Þ_x000B__x0011_¥?²_x001A_©ìW©?öV_ò_x0005_\¢?!p®nü¤?¸APÖ{¤?:A®²T«?_x000D_²KFÐÅ¢?bßy\=¦?fä_x0005_bhi¢?U_x0012_=V_x001A_¡?·h6º«©ª?È_x001F_#ü	Zª?&gt;m#²!F ?h²­î~¥?_x0004__x0005_Pò¸_x0001__x0015_Ý?÷¥Jj+£?Ð.¹ç ?ÏäHYY&gt;§?Î_x000E__x000E__x001C_¯x¦?T&lt;yÒ¨?;È3ñ~a©?W;hk¡?ì ß¸S§?Næ_x000F_ØL£?OóÆ)ß¤?ë©c¦?®-	÷¶¢?û&gt;¸_x0015_»£?f(sï_x001E_?_x0002_}qA¤? Õ_x0007_Ä$þ¢?4n~ÅP]«?_x0012_x_x000C__x001A__x000C_¡?ÒY61¹¢?_x0015_AIÝ_x0003_¡?eª_x0012_õ_x0008_§ª?~Ã2è_x001B_ £?16&amp;Ðu¨?L_x0012_©ñð?_x001E_³z;*Ó§?¸]ä§?_x000E_5_x000E__x0003__x0007_¢?RVÉÎ_x0013_?ÎÐL6=B¡?òÏ""Y¤?Dè _x0004__x0005__x0014_ì¥?_x0011_G¤¾UÐ£?ñs»_x0006_«c¤?ö°¤_x0002_w= ?];I_x0016_#î¡?å_x001F_5çª?a_x0018_´¡pú¡?KÖ¾¦|v¥?_x001E_|×_x000C_I_x0015_¡?_x0019_çõ¨IC§?0&amp;:£ûì¥?6ú4_x0004_U¬ ?¹îZ°?_x0007_¥?ßÐÂ{ã?^v_x0001_EÇ¥?lÐ_x000B_k¨?r_x0006_¶ûd6?å,_x0010_7¢?ËGÒ_x0018_¡?ªnº_x0011_¸9¢?Á_x0003__x0014__x0015_b ?¤ÐH,_x0008_¨?_x0010_h¡É÷£?.F¥Z¥?_x0019_µ_x000C_Ýµ¹¨?QlNýn_x0014_§?ð_x001E_!¦?±!_x000C_×I£?Ìgó#TÊ¡?w`o3²e?£_x0007_M^f£?LÎ¹èÓ¡?_x0003__x000D_÷?°®0§?0;ìÙX?£Mw_x0003_¦?Þ_x001A_mm*©?_x0007_c©m_x0001_ ?^_x001B_&lt;%èT¥?pd£&lt;pe¥?_x0008__x000D_Éa¶(¤?Þf|ú¥¥?Hf­_x0011_­¢?~U_x000E_X_x0006_ÿ¤?:L_x0004_k×R?À¦å_x0019_(6¡?«øâ£?!&gt;õ£??ìÒhx¥?@~!.~¤?x"f_x001F_ë¥?Ý#Ç_x0004__x0014_Ã¤? =@|Æ_x000F_ª?ñ_x000C_Í*?£?®ý£?K_x0013_bm]¥?_x0002_õç_x0018_è¤?3º_x001B__x0012_Ë¤?X½)q6¦?¾ðà=6Î¡?}wIëÔ©?ö_x001A_ý+	_x000B_£?ÄõãÞU¦¨?-Ö_x000D__x0005_29¥?ä5ü4_x0002__x0003_3G©?nxp³µS£?Núsù°§?9_x001B_q!¡?Cs_³&lt;_x0019_ ?Ï¶÷_x0014__x000B_°¨?_x0013__x0014_qg+¤?ª4£i²ó§?±AÚôªG¢?cöÿl¨?Z]_x0007_M;$ ?É¢Û×&gt;_x000B_¢?R_x0005__x0005_´4 ¤?&amp;Ï=`Jæ§?uJ-0{?c%  Ð_x0010_ ?;&gt;Á¦?Áj£?1_x0013_¾LZ/¦?àQ»_x0011_{ì¥?÷ó_x000D_Ï_x0013_0¦?Ò4Ü_Ü¦?ùc_x0001_õË}?McOÈõ_x000B_¦?JÎ]j_x000D__x0004_¥?ß_x001F_$9_x001A_:§?_x000F_Ý_x0002_*¤?ÜJæ¤?*Hj§ë¢?DÈ-&amp;ã¥?·k[]8¦?ÈïÏ_x001E_Áx ?_x0003__x0006_Þùø_x000C_ZÄ?µ_x000E__x0018_Âi¨?A«§K7¥?MBöæ'£?PÎÒ_x001E_îª?¿=_x0005__x000D_kN¥?_x0007_ãm_x001F_áÍ¤?Ø,Õ¿¡?}C°vL_x0019_¨?_x0008_¸h£_x0003__x0004_¤?H2]×©?_x0010__x001E_§ ö¢?Ta_x0002__x0006_7£?}o(ÿ?â¤}pS¢?_x0015_á­É^§?*QJrYÒ¦?_x0006_ä¶ÃÁ¼£?ú¢_x0013_?Îlñx_x0001_¥?çw¼n_x0010_÷¤?eîÊ²¢?Ç^:Ï¥?~Ï_x001B_Ý3£?,îÍ\¦?[_x001A_T×¦?è(¥?¿T\òX©?ÍÑúQo§?¯4n¢?=[a ?_x000B_úÊq_x0001__x0002_&gt;¥?|_x001F__x001F_1¼£?÷«%D_x0004_£?ßTOö_x000F_ß¡?ìE¬E×¢?_x0014_Ä4_x0008_x´¨?å_x001C_Õ×¦?¿øûè_x0008_-§?òÿ_x000D_ÇW?ÚuÜûb¡?£²GqI¡?"0lÐ¡?N_x001B_ÍÛÁQ§?[Ñ­_x000D_£?@Luìª?_x0019_³É_x0010_çï£?¤_x0007__x0006_1¤?³*_x0011__x0001_w¥?l`Í²[®ª?r_x0019__x0019_¸l?,Æ_x000B__x0001_@¡?5_x0008_&lt;ß9ý£?Gß ¡?ßâÈÚx¤?!Ìï"1¨?tõ_x0006_X£?93]¬_x0012_T¡?CÏM&gt;¥?àqf·y ?ÁUÞ,²;¤?Y¼gÓI§?©½{Â¸¤?_x0003__x0005__x0003_áa½9¤? Á©?PÔ{Ï%_x000B_?­Ü_x0007_`¿£?_x0010_ÀúF¥í ?W_x0004_wPs1¥?yqøç_x001F_¯£?øg=ñqg¤?n_x001E_?	£?,ÆeHî ?ÄÖkB²¦?À)âC_x0002_ì©?À&gt;0Cª¢?,ÙWl²¥?JÆ£Å_x0015__x0014_£? É½hý¤?óï1í¢©?(_x000E__x0010_,_x0004_¥?@·LFÀ¥?W°Ó _x0001_©?sVß¦?_x0001_*_x000E_4z¢?6~·î£?16ßÖl¦?Êé&lt;`_x0013_ª¤? _x0017_4Yõú¡?Ç^%À@Å§?w&lt;¹Ij¤?~»£)â¦?IHê&gt;Ì§?JËm»c¢?éÚ_x0002__x0004_Á¡?_x0005_ïç£Íã¤?$Ú_x001E_^ç?_x001A_)3_x0003_§ ?«Ò_x0011_RÝý?`$¤gû¤?RAoY6Ý¢?Yø#""ó¥?BxHQ¥?òyÛjÕ¤?_x000C_ÜzUì¤?¥_x000B_Ý¦?«lÿ&gt;_x0001_W§?:+&amp;ëv§?H_x0012__x000E__x0018_l¢?zq_x000B_Ê=§?ý^ÔQ£?pC=#S¢?_x0007_?°í_x0007_§?ræ¥é«A©?ÉÂh+¢¨?ÁvGPË¤?å°2_x0010_Ûª?Y¯ZX_x0004_N£?z~æ3w¦?_x0012_	-oÒ¢?_x001E_·&lt;â_x001B_ ?&gt;×ÐY­?Ù3\bjs¥?Xx*_x0003_ôq§?Ö_¤E¦?Q_x0013_Xà ?_x0001__x0004_ÂéÃôP_x0003_¨?S.ë_x001E_¤w¤?º½v9¨?°Å­_x000B_O¦?Ôêv¡{_x000D_¡?=w¦&lt;_x0001_Î¢?gtNÿõ£?TÊ_x001B_]p¤?¼"_x001D_¬_x000B_m©?·å|Äæ¬?ÙÃP©&amp;?!zÿ½aâ¦?$l'iV_x000C_£?Ã_x0002_0£?Æ;(H?_x0005_¹¼å*t¤?²zÔæBS£?PF`&lt;h¨?pfCÝ?Vèå26÷¨?-_x0001_]/6¤?ò_x001C_[_x0013_¤?'ò_x0008_Ä_x0011_¨?_x001F_ÏxÒB§£?'kö_x0013_¨?à÷|¨_x000B_£?PLä§	â¢?Ð^_x001B_tË¢?kl_x0003_f¬y¦?M7!¨?-|Åi¤?]a²_x0001__x0002_pã¤?_x0014__x0005_É¨S¤?.ÛLV¢?&amp;`PøÚ_x0010_¢?_x0002__x0001_/%Q¡?ÅêblH¥?Dñ¤¿83ª?èIC_x000E_ ?Üòtd_x0018_¢?Rcp+´_x0015_¨?ÐÊèU(¥?AÞ@GÙ_x0007_£?{g×á|£?d_x0005_³»-j¥?_x0006_û_x0019_ó+¦§?CÝÊ¨_x0016_¦?_x001C_+zk_x0008_R§?6nOÅUº£?6}ÆÖq£?=_x0014__x0003_&lt;É@ª?tÃýa#'?i½_x0016_T­d£?'r_ùMÜ¡?ýrhñNÖ?(_x0002_¢3ê@¥?~.´[_x001A_¨?V_x0005_^ú&lt;¤?XBÍÒú§?¡Ô¬$¡_x0012_¤?î3F_x0010_Á*§?óT9¦Ï¤?@Tñ¦_x0002__x000D_?_x0002__x0006_^ãfYõ ?ÈLjø¤?_x0004_¬¢£y¨?_x0015__x0004_À°¦?uLvzBe ?¦_x001B_w¸d×¥?ß§ÕO_x000C_õ¡?ðîJ_x000B_ÿ½¥?©_x0011_Ô_x001D_{³¢?â_x0019_0©®a?Ê¼@ñ¼á¥?Û8;¨?JâÿÇ_x0003_N¦?Íeôz_x0005_£?ÑI®u_x0001_Å¡?_x0003_XJ?¥?_x0012_´öæ¥?fµ®yÖÒ¦?öÌÕÀ¨?¶£ÁWÙg£?MlWE:â¥?$XFÑ_x001F_·¨?y(12¥?Ëøôó¦?_x001D_DýÌ_x0003_b¤?ð,!Ô_x0005_¨?Z%`{v ?²Yi²¤?UÈµ¥?Â2»È¸å¡?dØ_x000D__x001F_&gt;ª?/1N_x0001__x0002_QÍ¡?½^oVÂï?¡t-ò?÷ªx,¤_x001C_§?pT8Ýª?¿-¨è¢?"aôy_x0008_r¢?à´ù=òe?òÑ_x0003_e_x0013_£?_x0012_Sçn£? _x001C_$_x001E_Ó¢?ñ¡AU¹` ?Æªsþ£?{Y057¢?ÁE­B8k¨?/Á*&gt;ÿ-¤?÷ÖßIe&amp;¦??|ÄñV¥?¢éÜÀ¡?¸å)._x0008_U¨?'2¨L&amp;«¤?cÆÒÚnA¦?Ãë_x000E_ª1J¦?GÐf²:_x001B_¦?ízàw¥¦?=fª_x0018_l¬?_x000D_í¯­¥?_x001D_ê_x0019_?&amp;_x0008_¤?SD_x0001_Ó¤?=_x0018_®:_x0002_¤?cÜNfÚ¦?_x0016_T~&gt;_x0011_¥?_x0004__x0005_í(Lè_x0003_´¥?d7CSZ~?öåÛÀ_x001B_æ?&lt;ñDú]§?3diªÍ¢?±~!ò_x0019_|¤?Xöilép§?á.µv&lt;Ü¤?£UúÈ¤I ?Lòp¸àÖ¢?_x0019_R_x0019__x0004_²_x0002_¢?Mà«?µÑO_x0017_)¤?ë_x0011_ë©_x0001_"¤?2p2ø¡?_x0001_9RÌ¤?Ç·*CYÝ¤?¶I°__x000C_x£?Ó¿Ï_x001C_&amp;¡?_x0018__x001D_î&amp;j©?éµB¼Ç¤?¦UP]^j?_x001C_!_x0016_Éqõ¤?"!-_x0012_"ª?_x001E_Úá©_x0016_§¦?r¸êKÕÕ?[g¼ÑØK¤?²Ð%¶Æ¤?_x001B_çëª ?_x000B_j_x001C_¨Rñ?»kì5¤?Ì¦_x0005_Ã_x0004__x0007_uÙ¡? Mé!Uj ?ZFÞ¿ô»¨?¥Ìc¤?=UiÇÉ§?2×`_x0001_$¤?Ô=_x001C_¬úÌ¥?\s_x000B_×Ö¤?O_x0003_Þî_x000F_l¦?_x001F_\7_x0006_§?ë©/£?yÚf_x0012__x001F__x0002_«?Úë_x0019_ß_§?ÍÔI}¤?Ö½óAÿÄ«?_x000D_ê:5f?ee#æÓ£?'í~gE£?øþÉt@_x0001_£?RKË[_x001E_-¤?JÄÒUÉ ?¸E_x0014_¤ª?v¯½lX{?WZ_x000C_Qé§?ªß`_x000C_åê¡? îvq;¢?_x001D_æªÜ£?·ûôr££?3vX¼wN¦?_x0018_o0&lt;_x0005__x001A_?_x001D_ÚÈ¤?ûa_x0010__x0019__x0016_?¢?_x0002__x0005__x001D_¬ài²§?Æ_x000D_Mà_x0014_¦?_x0013_ç/_x0004_(ë¤?ôP_x000E_¼	¤?çÖ_x000C_s'~¦?ýF»éóÑ¢?,B\$¶?À¨_x0008_H¥?SvÏUu_x0015_§?aÅâ v"¤?:ZçÑ_x000F_?Õí{¯_x0012_»¤?ß_x0001_bþË¦?;´L_x000B_ã«©?¸±¸aï¡?é©"o ÷§?×aVZbõ?ÅQb¨¹F?bÃ_x0003_&lt;§?$x×æéÝ£?Üä¾A.£?_x000D_H;_x0019_Ý?_x0011_À sï£?Ù-	ù¶+¨?_x0005__x001A_iG¦?Æ¦=nK_x0003_¢?î§ã.vJ£?ü,bûû:¦?¸_x0010_¦&gt;\Þ ?²¢Ê_x0016__x0007_Y¥?/§ CÜ£?uw_x0005__x0007_çÅ£?m&amp;,qd¥?_x0003_E+&lt;¦¢?B¸¿ER ?el_x0011_âý4¢?_x000F_DLî?£?_x0011_ÇÁ´#¡?áW_x0004__x001E_K_x0017_¢?ÂYY8£?%/¥M_x000D_^¤?¾_x001E_z¢_x0018_¥?:µ_x0008_PÓr¨?`ÍÏl£?¬¡_x0007_ã8¤?Ü\_x0006_ljr§?¹à¯.y¬£?r_x0001_,Æ$Tª?åõ­)_x0019_£?_x0002_¾tfA«?dl=°'t¨?±ïoUEm§?¦ÖM?¤?ò·hÃ¡¸§?+-¢L¯Þ¤?97ÌÓ¯¡?ñ_x0019_Bha| ?kV7t¿¤?b)_x000D_¹¹¢?ê\(¥GÑ¢?[9k¥?_x0016_qOß_x0013_Ð£?_x0019_Iýã§¦¥?_x0003__x0005_É\¡¥G_x0016_¥?cÄ[©?_x0002_mûY²l¡?¤í6_x001B_ä¨?Znfõñs?Bþ¨¥?ÂÝ_x0004_pÌZ§?" kùªÇ?þW9+¹P£?.(³,¢ ?pùr_x001D_:¤?¿_x0007_ø£?dô.Wf_x001E_¨?¡ô0Iã/ ?_x001C_"S_x0001_+¤?_x0005_&lt;6ÉI3¤?d`Ô@Í£?n;_x0019_á&lt;£?&gt;t_x0008__x0006_S¦?_x0015_=±üª?I%	¥?[tý_x000B_Zï¦?a%_·JF¢?#°ðô£?_x0019_Î_x0003_iG¢?þÛ4r_x001B_¥?_x0018_»1fIµ¨?³b&lt; ç¥?¶3+}£?ilv4¥¢?$_x000F_ðB¥æ¥?©Ý¥_x0001__x0002_Tô ?_x000F_ÑBÚð- ?Ëµ|òR£?zøqºà£?O¶*îï¥?nw¶EÄ ?&gt;öO_x0011_½Jª?ïÛµ#ü\¤?.Ö_x000B__x0018_Ð_x0006_¦?{ÂïZæ­¤?)Ü[þ8`¬?zKmÍ.)¦?A_x0008_aÕñß¥?î£?Ò$7_x001C_Ïè¬?u=@lÿ?kAÎ.¥?v`mæ.¤??cÉ µ¡?Ò k_x000D_¸~¢?ømÒ Ñ'?®ß_x0018_,¦?ÉÏÌò¡¤?öûÚ,g»¢?Ï´rÓÈ¨?(dû_x0004_§?«t*8¥¤?_x0003_Ëe?Y¥?dÐï°¶¨?Eñéx³R¥?BY:Æ«m¢?Q]Vï?_x0003__x0006_¹Á·_x0015_Å¤?r(0çÂ¢?Ùª_x0010_} ¦?mWî¤°¢?ÿ_x0011_ëþF¨?î*_x0013_Âð¡?àqÙüt¦? XwC[º¢?ò6Y§?v§eY_x0014_ ?j¦I¡?i_x0015_A@£Ô§?ª^_x0019_ôÌ¤¡?ùoµø}J¡?_x0001_®LôÕ@£?âè$Â%­?_x0016__x0006_S¥?ä_x0001_!¹s\¤?!\[wÎø¥?áâ·F_x0004_µ¡?½Ó_x0005_Ì_x000D_N¥?ÓÄê (W¥?¦Åò_x0006_Ø|¦?¡A_x001E_v_x001F_ö?ß¿_x0006_b_x0005_£?qÉ÷vE¼¡?Yd?_x0002_¥¥?-y­ì ?ÁDL[ª¨?)Þnä×?_x000F_ë_x0005_¤d¨?^_x0016__x0002__x0007__x0006_£?þ¨ôÏKÛ£?ÕIäw¡^¤?_x0015_^C)|¤?b'¿ ?ê=_x001D_mA§?ìÛôx: ?ýçF!#¿¥?Þß±Mà¦?k£u²¦?ïô4ºî×£?ôÜ_x0002__x0014_¥?_x0002_èG&lt;+w§?_x0008_ÖÊO_x0001_ò¦?#è_x001D_}§¥?ò_x0005_1_x000B_e§?]¨ÞR¤?â¹L\Ì~¦?_x0003_¯}ûÝ$¦?_x0016_miZar£?_x0013_ºn¯_x0005_¢?òwK¸.\ ?\HLïú¢?bd_x001F_§á¨?ezàD_x0015_¤?qàQ+_x0015_£?_x0007_÷7_x000B_C£?AÁ;Ü£¥?ö^5	2(ª?&lt;_x0010_âêôÔ¤?_x0004_!_x0013_Ùn¤?s_x0012_Þ	@¤?_x0001__x0003_oöï;äì£?óÙË£?_x0016__x0002_*F¢?`_x000E_#@_x001C_¬?Cµ¨o¬1§?«@9ç&amp;£?_x0003_¶5rYW§?£	z"_x000B_¤?X@_x0004_bÔ¨?_x0017__x0017_FÜ|¢?~öØL_x0016_©?tK!_x0008_?4[¦xá ?$ÁÁµó?G´_x0015_Ë¥?êì_x0006_@f£?¢:»éKÍ¢?T9Íkîy¤?xTëè_x001C_¥?_x0018_×9Rg?£ºH}ç¸¥?¨$'©òÀ?I_x001C_ü­]_x0013_?{­GP_x0005_D¦?*ï+å»_x0011_ª?3ãVDÏ¤?Ë¸X_x001F_×V¦?~s,Þ-¦?V×Ê6Û¡?ª_x0016_÷ú§?´¤_x0012_îW¥?m:_x0001__x0002__x001D_£?_x0012_{½¼ï¢?}-÷?Æ_x000B_¡?7ØÔÍN¹¦?W;1øS,¤?_x0016_Þ&gt;d¶Ï©?BLU`ã?½Ó|Ò_x0004_?_x000E_Å?+H«?`XO6_x0012_?_x001E_d'¨?¹¦Mx}ù¤?¦_x0019_åg¡?pNÙsJ¬?ù_x000F__Þh£?[¿T_«¥?âËY{ß£?èÒø¡?¼{Z_x000E_x¢?_x0012__x0014_¿_x0008_ô¥?Ùü:ºÊa¥?_x0019_ù­úæ£¦?3;ìNÇ?TOF^v_x0004_ª?Våµ}~¢?_x0005_g_x0006_ÈÁ¡?Z{9\Ì ?@Ü_x0014_tL¢?@°¤Åó¥?M_x001B_æß4{£?VolÝX&gt;¤?½¥\¸©k¤?</t>
  </si>
  <si>
    <t>f960d0ce3d3d512313b716484ce0c805_x0002__x0004_ªó}ìöC?_x0001_qóLé_x0016_¤?0¥»_x0005__¨?*ÙÀÙÖ£?ê_x0012_Sd¿b¥?Ç_x0019_Ý_x001C_æ¡?_x0003_Ò?&amp;*à£?×ð¥_x0003_v¤?_x000D_o8=_x0006_v¦?nwI_x001E_®¤?+_x001B_Í¤p ?¬_x0004_³¶]¥?jàà9_x001F_¢?bà ÙÒ¢?ì_x0010_äG,_x001F_§?¶3Y]÷(¢?o_x000D__x0012__x0015_Íj¦?ý¿_x0017_³]!¥?3:%=Ú¤?+_x0003_"8H¡?ÕÒô_x0015_Ç¤?Ü¡Ñ7­¤?KÒaÂ£?_x0008_õw ð ?¢/7_x0012_]A¦?.7Öjõ©?Ë_x000E_ÈÏï£¡?y^ì·¥?ÅÓZ¨?¤AÎ_x001D_{¢?½ZYh_x0010_þ§?$:¨_x0001__x0003__x0012_B§?©I(~&lt;§?$Sæ_x0016_!%?¢X_x0002_Î¨¤?mº+Áfn£?Ã½æ³¤?R£7_x001A_K¦?©svj/9£?|_x0001_Îúm«?ß?ãõF£?f_x000D_öXÓÒ£?ü_x000D_¾Ìª_x0006_¤?ll´_x0016_ëª?«{__x0004_o¢?§Ñ_x0014_#0¥?ûÜ`y¦?º8ÊD¶¹©?_x001B_OZ§ÁÎ¤?xÎFN_x0004__x0005_?Ê_x0001_ÇbLü?|«Í_x0003_5¸£?_x001C_¿ý¤{õ?»0Åß69?îÂ_x0011__x0006_¥?hmËÀu§?DtÎÛ±P¦?xst$§?_x0014_ËD¡Ý£?ycá¿s£?þjY¹ò£?òéÆv?¨?´3µñ_x0003_¥?_x0002__x0005__x0003_¬ªË$¨?sRËx¨?èË_x0002_îÿª?ËÛ_x0011_xM­?A_x0013_"_x0006_¤?z6_x0018_\i¥?_x0010__x0014_×_x001B__x0001__x001B_¢?É_x0018_Mq__x001C_£?_x0004_KÓÔU1¥?j$_x0006_%_x000B_¥?I)[/_x000F_&lt;¡?òR¯Ñ_x0013_£?Î¶)°à¢?w²`4_x0005_¦?GPv":¥?ïQÌt_x0001_§?Ä(yG©?´Ã_x001A_u&gt;f¨?_x0006_ÖÁÏ¸¢?îÕìî&amp; ?"a+ùÐ¥?J1pË~v¦?P°I_x0001_Âo©?b­©?¼jªÖ_x0016_4¦?lï	Ç³¶¥?$_x0018_:V(Þ¤?KV;? ?L\Hy¯Ò¨?ÿÁR×$~£?_x000D_5P®o[¨?,Uf_x0001__x0003_ñ¢¤?_x0003_ôË_x001B_c£?ü_x0003_÷ÕF«?¿ë½_x001E_©?\§&gt;;ò§?_x000B_È_x001C_T£?¢áÖÎB¢?H_x0002_Ï}¤?Sv_x0013_Âsf¡?æ%{|·õ¤?ú¬Pì2¤?úä=¹ ?®¦;(ìó ?ÙS¬K$¥?$f©AË¦?j!A¨_x0002_#¥?p=m8×¦?}ä_x0006_p¹_x0004_¢?mmí@©?_x0016_¡_x0002_?'MQm¦?LþXçf¤?MþÉä_x0001_§?ü"RcN¨?Â±è¹2©?âÅH¡?@W_x0011_&amp;?7½£?¥à9Úbñ£?³=e|ê£?Q].©Ö¡?ì_x0008_ëw_x0006_¨?_x0001__x0004_º_x001F_Í¦?ú,Å_x0003_¥?3OaOFõ¢?½:UÆä§?páaR¢?z?ßËÃH¦?IH_x0003_àÊ§?÷(_x0011_ù,©¥?8ÞUÆÝR¢?P¸Jì_x0007__x0013_¢?¸_x0002_/Ö4~§?Ôî¡d.ï ?	Í_x001F_®(^¡?#¦9$+¦?W&gt;_x0003_{¨?+ú½[¹P?ô="1¦?¢PÞ4®£?$yK×s ?F®êà[¤?¤Ù©xí²£?¤B0mW³§?§5ß2¢?_x000B_yò¤?_x0014_¯0YÊ¤?ûÉÚ¦T_x0015_£?ÈÀÚP¼£?úÑ_x001E__x0015_1 ?}¶û_x001D_ðô¡?§×gw/¤?áú6Ð)¦?Fÿ_x0019_½_x0003__x0004_"_x0008_§?\­êÙî¤?~á-°¬¢?u_x0002_¨BE¤?½ri( ?_x0002_få_x0008_.&gt;?~9ñt¡?µNcd_x000F_?üRÛ=oK¨?6_x0001__x000B_9	©?D8_x0005_6©?_x001B_gEÁØy«?ÌÁ_x0004_à`?_x0006_·\6§?_x0006_ÿëY¥?h(xC_x001E_ §?_x0006_ì¶££?j?úEêy?nlJ|áOª?0Ï5g¹ó¨?M¬îN*¢?_x000C_¾Î°¬&gt;¤?d½ûy_x000E__x0011_?¤L_î_x000B__x0003_¥?$/_x000E_§Êÿ¥?EÐBYW¨?_x000C_&amp;_x0008__x000F_Ìª§?!à*½f.¦?1@_x0002_âve¦?U¦n/(¡?_x0010_Uv_x0005_¨?ò¬s_x0007_¡£?_x0003__x0004_¿_x000B_²¸_x000C_£?ç°Í;q¤?6ëËº©¨?XÊLë_x001C_¨?_x000B_ã8§?nÏ¬_x001A_4ª?6æ,Z¥?	ÿèu¥?@d_x0018_È¥?a}¼_x000E_¿/¢?y-~G¡?E#¥?_x0019__x0002_XyÆ¤?Y.VÌAÐ¢?_x0010_:¿?þ¦?ô$M_x0015__x0006_ü¤?_x000D_ç§¤u^¤?K_x0010_yK?B¢?{_x0016__x0015_¨?úmJ_x001C_Î¦?­S"M¤?ªÊ{£_x000B_H¦?_x001F__x001D_ºÍéø¨?íÂpo¹g§?9ho_x0005__x001C_ì§?ÈD÷ú_x0001_©¨?Ä}P-_x000D_¡?¼_x0014_`v©á§?êõqwÐ_x000B_¤?ùË¯J£Î¥?ës_x0019_ì´Á¢?[On(_x0001__x0003_ØÄ¢?éyñW¼¥?dpíZ?ò¨?_x001A_ÜºQª?9ÜCF£?_x0010_º_x0007__x000E_¦?ì_x0004_Kæ ¦?2_x000E_ã²÷¤?_x001C_UûW&lt;Ä¤??øÂ6_x0001_ª?îôY_x0002_~¥?h_x000E_o?^E¡?	ë½Eý¥?R_x0013_Ãú_x0016_¤?^ª®_x0018_&amp;µ¦?$HÊ¹c¢?|ÿ_x0012__x0004_r¢?¢Üç	D¨?j®|ðË¤?_x0010_a0G$D£?K­×6Ä¦?|ÈÐýÅ¦?H³_x001B_D ?WûäUç7¢?¦¯_x0006_×Æ_x0011_¥?¶rÒZ°´¢?,¤Ûê½?ú[áÂ'_x001A_¢?g&lt;a,®»¤?ö8Á¦8£?øµ_x0012_ç&gt;¤?¾V¸Rë¥?_x0002__x0003_PÿQÝu?°'_x0013_#£?_x0002_þÐ/¤?Z_x0004_Æ/¨?Drò&lt;=ª«?H9ôH¡¢?_x0011_õ»m¡?X_x0001__x0018_ËD¢?a__x0013_3C¡?î09+¦?I¨_x000C_vòm¨?=Yx­üºª?5Ù_x0005_{a¦?kGf$4ï¡?{[_x001D_Ü2§?ï;ú½Ê£?`þç.t©£?_x001C_GÆÅuë¥?´úÝÐ?Íûóf_x000B_O¨?²G_x0016__x0002_k¯¥?+6öÆLO§?Oã°;¢¥?_x0013_Ku×§?t¹ôí¥?Ñ¿&gt;_x000C_¥?±Èvj_x000D__x0015_¤?ü¬&lt;_x000D_¢?ã_x0002_g¢ù?¾ñW98¢?	s_x0019_r^_x0019_«?æT5_x0001__x0003_-m¥?§_«ä»3¨?D»ç-É«?Sîý¾¢?Z9Á_x000E__x001A_K§?â¶]Fe¡?_x0008_0\¡_x001E_¢?}ú,¥x©?_x000B_å	 g ?¾Ç¬_x0006_s¥?kbÓÂ¢?_x001A_E¤ÞÖÅ©?pB&amp;_x0018_+Wª?ÝÇÖU#¥?&gt;³"_x0001_Ë¢?è&amp;ý«_x0002_§?`À¥ßÍ_x0011_§?í_x0001_	GL¦?bQN_x0001__x001A_d ?E_[½ú£?ëI©4¥?hëÓ?U§?_x001F_m:É²¤?ïºZæ9§?_x0006_?Ð½2æ§?[Þ_x0007_Ô¤?_x0012__x0017_d¹u¤?"ÝQé¥?ï|ð¿÷¢?ÔrVbÅ{§?·_x0017_Â_x0015_E£?½_x0003_NK_x0005_´?_x0002__x0004_Y_x0007_5s_x0019_&lt;¤?®³¨csw¢?^? PÄE¨?ÉT¢_x001A_%`¨?ÇÒúÇ:È¡?çàS¤?_x0018_ø7_x000C_E§?ëz¢pc§?/°N?å¨¦?0êðn"ç ?£_x0005_?_x0003_¥?*_x0008_ó(ãÌ¦?t1Jt_x0019_¤?_x0015_ª¯x_x001E_¤?¼ÄÑ_x001C__x0017_¡?/Ã¾+?ø_x001A_ "ýi¦?Ï¡_x0015_6:ü¥?4NïK_x000D_Ø¨?sMY¥£¦?[_x0016_vY@¥?_x0006_×_x0004_¥Þh¥?üaÃyñ	¦?üJ_x000B_&lt;¯¤?$_x0001_Jµ;ü¡?]3p¡à¯¤?Úù«ÄT¤?_x000B__x000C__x0011_¤¨?_x0018_µ_x0003_wq*¢?øÛ°¥/¼¢?¡Çd6¤?Î´è_x0001__x0006_þÑ¤?âÁå¢?0Ø2t_x001D_¡?æO´IëG?,88_x0014_¥?DäµÐ/_x0002_§?­Ýj×Õ¦?]ö°Bòþ¦?ÏåÔ_x000D_ ?ÖÏcí¯«?OÝ£[_x0018_¥?G½.ú¨¢?9âR-ç×¡?ýyÑgÍÉ¡?Þ«W²_x000E_?þö[XÚ£?Xgª_x000E_ÉÇ¢?$"ôÖ¤?grh5_x0004_Y?à_x0003_Ó{$¾¡?X¼¥ßL?Ä­(#+¢?Ccsç[\¡?"_x0016_j¹¦?iôÈ^¥?nÇlÆê=?ÞØü¢¡?"(ïÜÁÂ¤?ðæ.h_x0017_z©?o_x001B_þ¢Ô_x0015_¤?»Ýû_x000B_õ¢?^_x0005_a¥ ?_x0005__x0006__x0014_w!_x0007_B©?ÛeûÊ_x001A_c©?ÁËQ·£?&lt;ùk86 ?jàdýÁ§?­å«_x001A_»¦?_x0018_åNCMª?#s/±÷î?=	d?é×_x000F_ôO¤?ÐÇE}Íz¤?wÉË×´ ?Ô_x0005_;GE{?ÐúÔ8ð¦?*k¹«_x0015_¢?;±9ú²¢?_x000C_û%à/Ù§?Ýäøà_x0015__x001C_¡?Äÿ«_x0003_Ö&lt;?$\,¸ ?z­_x0002_õd¢?_x0008_&amp;â¹$¢?¬P.å+«ª?Åó_x000B_É8E ?Ð&lt;ÙJ_x0006_À£?Þ/_x0011_s§?'_x0004__x0015_sÎ£?_x0002_£_x001A_º(¦?lNd5	É¦?_x0001__x000E__x0004__x001F_óó£?_x000F_ÿ_x0017__x000E_\.£?±Ù_x0004__x0013__x0004__x0007_t§?xTõê§¤?¼Ä(×À_x0015_¥?_x0005_Ò:ª_x001E_/¢?2_x001F_U¥1¡?²«!@å¢?_x0011_ïM¦¤?ò_x0019_,	¹`¥?2G_x0015_Aßù¡?^­_x0006_LéÌ¨?g_x0010_dWÂr¤?þ;_x0003_±ª«¢?®?_x0008_qóv?$§0¡)ª?¾^ý÷&gt;_x0015_ ?êD,n¬¤?Ü_x0002_J_x000B_´§?_x000E_ôÝ ²#©?ú_x0018_O_x0008_Ê¥?`_x0017_»RÊý¦?ô³÷¡?Æz*:_x0013_¥?áÉðF b ?eû¬î#§?çþ§M°&lt;§?öÉÂ_x000B__x0019_ü?L³3J¡?\%&gt;ûó¤?Ó¼uAìs¥?jVQÎïÎ?´__x0001_Ðs1£?_x0014_ÿ_x0004_µµp¥?_x0002__x0004_q¬_x0017_3_x0016_§?^Dsv´%§?Ì_x0001_òqÈÔ¡?f^¤0¤?¾?¾í_x0016_ó£?uÙª®I´¡?Ù_x0014_üÝ_x0019_U¡?H@¦ß_x0014_?:Ð_x0003_\±K£?_x000E__x0002_ö×¦¡?ÏØÞÅ_x001B_¦?-©òÙh§?§ì¡³_x0004_[¦?!ÑÕY_x0002_w¤?_x0010_.vË!è¢?¨Msö£?_x0008_X-_&amp;©?_x001C_Uíým¤?t?_x001B_PQ.ª?U~BÆe§?ñ§£}*£?Ö£wIG¤?«zMÏ_x0005__x001F_£?&gt;_x001A_&gt;E6Ô?Ê&lt;s¤N¤?¢'{0S©?¾iúÔ¬?õk¸U ?1ÝO¹?_x000C_²Í_x000C_d_x000B_ ?mäíWÍô¨?_x0010_­Õ;_x0001__x0005__x001A_¥?MÙtÐÞ_x000F_£?_x000D_m_x001B_Q_x0005_Ô¢?{_x0018_S_x0001_î¢?_x000E_ðþ^ª?A×Ä&gt;£?í^¹~î¥?íèR[¥?üo~(qù¢?á_x0002_TãòÙ ?BTh_x0010_À?)YYf_x001D_$¥?#8hæ¡?ÍPÂË£?÷¿éP´¤?î¢Å_x0005_»L¤?ôa]hÎ¤¥?QD0_x0004_·¨?_x0002_p_x0016_®®[¢?Ñ(_x000D_Ù´ ¨?b·_x0003_2½u£?_x001A__x0010_Z^K¾¦?_x0018_õ¿£?ú_x0011_[V`¥?_x0005_û#aÛ±?#Ú[ÿçß¨?Ä¬~ÈZò?Î¬âÕì¢?_x001B_sÖ`s£?Í¸ÆÌÌ¢?.£qYb¨¡?ÂËÖ1¯a¡?_x0006__x0008_ÇJÎm£?Æ¶]_x0004_¦_x0017_¥?y_x0001_#Qî¢?H_x0014_!«@§?ÖSD©¤?÷s{«_x001D_¤?_x0002_÷¹¨I¦?ìâ:/R©?ïG-o*9¦?Ýl\_x0005_ûü ?Úì2¢Ã¤?!±¨ð§?ð½º_x000B_º¦?M,yÚ¡?&gt;¡²_x0011__x0001_?ñZ_x0015_\_x0003_o£?iIÂçµE£?HEwY¡?2I£zó¦?i_x0006_NtÔË¡?ðÔ_j«¤?Oê"s_x001B_ª?G_x0010_e¯pÝ¡?2Ù_x0010_c¡?f¿_x000E__x0005__x0004_¢?zû­_x0018_?mÜ_x0007_â_x0008__x000D_¤?J.ÛÚ½£?_x0013_ÓDîx£?À´Añ1¡?`Êêÿ©£?ÈÒ(;_x0001__x0002_m¢?ð¤åÁ¡?\û4[çE¡?6çN_x0008_¥k¢?[$ûhY§?;~~ö:¥?ü´(p[¥?P|øÔu_x0015_?Óg.¢?Ð;~´r?%9o@Ó£?®ÀFþk_x000F_¤?_x0005__x0004_y9:¢?_x000D_ý_x001A_xÝû¥?.K#¢ÕÐ«?À½ó¬ó¤?Æ%Ëuß8¢?_x0004_ø­ý÷ë¦?ÍI#}Á£?Ê¼	Î_x001E_Ê¢?à´Pî"?o©5¨?°èÂ°_x001B_T£?nÐ_x001C_Ï`×ª?zÉVªV¦?lr:·Zï¤?F©æ_x000B_ÆÛ¦?&lt;i_x0015_¹F«¡?_x0005_Å×e_x0004_T¥?\¨&lt;%+_x001B_§?ÁÄ)ãHt©?pº?|r ?_x0001__x0002_&gt;à6 Ç¡¤?6~Ë¢$V¥?æOd_x0011_ÌQ¡?RÙí_x0014_¤?ÍÀ÷ö£?nc&lt;i&amp;¦?D^iÂ0ª?=¶¥()(§?_x000C_-dl,¡?°ç_x0003_U}¥?ÅG®£?_x001C_¹À±¤?Üá²d©?º&amp;_x0002_(S_x000F_®?¶ßÿÍ_x0003__x0004_ ?_x0016_|_x0004_òª¤?:i´·¢¦?uøt4øT¬?U8Ìãd¡?!³@à_x0007_ú¦?_x0013_I¾ð	Ä¢?v{kN0Å¢?@â¼õzÂ?£I1ß ?â_x0016_Cª~£?PI_x0006_ôÐÀ¥?Q	Í!ä§?¼,bHð§?_x0010_jRÃ¦¤?:³úìÐ£?Ð³äu_x000B_£?¼#ÿí_x0001__x0002_²Â£?þ7Hö2¨?¬¬7_x0005_¦?_x001F_ðk8Ñ£?£è_x0013_ÓiÀ¤?Ì¦Ê.Ö_x001D_ ?&gt;pµáâ¥?ÿUB_x0014_¥?_x0006_xå¯KÆ¤?Z!áÕ_x0014_Ç¢?AÜ&lt;Y_x0012_£?üÖY~¿Ê¤?37óRk±¢?_x0004_wãné3¢?mq)ëý¡?!:a_x0013_ ?Få$q|¦?&amp;´ºìå¨?^;d-½©?þÉ_x0010__x001D__x0013_¬?4n',ë=¤?)úWØ¤?_x0003_ò)l_x000D_¢?¿±ØFp£?ìfËát¥?Æë°@Ç ?ñ$½©¡?;¶_x001C__x001C_¿ª¢?2JUB:Û¦?_x000E_µv£¯x¢?¨í¹Ü_x0004_§?2{Ðv_x000B_?_x0005__x0007_m_x0004_,G3£?2Øï,±¤?cN_x0017_gm¤?_x000B__x000C_fÝÌ_x0007_¤?xÅ-Mì!¨?ý³®ùY¡?,$ÚB_x0019_¡?ÂùÞQ_x001B_¤?_x0015_Þîw¬F¤?Ú_x0006_v U	¦?Þý_x0010_§æ¢?ùW{òdÄ¦?ÿe~	Á"§?_x0016_Úïª­£?é¶65)¡¨?&lt;a»ö(¦?.G_x000F_±_x0007_©©?ÉVI_x0002_Ó³£?VÓ»Õ§¤?_ëE_x0006__x000B_©?Ü¦&gt;£?ÄCN]m¦?)jû1Ï­¥?Ôý`_x0003_ë¥?¸´óñë¡?LP_x0001_%_x0015_¢?h_x0006_Ì}0K¤?n?Ó	0Ù¥?©4Ùçr_x001A_¡?RçJQ¨Ì¨?ô_x001D_Ü©?£ºÑ_x0001__x0002__x000E_W£?_x0007_"íyí¡?}#_x0007_ò\Â?8_x0006_~`¦?zà\_x0004_B£¦?p¦t0=z ?_x000C_òN?ÖÞÐ_x0001_¨?g¯^¦_x001B_­¦?_x0003_=í_x000E_g¦?3n¢÷£?2¢FW Í?(Á´`Èzª?i_x001A_/_x0018_¤?_x0011_1_=_x0016_8¡?_ÍÙöS ?¦_x001A__x001C_å?Xjs£_x0014__x0015_©?Ø+õØ_x000C_¢?÷@5Á_x0013_j¢?ìoüô»?,_x000E_ºÕ£?­v,M¨?ÍMU©?f_x0001__x001D__x0014_·¡«?kwPFÙº¤?.hÛÃ#}£?_x001E_5æ~¿S¤?Ä,¾5_°§? {Va¢?ëìS0LQ®?ñ`­Ñ¤?_x0002__x0005__x000D_ù_x000F_&gt;³Ï¦?Ô[±´qQ¦?_x000E_ri&gt;B¦?_x0004_$Òø¬§?z@_x0004_¸_x000D_ü£?Þ_x0001__x000F_ Ü_x0003_©?½ñ&lt;_x000C__x001D_¥?LñKþ{o§?ë¥ÀÇ8í©?Ä5d3_x0013_ð©?ÄF®_x0015_¤ì£?ÕÆ4ä_x0016_	¤?K!lÖQ¤?â®\-Þ6£?á©@À©?_x000F_§ý¢?+4_x0017_à5¥?¥³	*s«?á®ËÔ8_x0002_¡?·¦¥Å:£?k£ó÷Al§?Á®&amp;x§?»&lt;ú}ö_x000E_¦?·LÁrª°¤?WpÅNÄ_x001F_¡?&gt;)©B_x000E_+§?K_x0013_û_x0005_ø¡?L÷wS¥Õ¢?Z±?¼_x0003_\¦?¸¯ª;_x000C_J¤?Wï¶³?¥?-¸c_x0002__x0003_{ ?Æ_x0015_Ûü½ ?ÎhÆZ§O¡?¢³cA¤?_x0019_n¨+_x000F_8£?BÈÆ=½³¥?]²§ºû_x0007_£?âèl%½¦?\Cpö¹¡?ÞÏø¨¦?NØ_x0017_ù8¶¢?[d/`R¤?_x000E_øÌá_x000C_¦?I_x0010_[?¿aÖø_x001E_Ê¥?Éü_x000D__x000E_E¦?È7$R_x0016_£?MåÃÝG_x0001_¥?N: ä¼ì¡?ø/à¸¦?¸ô=Ü_x0007_¦¤?l³m@]J¤?â_ó-*}¡?B&gt;Pì%F®?f´Ö3¥C?ìËæÃV¥?þW×á_x001A_(¦?Ñ|®.g¥?_x0019_´âæ¢?gsN8ï½«?ðK_x001A_ìëY¤?_x0001_»öKÑ ?_x0003__x0004_·¯_x0004_ÎÐÐ¡?]Î6÷£_x001E_?Aæ_x0004_Ò_x0019_s¢?4n7¬£?¸ Íä_x0005_£?Ç`XWä/§?r¤X_x0019__x0006_¥?céëSÙ¢?a)Lù£?HIÉ×_x0001_ä¤?_x0011__x001A_í¥?	¨_x0005_wñ!¦?xÑXü~}©?Y¡ù÷V¢?*_x0010__x001D_Æþè?jÜ¹ð¯¢?Ä»\Çw¤?ë_x001E_ÁT¿§?6¬Æ&gt;é¢?~FÁ_x0013_®9¥?ö^_x0003_³_S¨?÷¸j&lt;	¥?¼ß_x0018__x0003_{_x0002_¦?ÀFt~¥?&amp;Mê±MÉ£?4aZuBý¤?_x0017_]w\¥?ÁuDxà_x001D_£?ieY©¢?ÓLÒ_x0008_ÿ´£?zGá-ËÙ£?_x0001_9þÌ_x0002__x0005_¿i¤?ZJÝØ_x0010_¦?Gj°Î¡?D_x0001_ø`_x001D_¦?7OäN_x0015_Â¦?N/_x000D__x000C_ýx£?¿b¯Ã9¦?Ë_x0006_"³¥?_x001E__x0013_^ª»í¦?_x0019_§»xU¥?ì_x000F_Ò(_x0008_ ?Rhôá.Z©?Ä9¢Ü¨.¤?_x001A_Z¦ø£?]SBIPM£?P7y&lt;Ø¥?_x001F_håËØ?Ð_x0015_¢¸¼M ?MJÄuåü¢?_x000C_^û|_x000E__x0003_¢?ËOG»#F¤?Ê9µ¸£?»#(D¢?÷^º{L ?¨á·tPP£?_x001C_}jí¦?_x001B_ýÃ®jB£?+Ã_x001F_¨L¨?4_x000C_xÑ?M_x0004__x001E_î!_x0001_¢?|_x0003_¾¬«¨?v¹_x0015_¦?_x0002__x0004_ÒÙ"@&gt;®¡?Ò_x000D_ºk¡?Ah1G£?Îg»¤?là[f¦?¤¥á_x0014_çé¨?ÉèO¹Õ¥?¼0j¥?Ãç3¥íB¤?a_x0013__x0005_6Ð¤?¡²Ù¡¡?ÑµTøbñ¥?LÿU~¨?%eCú£?«å+à¤?ú_x000D__x000F_¦#¤?)5Ë·ÔC ?½è#N¤4ª?»_x001F__x000C_1.¥?5ù¸_x0005_¤¤?_x0007_ó_x0012__x0018__x0001_¤?¾²%_x0003_ûÆ?g^Gú©?0Ìfß"E¢?°ÿCÙ_x001D_¤?_x0001_J5Ø§?êúÿ_W'£?Ä_x001F_ÖH_x000E_3§?h¨âlà¨?!Üÿºº£?&amp;³_x0003_Å6£¥?º$__x0006__x0001__x0002_]÷¤?9_x0017_uY¹¤?_x000B_Ç_x0001_Ôè£?f._x0015_± ?2P_x001A_ZÅ¾¥?â_ÿ´eó£??Ä1à$¤?èw=$_x000E_¢?ñÐA-^ä ?zù%;Ô¯¥?9h_x0018_½¦?¿¿.Qö­£?]HN`]z¤?_x0012_Ç'°¾nª?ø	ô=¤?ö.;°ÙÔ¨?ºüB/^¤?RÜ_x0004_½¢?eç+_x0010_ü=¢?v_x001D_»÷_x0015_¦?óª?s¹ÕÚ+£?åä?E5¥?«ÅOMY¡?¸ð_x0012_®¥?_x0010_Tà¤?ûã/PêÎ¥?)^" ×¤?p±_x000B_JO,?Ê_x0005_äª+¤?µ¾¥ô_x000D_¥?_x0001_Ö¢Áýÿ¢?_x0001__x0002_IcóÒHn ?_x0010_}¤?_x000B_ÿæsÝ§?0°­lò¡?_x0016_doÃxÒ¥?ä_x0006_² â_x000B_§?9_x001B_3&lt;[:¥?B_x0019_&lt;ÜT¨?.ß#$­?3_x0005_sïû¨?è_x0008_åZ¤?~_x0007_ÖE¦?æv¶_x0011_R¢?¾}n¬_x0017_¦?Ó* _x0013_¡?ÿv²T¼¨?³ÙÍ5ÅB¥?V·v-¡?é_x0002_	ýËº¨?Rblr_x000D_Ç?Ð¥³¼éu§?q_x0005_5OÓ%¢?M1Ó ²ä¡?~7´íÕ_x001D_¥?^¼x@É¢?öêõ4 ¥?_³Î½ÝC£?yï"·¤?æn_x001E_Á?'¥~±"¡?¬ëQ£?"oÔ_x0002__x0003_RP¤?a¯_x0015_¦?´nÚAË£?ÌFDû_x001B_7 ?³$³v0¤?_x0015_ÖÇ"X?ÈÅ_x001A_·/â ?)g6x&lt;¥?îN(·Ì?_x0019_ôýÂÇ!¥?¯Â_x0016__x0001_Hp§?fg cº¡?ümOe/_x000E_©?.P_x0001_^v_x0008_¢?VÏv_x0018_{æ¤?²_x000B_´ßw_x001E_£?_x0008_næÑ§?¦ í¸«?d9êø^2¢?ím®5Ä_x001D_§?]_x001E_ýW_x001D_¨?5ÌÂ}ÀM£?ºWcw§?_x0001_:Oîa£?1{N*òs¦?w±X!_x001B_ÿ¥?wÌº¦â«¦?þKóÑ"?9Íâ&amp;Wÿ¢?Ö%X¿¡¢?h-2_x0010_+}¦?S½[Ûe£?_x0007__x0008_Òy_x0011_Ó´ó?ä@à8 ?[ÊBÊ¢û¢?=Ý¢3«¥?vxHóS_x0010_¦?æ_x001E_ïÙ7¾¢?_x000D_¾_x0017_å@7¨?2¹_x0006_ß9¡?^z_x000C_ÝÏ{¡?¬Í6|Ð¤¤??&gt;kù_x0010_]¢??_x0016_§6_x0010_H¤?ÍÒCUÁ¤?Ò_x0004_nÝx¢¦?ëÞZKâ£?BP±_x000C__x0013_µ©?`÷d_x0018__x000F_¦?&lt;ÅQ_x0005_Ôª?óZÆúÜ¢?DTjJ0Z¢?£ÿ^_x0001__x0001_¦?e_ßÜ6¦?_x0017_VÜO÷*¡?^Ñ¢ò®2¦?dã_x0005_C_x001E_¤?D_x0003_tæ¡?_x001E_²ãÓ°£?_ð#1k?Xþ÷YNü¢?-Ñð`_x0018_tª?¬ó_x0002_Ú`¡?ÿæR)_x0004__x0005_©N£?ÂÇ_x0011__x0013_õ¤?®4²ÿ_x000B_v©?ÔM¸_x0003_«*¥?Êÿ¯_x0001_`§?ëI¨½_x0008__x0004_?	à©Å4¨?(ì£çÔ¢?6 ò-é_x001E_¡?_x0006_¯ÌXSê?s_x0001_»P?áic¸L&gt;¢?òþ_x001B_©?8%ÔS¦?_x0016_÷_x0008__x0008__x001A_¡?_x0017_-`sí¤?ª«àW£)?ÃÛ­_x001B_¸£?Zd_x000D__x001B_Ù÷¦?àîs¦?þü°èH¡§?OîSu_¢?ø®_x0010_ÍÔ° ?ö¯¡¼ª£?Õ²_x0010_à_x0001_¨?cÛ&amp;¹ð¢?	¨4Å¨ù¤?(®[s¬=?_x001B_C¨_x000F_ðU¨?çÞ_x0005__x0002_¤?Â;SÜ_x001D_å¡?À²·XÉ_x0003_§?_x0002__x0003_ÞiJè¯£?_x0019__x001D_²«e~?£2{×¤â¢?4½ñüðÙ¤?a/e7_x000C__x0012_¦?ïçñ&amp; ?ª_x000D__x000B__x0014_zÉ?ðô_x001A_í^Ö¨?×!Ã_x0002_ù£?n_x0002_DP¥?_x000D_{_x001F_I¡?íNV?£?²B»ûTK¦?ií©hB¨?ùg.þ9r¦?_x0012_êÒbR£?­©üT÷î©?Ø'_x0010_VÉ:£?kp_x001F_Ã©¥?6üÃ~§á¡?î¹f?ÿ_x0013_õä®V¢?Õ]¦±_x001C_R?vñoäG£?%-áz¢¢?¡5ÝrÍÖ¦?_x001E_¯r_x0001_={¥?îL8ó3D¢?Ó%¥1´§?Â5Ý_x0015_=¤?Ï»ªWq¤?î¶ó_x0002__x0003_sU£?Ö3þ¹pQ¢?Ì_x001E__x000B__x0019_d¯¢?Õ¹t¥Ü¤?XhéÐ ?_x0019_=FTMË¨? öØ· ?Þ_x0001_Þ_x0010_Â¥?ß¿AÂwp¢?K_x001A_¥X_x000D__x0006_¢?o_ï-,0£?L¨`O¦?}ÈèiT9¡?_x0015__x001E_@ÀzA£?_x001D_ÿ0í_x001C_¦?I-°&lt;oä¤?-&lt;zt~ ?ËÇC ¨	£?_x0001_¦níPá?_x0001_äi+:¦?£½-)¤?±ì¥E¤?l¬ß_x000B_§?w«wEÔ_x001C_«?t)åÕ!¹¤?ß_x000D_	,_x001A_§?¿ª|;_x000D__x0015_¥?õR ¢-ø¥?":Ùä¥?TA!=Z¤?¾Å {_x0014__x0019_¤?§+_x001D_e?w¢?_x0001__x0002_ Æ27_x001A__x000E_¢?"½=o°;¦?®'	V\§?ªEªØö¡?ârË}«í£?"¯¶_x001D_hÜ ?Ý] ´¥ý¡?I&amp;_x0004_?Û_x001B_£?ÙÅ[8z¥?yo*æI¢?ì_x0014_s)ìã¡?_x000B_æ½?ç¢?:Ô¸±©?_x0015_üÿ¶:¥?âÕo7\§?wzX_x001B_¦?o*ó²ÿ?ºhRÈ¤?A¹º	¥?r»À_x0011_*f©?Ñ!ò¦?²%ÃtÝ©¥?jû¹Á¥?Eµ_x0007_¸¥3¥?Î,Ø_x0008_t8­?ÆUu8i¦?sÀØ²Ö¥?_x001B_w%;§?îiÜì,÷§?w¢åÄË¦?¦%»_ÿë ?@¾w_x0002__x0004_l ?*88ò, ¢?DhÖ	­Ô¢?ÿÏÛ_x0008_¥?í½¸	_x001D_ô¤?_x001C_C&gt;­X ?ðÈo4wC¦?ÅæOuNå¤?_x000B_fv7íÿ¢?_x0014_qËé_x001D_6¦?|8RcQ\£?_x001C__x0016__x0014_¶Ø¥?j÷Z_x0004__x0010_?_x0004_¸ÑÝg·¤?óÑÅ¢§?ª£_x0004_D_x0003__x000C_¢?vHcª?"_x001C__x0016_UtÃ£?_x0018_¾__x001F_·¡?}à·3´© ?y­E_x0001_ù¤?ÒÜ@`_x001B_£?ºíý£?_x0015_`´¨·ß§?hm_x0017_?¤IÿõM§?uEÌ÷n¦?÷K_x000C_¦§é¡?å.tYT¥?öõyp§H ?_x001A_VH4¤?ðÓ{|f¢?_x0001__x0002_¹ üÛ+s£?·S'6ç§?_x000B_Ø&gt;_x0018_)¡?&lt;¢%UM¤?F,ýA.¥?sdWÁ_x0008_7©?Ä_x0014_%¡?$_x0005__x001A_:\¡?çJ_x0006_°°}¨?§®§Ózú£?Gß¼_x000E_°Á¦?~ Û£?_x001C_%ãó_x0016_§?5Çô| £?½¿ÓÖKú¤?j_x0018_y_x000D_¤?.[a_x001B_÷_x0015_¡?¶ìô4_x0014_¢?_x001F__x0001_cL§?foÌÞ÷ß?_x0015_ MÍ«¤?æÓª´ô£?¸_x0011_cë×¥?;\À_x0018__x0006_¢?¤ð»o¢?_x0014_¯C~¦?Ð*ë_x001E_2¤?´&lt;É^¦?_x0012__x001E_ÓC9]£?LÁ¤Ý¤ê ?ko:´x¥?"ìr_x0003__x0005_ßê¤?&lt;_x0017_Ïí{÷ ?Ç_éq£?"Äí¯_x0010__x0012_ ?T_x0003_3 _x0007__x001C_¥?IV¬wj¼¡?ZÆ÷z[È¢?å»¹£?ËJ_x0008_û®¥?øßdÊ¡ã§?Èá_x0012_¢?+Ü°¨?¸Ë8°¢¤?Égr«[¤?ÚV6ôØ]¨?´Ú-¡_x0017_ß¢?_x001F_(0_x0004_§?5Î­-"§?¦Pz[ß©?Û_x0014_Ä_x0014_À¨?^_x000C__x0001_y G¥?²½[_x0002_w¦?åÊ_x0019_+~ò¥?Þ¤êµ?Hô _x0002_0æ£?-ZM"£?s×s_x001F_Ó4¤?_x000B_¨at	¤?4òeÃM¢?ê_oÓ {¤?£_x001B_ù`C¨?ð­Â-y_x000C_£?_x0002__x0004_jÔâÅÑÈ©?¸'Gçã«¤?cV&lt;{ë?ªËOÌV©?bp_x0003_È¬¤?_x0010_RB6z¡?¤ê_x0001_mV?£?q:_x001C_'_x0016_Æ¤?·_x0002_,p®£?¥_x000E_	ò`D§?ãþïô_x0018_¢?_x001C_Tû_x0005_È¬?Ì_x001C_&amp;s_x0018_¦?aFÖOW¤?jÉ»_x0006_éë¤?_x0011_¸8,F&lt;¢?"eU!_x001C_¼¦?&gt;ÎãÆ³)©?¤ZwV£?kEn_x0002_þ¢?óEhÇ¤?¬_x001C_&gt;¸ ?å]s_x001A_å&gt;§?}|Ñ¢â_x0005_¥?YùÕ}ãÂ¢?FçÁVÅ¦?p_x0019_£úr ?'zó5ö¡?S_x001E_C£¡?b\5ç§?S# ¿_x000C_r¤?¦K_x0010__x0002__x0003_©Ñ¨?c×t&gt;Ia¨?¬#_x0011__x001F_ÝQ¥?^÷_x001A_Û_x0008__x000E_¤?x_x0002_ÓJ¼P§?V¯]_x001A_y  ?Å]²2ÿ|¥?_x001A_É?ê_x0017_¤?è&lt;L»R?_x0001_5xH&amp;v£?*¹_x001F_tÏ_x0019_?_x0001_M_x0017_í)Ü¨?4s_x001C_Ç¯W?_x0004_ Æ}¿:§?Ý½ÌÏïï¢?áÅ·Ã?¦?Yqõ¢í¤?p!÷y/y£?`Qø¥©?Ü®$§¹ð£?Ä-´Þ¬¥?%ß_x001F_¯s_x0001_¡?ê]Wü3§?^£D¢ð¢?ÆKåCd¥?h_x0008_ÇØ_x0006_£?ù_x0001_=ÒÌ¦£?È@KØõÃ¤?Ý_x0013_¸_x001F__x001B_ ?§X#ë¦?µ$4ÜÜ?ÒñÄ_x0018__x0005_¥?_x0007__x000C_¦-;^¢_x0006_¡?,ñÄ¨lV¤?0_x0008_¼£H£?_x0004__x0011_màÙç ?_x0011_¶ce_x000F_¤?_x0003_µ_x000F__x0001_Ï7ª?B_x0001_ù¥[£?D&gt;,Û÷y¡?È6ó_x0018_i¢?'×&amp;Ì_x0002_¤?à2s_x000B_º?%Ý_x0016__x0013__x0011_£¥?CÝ_x001D_öNÑ§?Ös@ä}û?iÔ!_x001D_:£?K_x0014_âíÚ¢?_x001A_S7~_x0018_Ñ?»_x000B_8	P¥¢?_x0008_;!õ§?ÿó£ñ!Ì§?bQu°*¡?|&lt;!^ë§?Ex[Ô¦?7"	t¤?^òK%ü_x0001_£?Q·¯è_¦?_x0003_)§?|T_x0002__x000D_ÿW¦?Ø2_x000F__x0010__x0005_?6Å_x0010_åø_x0008_ ?;Ö_x001B_&gt;èc¡?äwl®_x0003__x0005_-ª?öñFÈË\¨?S&gt;ÂØb¤?èr©ÐO{©?s_x0004_}Ïx_x000D_¨?Û³È_x001D_·3¢?lµ_x001B_î/¤?v_x0012_õX0&gt;¡?_x000E_º°cy§©?ÄðÍ!ïÑ©?wqL _x001F_Â£?Æc_x0018_ÊÕ¢?êÌcÿ°'¥?_x0003_tFÌBK¡?âäöù	¤?¿üÊÃw8¥?¤°¬ñÜ£?ÈÞ_x0010_ÍS¢?¡¾Z_x0002__x0015_¦?°w_x0002_	{£?¹cÅ* £?*_x0003_²N&lt;¡?®i+Ã­_x0001_¦?ðQô_x001D_Lm?_x0002_Öå"kE§?Ânmü1´?_x001F_³ßB2y¦?ºÁ\Û¨?ôÏ¤í±¥?uàðÕ²_x000B_¢?%Fp._x001E_5 ?Òìÿ_x0015_ÛÜ©?_x0003__x0004_¸E©¢?WÎF&gt;Á¥?ô&lt;3µ_x0015_Û?ûñ&gt;^_x001C_õ¢?_x0002_'­ì½!¡?®r$è·Zª?eEÅüòõ¥?5]·¡_x0006__x0018_¢?ýü³ióª?jMRÁø§?ÙÇèÒ£?åÄ_÷«â¥?æ*_x0018_þ¡g¢?Suî|ºõ¨?óÈ ²ËÏ¥?ËiÒÊþÌ¤?¡KÓÏ_x000D_K¦?x_x0017_×ó¢?Mn²Ødg¦?_x0001__x0016_ÍÓÊt¦?Êëä_x0007_IÆ£?Ð;&lt;_x000C_¥¥?$_x0014_u(§¥?íÖ?}ðº ?BÓj_x0010__x000B_ò¤?_x001F__x0011_yü9£?Þ_x000B_£G]¢?_x0002_q%H£?ã%îò0é¤?n9O«}¥?Ó2MÎõ¦?_x0002_i½]_x0002__x0003_N¬?¦V¤Ø¦?_x0018_K©·¤?XÇ&amp;_¡?^Âõ_x000D_p¨?_x001E_ìo#/¦?_x0002_æc6ÚÆ¦?_x0014__x0016_Izb«?_x000C_R_x001E_o¢z§?øC¡b_x0013_¯¢?RIÄT¾Á ?BVK¼k?7_x001A_ê/bÏ§?¤0 í¨?Ê¸¥_x001B__x001C_;¡?é3!OqÁª?QÁÑ_x001D_W ?_x0015_(ÝÐæ³¢?4¡hz°¥?}_x001D_øSA?¶shbÊ¦?dUÎ£ao¤?&gt;¤÷÷»§?MÏT¾Ô¤?P¶YýDö¢?_x0001_Qóö_©?¡Oõ¥?¦$Õéßç¨?mjFç_x001D_b¦?_x000C_5ª©ÂM©?Î_x0008__x0007_Ç¥?â_x0007_Àñß¡?_x0002__x0004_SÕw^3¥?¥&lt;_x001E_jçn¦?ìµ.õ¤¨?ðe_x0011_³l¤?Àñ_x000F_zB§?V_x0005_R}Ì_x0008_§??_x000D_U¤?L_x0019__x0018_eT¤? _x0001_ü©?ê=_x001B_ÿ_x0014_¡?÷ ö9_x0003_Æ¡?_x001A_¸Õ½Ñ¦?âyHÔR«¢?ebõ½8Í ?ZDÑ ?_x0004_×¡?äDfô¥?_x000B_{i¶÷Î§?_x0018_&amp;_x001A_È_x000C_¨¥?Dw_²·£?ø_x001D_ þ_x000B_â¡?Y_x0014_G¤?K5=é_x000C_£?Òþ!x5§?Æ_x0011_ü}Ì¤?_x0019__x000B_#'_x000F_¨?£üðÐþ§?F\fP ;£?_x001D__x0002_8Â§?PV_x000E_`Ôà¤?@T¦ÞÆ©?3=iR_x0001__x0003_b£?è#áþl¥¥?_x0016_I_x0015_d_x000E_§?_x000C__x001F_&lt;_x0017_ö_x0018_¦?Z~ì$*Í¦?Cß+¢?_x0008_Ï_x0008_F1 ?ÛMçO_x001C_¤?á@_x0007_&lt;1£?_x0018_ëÝ_x0011_ò ?Ê~§¬óe¦?´u_x000D_µî¥?ÃàVâ·W ?F*_x001A_¼|¤?+«ì8z_x000E_¦?'Ý°¨v¡?_x0012_»£2ú_x001E_¨?¢°X7¤?Ê_x0016__x0007_¤§?óLÖ_x001F_¥§?	$¡ÌÐw¨?¸e3Q¤?°Ã®C_x000D_?;f/!_x0010_¥?Ú¶._x0006_ë¢?ØÊSÍ¤?_x0016__x0012_ðX| ?RPì_x0005_ùÎ¢?8ÚL_x0002_Âs¢?Pë_x0001__x0016_õ_x000E_¥?ÑÂP_x0012_¨?Â­¿È5_x001A_¤?_x0002__x0005_zâØ´»¥?g®ù_x001A_°¤?_x0005_ëj[?£_x0003_TÔ.§?¸_x0015_ë@?KIè§Û£?ª;«d¢?e;_x000F_nÓ¤?í³L:_x0016_¡?B©*ä_x0019_Y©?F«p ?KZ:-¡¤?_x0008_ê¿¦?&amp;éÎA4¢?PÐ¯G¨?rp_x001E_Ø·?n) c_x0002_ ?~]¶dñÂ ?_x0004_x»õª£?ÂÜã_x001F__x000C__x0013_­?Xñ ~ö_¡?ã_x0008_r ?þ_x0014__x001D__x0007__x000C_¤?C³ÅV?èýÂ_x0008_½¤?uÎ¬·_x0001_È¥?CÊnWV8¥?ZÒ¢Ñ_x0006_¡?Ô4#&amp;6j ?HÎ¯?_x000B_g¢?êááêce£?Áé¬_x0001__x0002__x0006_¶«?ümhp?¦?1/_x0002_»þN¡?F®¤_x0019_¥?ºY(~à§?º%aµöW¡?WÌ_x001F_e¤?kÜ_x000F_¸aà¢?hå-D_x0005_6¤?óí|²ü_x000F_¤?Ö&amp;_x000F_¥Üd¤?¶Dðg)&lt;£?4VóB&gt;Ô£?_x0019_ üÚÊ_x001A_¤?oy_x0007_¤v¥?I]_x0017_ç!4£?9£ì0&lt;_x0012_¤?r%_x000F_aW¤?)«§Ëì?]Å_x0007_g_x0016_£?1ñïéIÚ¨?ô-1ñ\8§?NS ¸_x001C_M¢?»_x0019_a©Ì¢?¾Ð¿_x0008_¦?("¨®k£?öùrë¥?YÜ_x0005__x001C_\|¡?RµÌIöµª?.m¶dØÑ¡?ÓyÿpÆÐ¢?Vÿ³-à^¦?_x0001__x0006_ÔMg¥?Ì_x000D_iR¸¡?õß÷þe§? _x000F_°Ìf¤?Þ¡_x0011_0+!¯?Dmç_x001E_2Ø¦?þÉÞ_x0013_U¦?[¿zùÓ¡?æGzVÑ%¦?ÅÁ_x001D_bô£?øÃ+_x001F_¨?@\ÚÖí¢?LÎs¢W¢?Dj_x0002_N[¡?oJÃk_x0015_õ¤?ûÊ_x0003_I3_x001D_§?úý}?^_?_x0010_ï_x0008_£?+_x0004_AEJ`¢?=9&amp;ÓB¤?_x0003__x001A_×_x0014_o¡?e_x0010__x0012_Q³¤?ÃÊÆ¿f ?P_­|%6£?99¹»_x0003_£?ðz@¼i?i­z_x001B_¿«?Ä_x0005_ME§Û ?g¹&lt;ba¢?æç_x0004_ªµ³ª?_x0012_0èu¤¢?´\`_x0002__x0003_p,¥?¤f¨_x0001_57¤?Î¬Ì_x0016_¤?_x0001__x000C__x0019_Åh¿¦?_x0017_L_x000E_VFì¡?¿7´_x001C_¦?Öqo&amp;¬¨?_x001D_®(_x0005_6¥?5_x0016_£×$¥?_x0019_{öy ¥?_x001C__x0015_8Yz¦?Ò¡iD°¦?xÖJ_x0003_¥?_x0001_*ô©~§?í_x0004_þ`î¤?·ÏNp	Q¢?²Ä¥nâw ?¦_x001F_tÍ9P ?ÎNÁ_x0010_ý·¤?ñ_x0002_íun¡?ö¦n_x0008_Õt©?_x0006_lô'u¨?Yª&lt;°"_x0014_¢?dyøä_x0006_©§?À_?ùM©?ÚvQÜ{_x001C_¤?Z[¯«§?èì(&amp;_x001D_ü£?üÅ±Û¡?ÎÜ_x0002__x0001_òf§?_x0007_Î/rt_x001F_¤?õÓú9má¤?_x0003__x0004__x001C_Z_x0010_¥å©?Æ_x0001_Q_x001B_¬?êÞ¶¶_x0018_Ã?¾¢ÊØÄ¤?&gt;rÙ_x0010_§?ÃrÔÊ_x001B_¤?yô&amp;IÇ£?M_x0003_+£¼Ó£?ñÉIïo§?	_x0013_|0«?zKH_x0008_ú¨?_x0008_UÞÃ¹{?_x001A_5£õ4¦?_x001B_·U¹:á¥?Ci_x0004_/b?RûÝMu®¦?ci_x0003_Iq¶¦?$³AUÒ£?^}@_x0002__x000F_Y¬?5Ö]P¦?ö_x0010_ _x0007_Pà¢?Qyî·§?¤_x0007_¯º_x001E_Á£?3ÏVKëÅ¥?=Ê~_x0001_­?æ¸£mT_x001B_¥?t_x001D_;ê±Ô¦?/_x001E__x0004_ºwà¡?~XÝlº(§?Që©_x0019_¨?²l¹ªP¨?_x001C_Íæ_x0002__x0004_Í©?Ù_x0015_[cx?Üv2_³¨?+][¦?¼bLÏá?0c:Cç¡?¡_x0012_³oA¢?=pä§?ÛXÌnËü¤?÷V Á_x0012_¦?_x0001_³_x0003__x000E_þk¥?w®ßÒ­¨?I.f¹"G§?=&amp;Ó_x0019_MÑ¥?vîèp»§?Rãß_x001F_.É£?F¶_x001B_|L¤?ì5_x000E_þ_x000D_1?¨_x0001_Äc¤?Í_x0019_(._x001C_M¦?)êlûÂ3¦?Õ_x000B__x0012__x001E_£?Üþ1­¢?ÊJ¡k¦?Z®A×öª?9&amp;GY:¿¨?çsHõ/â£?	Ö¬_x001A_ýÏª?_x0018_o|_x0005__x001F_«?J)_x0018_(üÇ¡?¡þ@±	§?Z\ÂÑYY¤?_x0001__x0006_¼à®.$Ó ?dZTlI§?0_x0005_FãÜ¡?ßF¯f´Û¥?iuM¹ª?é¥FqÚ£?Ú¯q§%¤?&lt;«öþD?_x0015_åO_x0007_q}¢?Û'bsVH¢?_x0016_ãu_x0004_]¤?"Né|ê_x0006_¨?åù|1Ù«£?ÓïdD¡?_x001C_]Ïö~&gt;¦?Í~&amp;_x0019_¦?{Ó_x001D_Á.£?{FÙ_x0003_»£?4o×!¡?ÖõøyR5¡?4¼_x0002_  _x000E_£?Ç©å¿¤?j_x001A_ÃRÛ¤?©ü|Cnã¡?!«9z	© ?ÌY×¼Äß¤?_x0008__x001F_¦_x000D_:¦?_x001A_8Ú9! ?Ý_x000F_¯F_x0008_* ?ßìÃ._x0006_&amp;¤?Àê_x0005_æS_x001A_£?H¶Ò_x0019__x0001__x0003_­é¤?Z	c°_x0010_È§?._x0010_ª¬?á@mÇ_x000F_¦?Tn_x0001_3K_x0005_§?®ÃÖK(¨?c·ïâ¦?¤m8Ðf§?¹z_x0003__x0008_[¦?Èã½Â®¥?ÈòÄÒ_x0015_§?ä1_x001D_w_x001E_#¦?oN_x0018_o= §?°·(ò£?¨_x0004_ä¯3££?ê#_x0006__x0002_á=§?Þ@°ªù ?,òÒMT¥?±u.®â?¦?GtC1¶c§?áéE-¶D¡?_x0010__x0002_*7w(¡?_x0004_åÅ_x001C__x0010_&amp;¥?Å£'E_x0018_Ç£?§_x0008_åB·§?¡Kð7_x0004_¤?ÍTãc_x001D_ï§?Íe@}Æ¥¦?_x0013_ôÝ	#¨?_x0012_Ù_x001B_Û¥?,à#»¢?1Æ´_x0008_¼£?_x0001__x000B_M_x000B_®¼Ýz¦?¥ÄÍ|_x0012_S¤?w_x001D__x0006_ø_x0004_¡?YýâT£?_x001E_Ë¼Ûw¶?_x001C__x0010_Å_x001A_Ûi£?_x001E_÷#Æ±	¢?t}ÇPm¢?_x0017__x000D_¬Èð£?îr_x0014_0Øw£?¶5æþnu?Ë¨¨àI½¥?ä¯ýgÔ;ª?ü3¬pÅ §?(9ÅÕ?Ü_x0001_ÒÊÈ¥?:_x0007__x0003_ó·?²ÿ¿ÇX¤?_x0008_0_x000F_!·X¦??²,s;*?_x0014_'_ºº¦?Ê?Ì9Tö¨?_x0002_þ_x0002__x0013_¬Ù?¡µ%&amp;^,£?¤_x000B_'_x001E_Û_x000C_¬?l÷_x0007__x0008_8p¦?_x001E_{Ü-@º¤?öÝÔ_x0005_«?Tå_x0012_ÖÀ¦?_x001E_&lt;ÉSé¦?µ2ì0}_x0003_¡?þ_x001A_i_x0003__x0006_P_x0005_?Ì!_x0019_H/¡?t÷¥Ù?ä2_x0014_]_x001B_¢?Â_x000B_S¬ ?_x000B_ÍêÀ8_x0013_§?¤¼_x0005_¡?Úöp_x0019_î?¨¬z4g¨?¢½n/C¦?òº¹ÓO«?;{o_x0014_¨¦?r_x001B_zÆ¥ñ¦?5_x0004__x0019_ý¾£?ënàcü#£?[c_x0010_§F$¤?._x0003_´V{%§?çÈª³M¤?Rô°»_x0004_¨?êDÑV¿¿£?_x000E_9tÜ¢ã¦?]g94&amp;ø¢?_x000D_S&amp;öì¤?_x000F__x000F_mNC!¤?Lh¼TB$¢?m¬_x0007__x0002_·¦? ^_x0001__x001E_ñ ?ÎÙ$´_x0019_,©?êGúBm_x000C_¨?úb_x001F_èit­?_x0005_Oó_x0001_«¡?q8ß#ÐP¥?_x0001__x0003_ª7,p£?º_x0004_b_¦?Ø#Ð«à7©?(ûè¯×A¥?cwÈO_x0019_¨?Ø}üÖ7§?öcF!?Û¦?¢þJDá²?~Á'Ã_x001F_¥?¤µÎ5_x0002_¦?_x0012_&amp;&lt;Qx?&amp;¬EÞ¸¨?ûÍå:á£?½Áý!° ?W_x0002_pîº_ ?_x0003_h%_x0014_w?Z;éáDU?lR¸¸_x0008_¥?ú,\}E¢?Þ2I_x0006_ 3?3""õ¸ ?ºÛ´_x001B_ ¨?ï_x000C_N_x0006_ê¦?þ_x000C_»KÊ'¤?7/_x0014_E6¤?_x0011_Ï_x0012_àä¥?ÿöÍ¹ä©?6ñ'_x0004__x0005_ ?½_x0015_kk_x0013_§?_x001F_É®Å¦ç§?TÙÀóöý£?ª_x000E__x0008__x001A__x0002__x0004_©q¨?µå_x000C_¬_x0019_J£?}/²&lt;_x0001_|¦?_x001A_(LÐ_x0006_0£?¿à_x000C__x001F_	¢?à_mM¢?µ¯{_x0019_ ¦?v_x0011_È2_x0011_Q©?_x000C_¬Â9¯'¡?zR0]ò»?((gî2ø§?éXùíÕS§?GÄø^uj§?È'®&gt;;Ñ¤?_x0002_ø­ð*¥?ò!½ør¤?&lt;zïöa¡?úÖ_x0012__x0013_¥?_x0013_° ÷_x000C_z§?Æåÿ_x000C_¡?RÀ_x0003_Æè?§_x000E_»4_x0002__x0002_¨?á^#=_x0001_±£?-ð&amp;ê1¨?_x0005_:Z_x0001_ì¢?x¿¿Þ_x0017_Ð¤?_Æ_x0008__x000F_Ý_x0007_¦?®JL_x0015_É[©?¨ã_x000E__x0018_Ù£?¿mÀªVN¢?¬Df½{Ü«?_x0015_î8i§?_x0002__x0004__x001A_pûç£ä¦?Y_x0019_K_x0003_xx§?lÕÖQ_x0018_ª§?ð²²[_x000E_R ?_x0002__x0016_ù¢¨?=-Ü×¡?_x0010__x000C_È°'ï¦?Åt1KÔ? ?µ_x001F__x001B_Nd¾¤?ú_x000E__x001F_|_x0016_e¤?Vd¬{Sü¦?C»ÍTT+¦?ø»DàIR¡?T£d- J§?Rw÷OËû¡?|}oEvv¢?h±×Üâ¦?_x000D__x0001__x0012_£¡ ?I5_x001B_9ã¼¢?Ûc_x0019_t ?_x0018_ir9¥?/ä_x0018_#z¢?E×ü&lt;Ö¨?o±?©ìµ¤?tÔ÷u¢?ÚO@9Ò¤?(ÀØ\}£¡?J[á_x001D_y¥?4æ¾òD'¦?ÔIÐÃÃ¦?Yíªæ;¦?®~ _x0002__x0003_R ?Öºü1¸è¤?Gá_x000E_Ôù)§?Z	6Zi&amp;§?_x001C_$&gt;[_x001A_?_x0011_õs2F_x0003_¢?_x0012_³q·FÖ?¨_x001B_pñÕ¥?_x0015_YVÓî¤?\v_x001E__x0007__x000C_Ù¡?K¢B£?XåzâÎ£?ªyÕ:9?Ò/¤e¨?_x0013_r	PÐ¥?_x0011_}_x000D_ß­?]-NIôÒ¡?j/1p¦?_x001A_¶&lt;°k¡¦?T+²)¬2£?z³ô	TA¢?Àh¯^þ ?,©Ô*Ö¤?p¶_x000E_Yë?_x0008_«_x0001_àÔî¥?Ë{Úª*9¤?Ú_x0003_½4©?Aö¿_x0008_ ¢?Z_x0011_øÔpö ?3_x001C_ûÊhø¢?È^9ÈCå?ü¨?_x0007_m¥?_x0003__x0004_­Ø_x0003_ã}¤?ä_x0005_´ëpÌ¥?öNJh F§?©¥_x001B_L¥?&gt;§Çq'§?5Ê6³§Y¨?NâèÃ ?eÞXò	 ?ô_x001C_=j¢?häq¡åE¤?p¿q·ñ¡?7_x0010_ÿ_x0005_[Ô?³ªÓÂ_x0003_®¢? x:ËP ?_x0008_»\7)¦?_Ft,w^¢?lèS_x001D_I`?Øé_x0007__x001A_?_x001C__x0004_­+y¢?xb£Å-?_x0008_É_x0012_R¯¦§?_x0018_KØÈó?k_x0015_S·_x0001_¢?þ_x0016_ËTD¢?EÚwû¤?Á´9²_x0004_¥?_x0011_.­_x0002_¨?¡À8Þ4¦?ËÆÙiä¢?¥\_x001B__x001A_­§?OãýÅù¿?È_x0004__x0002__x0005_cQ£?{¶WP&gt;¥? ¨=æÚ£?SÀi( ?êÿî_x0004_¾6¡?zN»ó`J©?õúLøÿ±¢?äíÉá&amp;¤?_x0019__x0015_`§?Be_x0002_qË ?k÷Ù_x000E_6#¢?¯_x0014_Þ_x000D_É¤?¢_x0008_à_x001C_¥?Ö_x0016__x000E_")_?G^Gÿ_x0001_¡?_x001E_¸ix!¢?ûcá©?ûÎQ°_x0010_i¤?Á7âþX¢?_x0003_Ù\k§?Ó_x001C_p*×E¥?öÁO®¨?\è0æ_x0012_©?`W_x0006_Gá¡?3¦¤Ñ¤?ê_x0006_V_x0012_¸0?Åãg·ãs¡?iÚN_x0005_ê"ª?Ä_x001B_!7Î­§?1n¶_x0002_&lt;¥?_x0010_°?æÏ¡?äjNúo¨?_x0001__x0005_6_x0004_KBYÐ¦?Ü_x0014_Ö6Î©? 7I¼F?É¬þÿ_x001F_¨?|ÙÿT§?_x0003__x001F_&lt;!3¦?'ì_x0003_O§?vQ_x001E_i:g£?C_x0014_B§t¢?ÿ¹æþF¼?ÂGo ?@?a_x0017_¶_x000D_¤?Î±_x0008_z¥?_x0008_M_x001F_UÖ?p0ð\"k¦?¼¤Bw?Â¢?Ä¤ßg¥Ý¤?hýq¯ü¦?Òûýñ-`¥?ç6óX_x0011_¤?yc'_x001C_]£?T}ÛÃå¦?¥rî$æp£?_x0004_¯_x0004_r_x0002_£?æÛM¢Aä£?_x001B_Ñ@_x000B__x0014_¢?ì_x0013_Í_x0014_ªÿ ?@ø¹~an«?Ä f¸-_x001D_¢?tcäã²¡?è_x0003_Ñ+× ?È|Ó_x0003__x0005_ê¢?!®ýÆ¨?¬7³I4ç¤?v.ÙFó¼¥?4æ¸¦?­	¤½§?´áL^¡?=çdôòí£?C'î_x0013_4V¡?íç×ÚÂ¤£?_x0010_[_x0010_¨_x0006_n£?~8_x001B__x0012_;P©?_x001E_Ûa kM¦?ìj_x0019_¦?­órÎ¶¡?Û_x000C_¡/å ?#.Ë§?È*/p.Á¦?¨®r â¤?£¡^=Èñ¤?_x0019_U£-?Þï:_O(£?³[5` ?J3dØCª?á_x0019__x0003_o0]¦?}P´$&amp;_x0018_¡?eÞ^a¿«?R_x0002_Õ_x0001_3¥?×Þ3Uá¦¤?lp7Øk£?_x0004_ÇlL¶ ?Î_x000B_¾EØ©?	_x000B_f!Ò_x001F_s@§?_x001D__x0001_[ù§¤?·5?l¤¤?Äý_x0006_xÆ§?º_x0005_¾yìo¢?_x0017_«d_x001D_¤?jeÍ"ù¥?±Ç;8_x0008_¥?_x000D_TÕxoI¥?-±%_x0002_*_x001C_£?aw0¢?Ð_x0002_èYØh¦?ûÔ Ûø ?@åv.H&amp;¢?Ï3éºfª?®R SrÕ£?Ô_x001C_xK³_x0003_¥?ü48°L§?_x001D_5å]4µ¤?/=^Gw=¥?j_x0005_V_x0015_¡?7Ñþ5¬¡?pI_x0007_ä_x001C_-«?&gt;r;al¨?Ô_x0003__x0017__x001D_¥?TBÈ¤?y¯Û´¦?Ø:Ø\Ii¨?·l_x0010_=;¨?Z£P®`Ë©?HSn³1_x0004_?/êø)_x0001__x0004_CÍ£??ßÑ_x001F_»¦?_x001A_¦¯þØ=¨?_x001E_Z]I¢?õ(=èû?_x0008_2¸¤?_x0002_ù×}©?Q.\À13¡?Y.y[ ?¢ÄÓ}fÁ¢?bó#LÜ§?À'j_x0016_3¡?û/_x000C_È©?_x0006_J?áx¡?nxy¡Z¡?¨¦lîus§?øs_x001B_}§?°4_x0002__x001B_È?SÎTÛÄ©?*_x0005__x0003_8×$«?1Û_x0018_Íq?øxRE_x0014_¤?B_x0013__x001E_0¡?\9ß=cf¤?ù£_x0005__x0003_l¢?_x0004_ßn½û«¥?_x000C_Ô]ð.m¨?_x000B__x0017_·ê4¥?&lt;}m_x001D_Ý¦?¦d~ýÝ§?°ëmÔ«?SïEÔJ_x0013_¦?_x0002__x0003_¿_x0015_Ùô©r¥?k]À[Ï¥?ÿú?+¹£?sW7Äô² ?§_x0016_(TB^¥?ÑÏ?1¤?_x0008__x0016_ÚÚcè¦?£M¤Û2Ä¡?ê_x0016_¥ö¿¡?ÔáC")¡?á´§	5õ¦?ª_x0005_:l(©?S9ðp=£?{_x0008_ÍN#¦?}_x001F_¤?±_x001D_b}22¥?_x0006_¼}3¶_x0011_¦?Äj_x0017_&lt;bU?	bãß9¥?vF7Ú}&amp;¨?¦¦¶ün?ôU§í`ù£?¨_x0019_ï0ç\?Îú¡_x0007_b§?Émø"uâ?ä:À5W£?HÌQÿÓb¦?_x001C_x_x0001_dR¦?ÇG¬:¡?_x0008_ÁÀÂ_£?_x000D_zÞ_x0014_Yl§?êSw_x0003__x0004_'ª?µÚÈ_x0001_¦ ?Î¼_x0002_,}a¤?Q9Ósq¥?_x0018__x001F_HÊ1¦?µv´_x000E_2_x0013_¡?E^Ø+_x0012__x0012_£?àc,S»¤¦?º´?&lt;4¤?_x0006_ÒÙ_x0002_¬? (_x001F_ã_x0016_¤¦?jÚÉ~ô¦?i@Vð¥?G@&gt;Ï¯×¢?üÈ;à"¢?ááxB~* ?Ê_x0018_F(V?W_x001D_2"_x0007_ñ¤?XZ_x0002_Å8S?_x0002__x0016__x001D_zÕl¢?èJN×-?hçë_x000D_é?Y_x001F__x0007_â_x000D__x000E_£?È _x0006_[­¡?_x001A_0_x0008_£?¶´"_x000E_¹£?DäkÌ­´?xÏk¶p_x000D_¦?à_x0005_tï_x0018_u¥?V+É_x0002_]Ù¦?R_x0001_Ñ0Â¨?/8·0a¯¤?_x0002__x0004_æ²(¸¡?êÙÂ=_x0002_ø¥?_x001E_Êl5;C£?À`=Î¡?rF:_x000E__x0004_£?Üõ6Ö_¨?4¨Îõ5À ?_x001B_Dãb?¡?_x001F_Ä}_x0018_\¡¤?ðª«¶Ä¨?r_x000B_×_x001D_V_x0017_¨?²Gö­?ÎBO û£?_x0006_I¨,´_x0003_¦?_$&amp;Q_x001B__x0006_¦?ç_x0001_"kY_x0005_ª?5_x0002__x0002_S§§?9Ê/õC¢£?ws]_x0005_­Ó¢?!O¾4²*¦?_x001B_$ó'¦?"1|Ê?Ö¢?æOôZ(_x0017_¦?ZtJA_x0013_ç¢?k.2_x001A_£?¿_È§q²©?ÙI _x000D_G£?½7êö¥G¤?EÒ|3¼P¥?kI0¼8I©?½/rÎ¥?^©JÌ_x0004__x0006_Ü!£?DDÊòÇ?_x000C_ÔôßZ?ÄÌ_x001A_¦þæ¨?3Eý¨?B]U§©?_x001A_À_x001D_^_x0004_?_x001C_æÂ.u|¢?_x0012_\þ­¬ª?×ívPóä£?ÒÑÓ3~%?_x0006__x0003_at¥?~b×_x000E_¡?²zÉÝ¢?È£ fu`¤?_x0011_óR|¤M¥?o_x0006_;ðt¬¡?|ÀÉ_x0004_^× ?@tH_x0006_þ_x000F_¨?Ò3®©?aéÕ_x000F_è ?Dål«°_x0012_£?­_x0001_&lt;ÄkÏ£?d_x0007_;(¤?F°ÿ(©¢?øµËq_x0001_5©?ýÁ_x001D__x0004_~ô¥?ZÞht_x0010_©?_x0002_R`P´d¦?_x000B_±bm_x0005_¤?5mÛ¥§?&amp;Zç¥ÿ£?_x0001__x0003__x001C_ð]%£?(&gt;gÞgÜ¥?ðVËàiª¥?SÄ9-÷¼¤?îö"b²3¤?äR^W¼_x0008_ª?9Ý_x000E_J{¬¦?T¢{)ø ?ZG_x0010_©?ÆV®º¯Ú?(- ?_x0007_Ý¨?_x0003__x0004_Þ^h§?ðm_x0013_´Ó¦?¶ðzEHà©?µæ:Ç¢)¥?¤ ªîp ?q_x001C_|¤?_x0003_*WÃæ©?_x0005_ÇH°yW¥?7ó_x001A_zþÑ£?QÂô){¦?Ñ_x0010_7_x0002_ø§¨?x"·_x0019_ ?*q~ÊèX£?©K_x0006_ø_¦?«clÛ_x0016_¥?&amp;nè_x0016_Bó¥?nÆv&gt;?÷é2 (s§?æ:_x000C_S¿m§?´¸CG/x¢?P±_x0011_v_x0004__x0006_r¦?=,}ÝÀ×§?_x0003_çnod¤?:WdïÕN£?_x001D_KOâ³¦?jJâôU£?Ò_x0001_÷Øö¿¡?:À3\¥?_x0015__x0007_AÝTb¨?_x0008_*_x0012__x0001_Ïë¢?¼Éøì¥?_x0005__x000F_µ¸F&amp;¨?r_x0002_M{¢?qï_x0016_éÛ ¢?_x0004_Y×²Â¦?·ÍäÚi£?Û¾_x001D_q¡?[c¹×¿z¢? É²5_x0010_¡?ÿ­=ßÏ_x0012_ª?Gæy[¤?_x0001_/i¥ê²¤?a¼L£?¢*_x001F_+_x0003_B ?r0±½I¤ ?§pJ-ëbª?Æ_x000C_°¤?._x0014_+-µó¡?AÞÜï¥. ?1¬_x001F__x0016_ÌP¤?x_x0016_¼_x0017_Z ? n_x0013_ç1¤?_x0001__x0002_îfúã'2£? £q;¥?ôyÄåC_x0005_ ?¬ÄñÃiÍ§?tlp(I?OÖùZÅî£?_x000D_%ê_x0005_p¤? î_x0001__x001D_+Ì?iÙq_x001D_Ì¥?$rÉLmÔ?ü&lt;è_x0001_¶£?_x0011_²EGÇú?~¤ Ê¾=?â31_x001F_Î7¤?Ð¢d[_x001F_£?&lt;_x000B_ÔiÌ_x000E_¢?Îj_x001B_WN¡?_x0013_BeZÜ_x0017_£?S¼þ_x0003_r­©?PÔlç¬¡?Wé0¨{©?_x0018_ËëcÇ¦?CþÓ±_x0014__x001A_§?|±ÆH=¡?ï9æ!Fý ?¦Ñðç_x0015_^¢?ÏÚáÔ_x001E_¥?"¸ø4¤?ÞÖÁ]¡&lt;¥?¹Ý¨_x001C_ÕH¤?ÊÛ_x0014_#Ò4¡?*:_x0001__x0002_Î£?1ý»\ÙC¡?¥k_x0002_ña¸¦?l*_x0004__x000E_¤?ÕV-ª_x0004_¦?z'É._x0011_i ?së%aí£?_x0003_³3É¢?·@ÑæhT¦?G_x0006_®_x001F_+¨?vÔçpÁh¢?_x0017_6mº_x0019_=¢?J_KÐ_x0002_î¤?øxLï¶¦?_x0006_÷Ò_x0008_r?[`_x0003_Q ©¤?_x001A_¤©%"¤?Ë&lt;_x0007_!å`£?_x000F__x0012_ã»}¢?´!¸ÁBÛ¥?c¬_x0008_\~¤?@ù¬ëÝ)¢?¦¬_x001D_G-¦?$_x0015_è&lt;§¡?[I"Iü©¤?ÙsÍ_x0013_y¿¢?i_B3ý¥£?Ò0T_x0014_¾_x0008_¡?_x000C_¦Öý; ?t),2d¤?M÷©ªlÙ¤?P]öLØ£?_x0003__x0006_ä¨_x001E_~\£?â¸_x0010_ã_x001F_¢?Zu_x0018_;¢?úûy_x0015_'¦?½ü5	h¢?à&lt;_x0004_ûÆ ?dÑm_x0010_¤?/Q²pQ_x0001_¦?ûÂK5_x001A_ç£?`*_x000F_E&gt;¡?Æ_x000E_×_x0007_¢?]\M4§?_x001A_ß¯\¿¥?._x0004_	`£?¦xsìýU¤?äx;@¤?j¹Ñê3é«?B/#ÆÆ£?_x001F__x0002_«í¬ã£?=(J$_x0005_¤?Èç¼¢ç£?_x0015_,­Be ?ÖÍåñ_x0002_¼¬?ÃyÌ_x001E_-¨?¼×_x0012_¡H§?Ø_x0002_C_x0002_ª?è§hA×¤?jvfk}¼¤?ZT­Â¬ù¥?xû§_x0012_â¦?_x0002_(²üÀ¼§?b5_x000F_ß_x0002__x0007_Qå¦?ÂòÇ] _x0005_?_x0001_öÍöÜ§?ºÁ_x0016_«úð?Â_x001E_»r;&amp;£?®_x000E__x001D_,{¤?_x001A_)è¦?¿IÖ_x0003_q*¡?oK7tÒ?`½òm7x¤?þLâ_x001B_ü4?ûVÜDÁ·¢?"9 ª¥¨?DéB7_x0012__x0014_¥?õÃÛ@{_x000F_¥? Þý¼_x0019_¢?ûJW_x000D_§?_x0007_r_x0004_Kn§?¶é²Ky?_x0017_ë×_x0016_§¥?_x000E_åÜÚ	A?ÂaÂ£? ï6_x001E_nw¥?_z2uÞ¦?`:_x0019__x0006_A?ë`®ógX¥?_x001D_`½Þìi§?_x001F_eÆö&amp;¢?`Qvåx?§?o!_x001E_/î_x000C_¥?×®¿_x001D__x000E_©?Ð÷pQv$£?_x0002__x0003_jæTxæÝ¥?eÃ_x0013_(«?4"_x000D_ä¦?¸Û_x0014_Ø?ºÀÄ·º&amp;§?;]`,åQ¦?¿ÿý¢7¦?Òsëny§?#æc 	¢?û¶Òö3¡?¢_x0017_Sþ¢?_x001A_5¿_x0004_uá¢??Üa_x000D_Õ&amp;£?E Ê@¤?Ãøbl;O¦?áùìômÄ£?¢1MÆ¦}¡?ßu_x0001_Õ¡¥?_x001E_R]ÍÉ¦?âN.ÅÞÂ¡?º+¦_x001B__x0010_³¨?_x001A__x001B_QXþO¢?Î_x000C__x0008_ùd¦?­¾k9ÿ¨?Îg'èÔ¥?ì÷ª_x000C_ ?A¢_x0010_¶Úz¥?ZLð_x0005_~ª?í¢»(X± ?_x000B_3lî_x000F_¢?_x0006_er&lt;Ú ?´Ñ¿f_x0001__x0002_½Ô©?_x0004_&gt;´ÅÚÐ¨?¥þj¡?Æ_x0014_@:J" ?!À«¯Ø¤?_x0019_´È_x001A_ð¤?ç=~Q9¢?[e_x0001_¥?YåÛÂÇ£?º-T¾¥Ò¤?l_x0014__x000D_Þ¤?\jf_x001A_¬?{_x001F_¨Ò´§?}}¤W¯¦?úd'ÿ£?t	UÓ_x0003_ù¢?)Ìñ¡?8bü+¨?_x0004_9ª¬¥?27åóÂ¡?DlÁ.«¦?÷Ï*u¤?{9\¢²g¥?+_x001B_dÊ¥©?o×Ç_x0017_¤?³äfÒ_x0017__x0007_©?£È_x001B_µd¹¡?_x001E_]d_x0008_;J¨?Ðc_x0004_Ù/_x0019_ª?¹0_x001F_£_x001D_ò¥?¡kÎÑ¥?R§ ¸Ø_x0017_¦?_x0001__x0004_¸5ã5Í?_x001F_½ur{£?`=ðnÜ¢?[N3_x000E_òT ?'qÙ­_x000B_á¦?_x0002_N²2¤?[éñ]¦?!óÂÂ¬"£?_x0010_#h,¨?º_x0017_ÖJ±^¥?8Ì¿9íò§?.ØgNVa?Þ;NÏ³Å¡?#?_x000F_UP§?Û_x001F_§_x001B_hÈ£?Vyg¦Ã©?Þ¼M¿A¥¡?ØÇ9_x000B_xÏ ?7F°Y_x0003_B¥?C_x0010__x0006_`_x001E__x000F_¨?xÈé_x0001_§?þ_x0013_7Å"Ó¡?,h4\_x000B_=¥?Eí_x001F_!È?¦_x001F_pb=£?_x001D_íÝ_x0002_'¥?µ~^_x001A_[&gt;¡?óo¡b¦?_x0007_*&gt;	Ñ§?§Æ_x0018_Øå§? ¶é_x000D_G¦?©í_x0018_Õ_x0002__x0003_;0©?Üòl­_x000C_³©?_x0001_h_x0007_èË`¤?Îkì8è£?"_x001C_WöÊË?õðl_x000F_% ?ª6¦:¢?`Åêz_x000F_·£?« Î"±©?îÉB:£?ü:ª_x000B_J¤?ÊãyÁ£?Í$4²_x001E_O¥?Ú­Ì¢_x0005_ê¤?±öK&lt;Í¥?d_x0018_b&amp;Ò§?@p_x0008_cê¤?Nf _x001D_¡§?ÄÃÛu}ý§?Å¨_x0018_WÙÃ ?ÍÃá-L£?Wº_x001B_dG£?¤¼Éø_x001D_+ ?^ÜHýÊD£?ñ|H¸_x0017_¢?±tþ'¤?,w_x0005_|9¤?¿y_x0011_½³o ?¢×èy÷?Ö(V_x0017_Å«?öÅK+¤?F8Iç0¥?_x0001__x0002_êO_x000C_`¥?D·_x000B_q_¤?¾q½Ûd¥?Ùî[EOM§?m`¢|_x0006__x001D_¡?Xìx]M¢?Õìô¤c«£?ÿª­´öª¦?_x000D__x0019_a_x001D_Ú¢?Ýúä_x0002_%©?v_x0016_æåà ?}_x0004_Pv£?qøøFa_x0003_¤?®t=¦?Ê_x000C__x0015_î_x001E_Õ ?Õ\À_x0014_0 ?Ìò_Ë8ª?PÒ§¦¾¤?¯£¾øïÖ¥?OGT¸?_x000B_BÄ·Ï¢?·à_x0015_¤_x0010__£?Be_x0003_Ô,¥?Xg_x0015_ý_x0010_q¦?_x000B_;y_x0004_È¦?fªl~_x001C_!¢?tEìéN!£?÷S*Sn¢?3Å_x0001_pNo¥?_x0006_ÓT}ª_x0010_¥?Ú_x001B_Í£øß£?¦_x0008_\ü_x0002__x0005_&amp;K¨?æmXÁ§?ÓÖ_-x¦?n*ïjZh¦?9_x0011_Ê_x0014_G§?¬×sÕ?e0qS¡?)(eäÇÕ¡?¨N"_Áµ¦?\ÁIy}u¥?_x0004_4_x0019_cnµ£?ÿ?7Qµ¥?Ñ%Xjç¦?Ï_x000B_^Ä «?ï8_x0013__x0011_`ª?G_x000D_&lt;©_x0016_¥?fbÇ}_x0012_©?"ãr¯×@¦?ÇAwK+_¨?³_x0002_òpª?ê_x0016_Åsý«?*â_x0005_¹_x001A_¤?oìE¸©?f_x0018_³îp_x0018_¨?Nx°MX¨?_x0005_+_x0004_ì¦?ÒÒ_x0001__x000B_¦?4µ&gt;_x000F_§?òG=Ón¥?BÙÊ4X¦?x_x0003_çL¥?Õo_x001A__x0004_£?_x0002__x0003_1ÀDb¥?º_x0017_$ø8§?T~#_x001F_$Ï¨?®¢¿­ ?ú_x001A_Åb§?®é®¹Al£?¡¯Ì¤?bJo|É¦?_x0001_;_x001B_µu¡?gv½äÆü£?3_x0003_qmfB¤?¡ôÕ7õ¦?ÊeÊ¢£?| Óc¦?¨lSÞõ^¥?|_x0003_KQf¢?\âîØ[¦?Bðe·¨.¨?_x001F__x0012_sZe_x0002_£?_x000D_ï_x001B_ë8y¤?-6ýØ¨?ØVEz¨?$MvT§?s{¹Ç~Ñ¦?[¨þb±¦?¥_x0017_`_x001F_±?ÍN £_x0014_Ä?·}có¤?xÊS°Ñ·¥?_x000F_PI·Ã¤?ðçÃ¢«_¢?³_x0001_¾a_x0002__x0005_t§?ótHJY¢?Eéþc_x001B_p¡?ùÔh¨½¥?~·_x001F_@p]¡?_x0017_±´î¶Å ?¬á+ÇÃä¢?ôö_x0007__x0019_@Y£?_x0010_g_x001E_Ü¥?Ü"Á÷_x000F_Ò¥?e-B¥?ÅºXÜ1©?Ç×½üÑ_x0012_¦?_x0003_)Eÿ¬¯§?®ë_x0003_v*¤?oÐ#$Ç_x000E_¤?ìtâ0e¢?_x000E_RSó4¥?$ÿïÁ_x001F_©?zDw²¡?kúð¥«ß¡?_x000E_ÖíjÈ¤?Ifªñp¥£?Î$¶©?}$l_x000E_ú£?â_x0018_ ¼ß¢?½JØöØ¡?ÿ&lt;*AÁÌ£?_x0004__x000D_)i_x000E_ª?X¼g_x0008__x0001_q¥?*a½_x0004_kÕ?_x001A_W!_x0011_êå¥?_x0001__x0003_«_x0014_Sp_x001D_Õ¦?Ýq.[_x0013_?_x001E_!$'±È¡?£\CÌ ?ÙÐ×_x0007_J¥?ªÉ`¼û¹¥?5{_x0004__x0010_;¤?_x0002_Ø@T=&amp;©?¼_x0007_Ñ_x001F_U²£?(×¿¿¹ÿ¡?¡m8Þ£?^Ý_x000D_÷¦¤?G²´§¨}§?í_x0007_ÏôSõ¦?ð&gt;Ò½j¡?B/³ç×Ô£?ú_x000E_ð&gt;[¢?Ò¡¹Véj¢?­v7$æÆ§? ¸'07£?d4JÃäÝ§?~,	µUh©?¼Q_x001B_9_x001E_M¡?_x001E_ÂKû_ñ¦?pØà¶_x000C_X¨?õÄ³5Á7¡?ß %a(*¦?+ø~_x0019_ú¦?Ò_x000E_õ;«_x0002_ ?]Ü_x001D_Y`¢?P®»&amp;Z«?Ý?.ô_x0001__x0004_hÒ¡?,Àçë^£?ßæ¶@¹/¥?vC_x0003_2Í_x000C_©?_x0016__x0013_å%_x0011_»¥?)×£óìÓ¥?nôû_x0014_"p¥?Ý%L¤_x0014_í¢?_x0016__x001F_Ë_x0004__x000C_¨?3^_x001B_Rxª?7±{nbb¢?@_x0012_ÑÆ5_x0002_?cZírvô¤?otYõ_x000C_ú¥?#}©"é¨?_x0008_0øRZ£?L0Î_x000E_©F?ÌvÆ&amp;_¤?U_x0010_P×Ó¤?3'»d¤¥?;e=ÈÝ¨?wÊ_x0011_¦¤?%_x000B_CÕ!V¢?_x0006_ J}r¤?äöÂNQ_x0011_©?»-	Ýª¥?È_x0012__x0002_¨8? 9ØK®~£?ïSTÊDc£?¼ÖÉÍÜT¢?bÊÎÊ®I¤?(@Ê_x0015_»¡?_x0002__x0005_{Æ­³¦?±_x0005_¶_x0001_²4?u è­a¥?_x0004__x001C_l[£?_x0003_}3!âé¥?2)í_x000F__x001D_ ?Ö_x0002_ý7¿ñ¢?&amp;lOAª?ü7&amp;ç¤?_x000E_ÃÖ4uR¢?ûiÁíÙ¥?«2æÎ6¾§?È¨etòã¥?_x0015__x001A_è[}À¤?qß_#¥?ºÏKasÚ¥?áË_x001D_¦z_x0008_¦?axPê¤?ï_x0011_Qò¢?_x000D_xç_x001C_@¨?j¨'æO£??_x0017__x0017_Íþ¦¦?&amp;=sõú¢?±ha½o_x0010_¢?Ð, 8¨?¢_x000B_ñ"¦?)_x000B_80¡?Dý_x0004_ _x001D_ü?Qf"Ã¥?Æ}§_x001F_:_x0017_¨?9_x0014_\ê_x0006_§?&lt;mÍ_x0001__x0004_2v¡?zï2¿_x0007_6¢?,®Gå6§?õJËÃS@¢?¢Ëëtið¨?üø_x0004_2ã?&lt;Ô_x0013_ZN_x000F_«?n^Q_x0013_s_x001C_?_x0014_QÐ¼¿¢?Â_x0002_lõ´È?_x001F_ÖIXU¡?8!4Ñ1ê¢?¥_x0016__x0007_.æ¤?mªµ_x000D_"@£?û-¢ì_x0003_Á¤?ýos_x0003_w¡?m_x0017_Î"-¢?ÆÒ_x0007_EW¥?_x0014_7fµ%¥?â7{»_x0006_m¤?ÕËíl¼©?~´Þ&gt; ¦?ô_x0004_ôñ½]¦? Ýµ_x000D_Øá§??Þ4Uí_x0013_¦?|äSÿTú ?Ä~`e.©?;Ü¼$¥?9ñ_x0015_xËê¦?_x0014_¾Cw¹ ?Þb_x0011_3¦þ ?ËÌª&lt;_x0016_Æ§?_x0003__x0004_Ò÷Þ??ß£?8_x0002_TxË¡?_x0017_Íÿ_x0001_³¥?&lt;X}¡¥?_x000E_ïL¸æ¡?õOÉÂ¥?]`D_x0014_u=¬?,_x000D_^Êq¥?òûa_x0019_c¶¥?ðÎê#Q¥?xÀÏ'%c¤?%Ô_x0005_Ì_x0003_,¨?òVZq¡?"_x0019_\ë¼ý¥?±I¾Ì&gt;A?%A_x001D_a§?ô_x0006__x0017__x0019_¤?_x000B_}B°ö¤?.(M+8­£?ñV,3sN¤?XÄv+¯¡?o^_x0006_Í?Á÷«Siw£?2¼³/¡?%¯åzLí§?j0az¤?+;ÿ§?&amp;T_ì×w¥?Ás2_x0018_Ó_x001D_¢?§d	?I¤?ÌÁÄ­¦?é_x0013_µ._x0001__x0002_b³£?Õåá_h£?¡²t1¥?_x0013_XU¨_x001F_§?êÊKbU¥?_x0004__x001A_LÊïw¦?\¤N¦uÃ¡?§I¢r!¦?Rz_x0019_UÂ#¡?Í4ç_x0010_I¦?Ù5û¦?Yy¼_x000C_éÌ¡?_x0013_YÈçR¡?¹¡é¯5o£?Ì	P'Q£?âB°#¢?Å¿?V£?¢Òß_x0004_ù¦?_x0015_'¸Di_x000C_¦?ÚQÝ6¢?ÿz¸3¶_x0004_¥?q¨Hß¦?a	ÓQ_x0005_µ¢?WRº\wR ?½(p`Y=¢?¯D30_x0007_ ?v_x0007_X®±¢?Ú$_x001C_êJ¢?¥ú0S_x0014_¡?Ã_x000D_s¾N4¥?ü:ç+`£?½ÃÆ_x000F_\¤?_x0001__x0004_Z_x0003_û0ó&gt;¡?2ó_x0008_§¢?íæ&amp;©_x0015_ë§?_x0013__Ûüo¢?o3·Uy¥?_x0004_DéÞµr?ü_x0018_F_x000C_\m©?'p^&gt;)'¤?ýsB*z?ÓV©^£?©	µ@)£?£_x0008_îð_x0012_£?°X_x0006_Uú-¥?Þ__x0003_h¤?uK=ÃÄ ?á_x0002_MÄ¤©?ÊcßõZ÷¥?O×ÆÈ£?×Uî¿c¥?H7²¥Ë¥?#Äï£\¢?½Ú¥Mâ: ?ºiùê ?\F|j_x0011_Þ¢?\$'%£?· S_x0005_¥?&amp;m_x0010_NA¡?±5±-À_x0010_¤?_LXÈuØ¥?^­*Ú·v§?øZxx£?æi_x000E__x0001__x0002__x0012__x0019_§?\*¨Åàº¢?÷Ü¡{r_x0016_¨?_x0007_|dÂ¤??´B¯ê²¦?_x0004__x0011_»Ú¡?¬Û&gt;èK?»ì_x000D_7ø5£?¢_x0007_}d³¦?_x000C_ä5" 	¨?YF_x0016_|ï«?@_x0019_¦¨éU¥?^^vváí¥?_x0001_	_x0013_§?y16Ë,¥?Kÿ_x000D_f¦?*ÖùT4±?hBe`ÿ¤?jÀWçò££?ü¦\u ¡?çÉÚbi|£?2É2ç¢?&gt;J_x000B_X#_x0019_£? £·EQ_x000F_£?°_x000D_¢_x0004_ýú¢?_uzQÅî§?ÿÓcyÈ¦?C_x000B__x0002_þG£?/_x001D_áÉ½´¤?\çä_x001E_¤?__M|Aô¡?¬ÀQ_x001F_¦?_x0001__x0002_z²·_x0006_f¤?_x0010_ËV"!¤?í_x0014__x0006__x000F_°¡?çÈã¡¢?'ü÷½Vd¨?];­Ö§?.c_x0015_¦óÍ¥?Ï_x0016_µjL_x001D_©?Ö_x001B__x001C_S¯Þ§?yuu_x0005_£?»ÍKÊ¡? ¡·§~©?&amp;X»4g¢?}t_x000E_É}â¤?ÅrqÝñ§?ÛV¾}_x001E_R¥?Ê#¶zÊ¢?ºÿíÛ_x0007_I¨?_x0013_ûO°VÏ£?4\_x0006_À_x0016_Ö¦?NÊCÏZk¡?_x0018_l_x0011__x0007_r¡?HÀ;ÝîM¢?½ãÔ½@M¥?AdÙØ£?Z_x0006_Ä)vn¨?&amp;xom¸¥?_x0014_÷É_x000D_µý©?Ø65Ó_x0017_Q¤?P_x0014_J_x001D_¢?_x001A_t¼&lt; %¤?E$_x001F_Þ_x0001__x0003__x0008__x0010_£?âè¡?_Zìý¤?»=á&amp;fê¥?ÈÙv¹µ¢?mþ_x000F_Þ_x0018__x0011_¨?xV×?¨?_x0001_ëªy¿D©?%`£_x0006_Ö ?_x0013__x001C_9ô&amp;¥£?¹Ç~ªPd§?$ô~Õ_x0015_£?î_x001D_ÒU§O¦?E¬_x0002_1_x0012_s¡?òj¤òÕÎ?&amp;Aü.&lt;ð£?_x001E_zøÁ^¢¤?ÊàB	_x000D__x001F_ ?]U¼7_x0017_¤?Gàtx_x0007_¤?b«òÛb_x001E_¦?7UåÆñ¢?|m_x001F_Å_x0013_|¥?¶ný¦?Üh»n_x001F_)¨?@@äVc.¨?|!jP_x0004_¦?èÓ7s±æ¦?=D ý_¨ ?b¼·ýTÓ?R(Ì²Ã£?ÍdßUÛ§?_x0002__x0003_Þo_x0014_I*/¥?-u=þ_x0012_X§?{_x0006_¸®ëà¢?`¬ÙHTK¤?lh$ÛZ¥?½y_x0018_Ç¼ ?1H_x000C_ê;z£?Ö¾2rÞè¡?ÙSBQ¨¤?}Ë2kö¥?iøµü_x0013_¥?^ÐK@Z§?I_x000B_|_x001A_S°£?è»ú_x0005__x001D_Ç¡?P7_x000F_kL¥?¦x_x001B_Nï¥?¤ Br¨?_x0001_Öp¢&gt;À¢?§ØgËâÿ£?ÿXmy¤?ÓÿÀxp0¡?¥_x0016_%S,¡¢?	]1]¤_x001E_¦?Ý|:_x001B__x0007_¦?g'ËU_x0018_ó¤?'PjÅ?¢? Ó_x0016_ôy¶¤?Øx:ÇUæ ?Ê´n'¢?ÂÌô4A±¡?_x000C_yÑ_x0013__x000D_[§?V#_x0001__x0003_X£?&amp;Þ¬;¦?_x001E_©¡õ²¡?þÌ.@Ù£?YCïR_x0005_¨?®+iÒ¯Û£?¶õü~_x001B_§?[F5ç«ë¨?Üç'éL¥?.ëòj´ ¡?Ál_x0013_ý÷_x001A_©?_x0005_ýú1¨_x0016_©?\pùÓ_x001C_Z£?7´zjâ­¦?MMèúº?_x000E_à4l?_x000E_¨?4_x0019_üf$H?_x001B_~LUT¼¢??íÕLIA¥?_yZô¢¢?Aã_x0010_ÃÉ§?ú^&gt;¸_x0016_ ?þÙ_x000E__x0012_Á,¦?¥_x001C_¡ä-ð ?ÁÈ$rÝ¥?J&amp;IYÄ§?Ü·[ñ_x0003_Ã¨?_x0002_f|_x000C_G0¡?Ý«`à¥¦?,x_x001F_Ï¡?õ=ïáR¤?êÁ»-¡?_x0004__x000B_%¥Ðáü§?KÜûbW¡?Ðú_x0003_Ø('¡?# Ã_x0019_Ú§?"çøØð¥¡?ì)µ_x0007_û£?öTCm£?ä	oÀ¶§?u_x000E__x000D_=_x0004_a¤?vÛ_x0017_ ?RV±_x0001_ì§?~y_x0004_R;¤?ú]è-£?µµ­õ¥?µ¢Ü_x0003_WÆ¡?_x0006__x001D_-ð`¦?î_x0011_O¥_x0019_¤?ö_x001B_cWÏ¡?_x0017_þGJ:¢?_x000E_þ®_x0019_´® ?'#jÌjÏ¦?¾i/4¨¤?_x000D_6Y¦?Ù1«Æª?ì5¢_x000D_m¥?¥Éõ±³Y ?D_x0008_ëØÈF§?!fÙÃÝ ?«û_x001E_¦_x0007_´¡?ÕÅ+§3«?_x0016_)W_x0002_¤?_ï_x0005_¯_x0002__x0003_ô §?dP_x001E_¬Ù?ü¯¿$Ì¢?ÿf=£PÆ¢?1÷3¶&lt;¨?wê½_x0006_¥Ãª?²o'_x0002_!¨?×«_x0005_Nxª¦?E9*¦?)Bl¡8_x0005_¦?zæskU_¥?ÕK¤á=¼¦?¦.oñÒÀ¦?À@B6"V¦?¨Î=É¬e¢?(3@Vy­¥?_x0006_TÝ¹ ?@ráû_x0012_-¦?__x001C_wÊD6«?@_x0019_øSÒ¦?à_x0001_îqnJ«?å:tAé?}ò«U&lt;¦?áTs-aËª?&amp;zFMõ|¤?_x0010_Y°Òå¤?_x0017_]ü«@2¦?ð_x000F_òÓ¦?£xÈYK§?Ü ÖF¤¨?hB?F¾C¥?_x000C_ÌãÖa6?_x0002__x0003_½Ñ ÄU£?_x0001__x001A_ÚÔð¥?z`_x001C_Ã¦?=¨ñ¢I_x0006_ ?y0ü_x0008__x0015_¥?Ø_x000B__x001B_oæg¦?«Þ/É¤?ò1}C_x0006_¦?pìÔ¤ý_x0017_¤?t_x0002_LñM_x000C_§?e;_x0001_¨Ú?-M%¬ü_x0006_¡?_x0012_¨Ãi?_x0008_¥?/?}³,¢?äÄ¸m ?}_x000E_ÌzVó¢?o	¤ô®H¢?=_x0008_Ôío{£?7Ð¹_x000C_Íâ¡?7D»Á¢¤?ªÉ_x000D__x0018_5£?UlÚI´£?Ùr$blÿ¡?´Í_x000D_/ãÀ§?ª¾_x000C_ÂTL©?xÕðoÒÞ¢?&amp;ð_x0014_«a£?_x001F_7FÒâ¤?¼UosÏí?ëkÅãª?ÙJh}£?Hl¥æ_x0001__x0003_á¹¤?]]¬´¥?dºðR§?üµÝI&lt;£?_x001E_ò&gt;6Î§?¬ø®tè£?xo_x0018__x0018_ ?òÄ_x0014_ySb¤?P0&gt;'_x001C_a£?YRÑ«¥?H¢í­Ä@§?_x0015_ÒG²¡?tb{ÉG ?¿zR¿_x0007_g©?_x0008_¸ùR\¨?4AÜå?²·_x0002_å^,¢? e¡_x0003_s©§?§U_x0018_úi£?;â5À;/§?_è_x000C_1¢?í¨SÎÙ¥?q:_x0001_Sq¦?Îñ=åµ¥?ùïû®åè¥?+ðPÈ_x001A_¦?b)î´_x0007_¦?*).Þ{? ÉfÕxK¢?ç_x001A_I§´¦?ÛA¬ìF¦?U7Í_x0001__x0019_¥?_x0001__x0002_5x%n¥?÷Ç_x0004_ê]£?ÝÖ7o¤?Ñ¨$C¢?Ëgc_x001B_¾_x001B_¢?Èº"s_x001C_?CçP¢?60W¿EE¨?ÄbÑÜ¥?vüÈ^o¦?ÇÏ^11_x0015_ª?#NÍÄ¦¥?DP(7Àc¢?Ëv_x0008_È_x000B_!£?À~zy¢?ë\Få¥?§p~{¥?N·_x000F_÷_x0012_,§?H_x0001_we"¥?|vçûK_x0003_©?+¦_x0002_ØÊ¢?!«¶_x0004__x0015_#¤?fð_x000B_¾¢?zéë0(¿¡?qV÷_x000F_±¦?{â_x0006_x¾â£?öôÕþ£?&lt;ÞL«þ°¥?úå±"¤?Á_x0004_í¾¦? _x0006_$'Ç¥?N³©_x0003__x0004_¶_x0001_£?p¡|L§§?®É?@ Ò¬÷É£?_x000B_[_x0010_0w ?ÊE_x001A_DQO£??41À§?cOÅ3Èå£?B &gt;[¢?_x000D__x000E_1 ½ ?ÅùTgz¦£?Qp_x000F_kÇë£?_x0008_O;®£?_x0007_è³¥?c0ÅûO¥?nDôÉ£?t­_x001D_«DO¢?JM¬_x0008_²¨?kÃç_x0002_¥?ñÁ&lt;õ¦?%_x001D_O)&amp;£?_x001B_´È_x0011_º¢?ê%âÈ9Þ¡?&amp;à_x0016_ï£?ÅÊ`ê_x0011_`¤?Vâi n¤?_x001A__x0019_Æ¥¢£?r¬Vc_x001F_¥?ÄQ¨$¨?k:¿»8£?_x000B_¯&lt;}&gt; ?Î_x0015_Z¸Ò»©?_x0004__x0005_©¶¯óÖª©?d5*µ6_x0010_ ?ªÐg_x000E_·§?§:úw$¦?èfÁ_x0019_·_x0014_£?_x001C_e \b©?³`Vz®¢?*ÁÍÏ³?AîaðwÂ¥?_x001F_uI®^W¦?×;@!¡?_x0014__x001F_Û²_x0013_t¤?w[A±©_x0002_£?_x000F_#Z"_x0005_U¤?%²_x001E_ài_x0001_¥?_x001A__x000D_U´ï£?_x001F_Ï´_x0018_.¢?ª°:ö±¤?²_x0002_LYÜ¤¤?ËÖë	Ó¥?!YjÞâþ¢?À_x0016_Û_x001C_·¥?_x000D_ÔAÔå?ÁÁ2Q_=©?è_x0008_ì_x0014_ö·¦?½e¥Ï¡?Ó0&lt;#û_x001B_¦?c:,n_x0011_¬¢?Ù6¶¡?æ\tW_x0001_¤?£_x0003_%OÀ@¢?±Fªù_x0003__x0004_üÄ¥?S«¼ð|¨?z?±CBà¥?_x000C_S§;l_x0007_¤?à¶}XY£?Ni_x0010_^¥?m"5Þh¡?(IüC&gt;2¬?r¬ÖS(?_x000D_-_x0002_ ­v£?::#_x000F__x0016_&amp; ?_x0004_îÒ_x0011_Â¤?¢%u _x0001_ß§?6I¢ÊË©£?%XEQã£?_x0012_Ì=,Z ?¢_x0015_÷r_x000C_¤?èºÌªj2 ?_x001F_0è_x0005_"¥?£í"ÀÅ§?ëUSc{¥?_ã_x0014_SDà¿`¬»h¢tá¿¶A$ÙeÚ¿ëð»SØõÚ¿_x0006_^_x0015__x001D_­Ø¿¿j¦&gt;_x000E_Êâ¿ò_x0007_B_x001A_!Ü¿_x0011_t½Ðû&gt;ã¿Å»_x0011_?Uá¿Õz@ÔhÞà¿ÕªBYÚ¿_x0001__x0003_á8Æâø2á¿À_x000C_§ÂáÞ¿_x001C_*á]ª_x0008_Ø¿e_x0003_¥­_x0015_5Ú¿_x000C_PÚiCTÖ¿N_x0001_À&gt;`Ú¿_x0019_U_x001E_áñJá¿ö¨ëJåá¿.i_x0008_¬¾»à¿__x001C_î_x001F_N_x0012_à¿Tr_x001D_Æ\_x000F_Ù¿&amp;ºlûÕâ¿_x001F__x0013_._x000F_uÝ¿åª&amp;%6Þ¿â3ûÚ¿cñÎ³FôÝ¿ê(?_x0016__x001B_Ù¿P:+=	Ý¿rý°g\Û¿íl.í&amp;£à¿§p"ü_x0002_á¿\¤\ÃÉ;Ü¿ÆÊ_x0013__x0002_Û¿:ZÇËIÓ¿9udO­à¿&amp;gW8Øpá¿Ë?!_x000B_ÛÔ¿oHTfß¿g_x0014_ý_x001E_ã%Ø¿$	É?É_x0008_Ù¿u _x0014_2íæ×¿_x0006_'ÂM_x0001__x0003_\Kà¿h+1uÛ¿©_x001A__x001D_ÏÙ¿lÆ¡Ó8Ø¿_x0002_S\_x0010_Ü!à¿ì¢4AÝ¿gVÈm/«ß¿¸êöÄ®ÀÜ¿Ùóz_x001A_ÒòÝ¿,ÂÈM#à¿3À_x001D_«5_x0007_á¿|õ«¡!á¿l_x0004__x001D_á¿_x001E__x001C_ø_x001D_'Ø¿Ü³_x0013_°_x0018_Äà¿¶³]`(Öß¿ßLEÍEà¿suv4_x000E_Ý¿¥áìv0Ù¿_x0017_»«Û²yÛ¿ÍÜ&gt;à" Ú¿®F_x0012_Ã_x001B_Þ¿»Î\êïÊÜ¿s8_x0001_:Þ¿_x0004__x0002_ót¦¼á¿_x0008__x000E__x0012_g×¿/[ì­ìPÝ¿V=_x0010_¤%ñÞ¿&gt;a_x000E__x001E_fê×¿¨Æ ýÔãÙ¿°waõàÿÖ¿NqL_x001F_¤×Û¿_x0001__x0003_.ÂBg)¡Ù¿_x0003_Øá;Âß¿±kf`§Ú¿uVm_x0008_ßÜ¿ê2ü_x001D_Ù¿_x0001_m@e_x0014_Ù¿ 5Ê?_x001E_0Ù¿ÙÔqpÛ¿R_x000B_ª­àÔØ¿|ÀQº _x0003_Ü¿_x0017_«¹ðÅÜ¿£_x0014_©Æ8ß¿	­¯AÅáà¿T_x0008_úÂ[Ü¿¬_x000F__x0008_)Ôá¿¨Ò_x0011__x0019__x000B_ß¿áì%DµÖ¿_x000D_ÝtíÚ[Ù¿×x_x0012_ÎIíÝ¿ç·¾Hó_x0014_Ü¿ææ_x0002_G&amp;_x0001_à¿öÂ&gt;ú`Û¿é?êµöà¿¹Íëá¿_x001B_ÅZ©_x000D_Ý¿}  _x0017_"à¿ ÂF éÜ¿_x0002_Ç_x0014_µÒÚ¿*Àu_x0010_ö+á¿I_x0014__x001B_S_x0015_Û¿(ì^p(Ü¿Ú4B_x0001__x0004_çà¿WJ_x000B_Ô!Ú¿	t¶M_x0003_à¿öMwÕyÕ¿è²ÉC:¨Ù¿Ì7ÊxÔÛ¿\÷ýtâá¿#àëö4Þ¿rbþ-Ô1Ý¿ºÔH:Ø¿oA H¥·Ü¿ÿ!©ODØ¿?ã'_x0010_Þ¿Ã(#â¿Ðàì@8§Ü¿Q]¼ÀrÙ¿Ù?ãåÚ¿f8þ$èß¿CppåvÙâ¿@p_x0012_-(_x0017_Ú¿)·_x0002_á¿«_x000D___x0002_VØ¿ì_x0019_©F+ÈÙ¿_x0012_æõ_x0010_÷à¿O×-B_x0002_¦á¿¾[å_x0010_?©Û¿Ü_x001D_£xÞ¿ðf3pÑðÝ¿+KârÜfÜ¿_x001C_îNµFÝ¿W_x001F_?_x0010_gÛ¿ÉF"i©Ú¿_x0003__x0006_NPa_x000E__x0002_Ü¿­ûMÝ¿î¥kD¾OÞ¿_x0018_ø{ó_x001A_Ö¿H¶UyïÜ¿ÔSª©*Û¿Fî5aþÉÚ¿È=_x0001_F×¿RË è_x0019_cÚ¿¾ëúð Sà¿F^Ë_x000D_öÛ¿v¨vl_x0016__x0014_Ñ¿ªË«à×ÄÓ¿õÌ¾_x0003_Ú¿ÑëÈÞ¿=_;"KJâ¿*?_x001B__x000B_Ä×¿Úm6x\³Ü¿bâ±_x000D_0á¿A°f SÞ¿ç_ÿ£È{ß¿¬¾_x0017_Z²}Þ¿L«®ÛGß¿î«(&amp;Bà¿_x0003_	Ú_x0018_ÀBà¿¾_x0005_bð¢ Ý¿^_x0008_"=º½Ù¿èªn.ÍêÜ¿y¹_x0004_g_x0018_Ý¿k_x001E_¦Þ¿¶Å!¦Ú×¿_x001D_n_x0018__x0001__x0003_û}Ý¿#T¹¼´Ý¿»À¥Tß¿®ÏPÚ_x001E_°Ú¿.;_x000E_üÜ¿qd+ÉûäÞ¿­èù½ÛÜ¿_x000E_¢ê@æ_x000E_à¿cù^SúÛ¿vÃmÍØ¿qâ_x0002_þÆgÞ¿ô'q¿_x000E_LÚ¿þ(çÌ&gt;JÙ¿Óÿ-Z_x0013_áá¿_x0005_/t\6à¿ñÏ_x000C_è'rÙ¿WË3ÕÛ¿féLñò{à¿_x0015__x0010_JúÜ¿fýpyÞ¿Ù¶·*pæÜ¿Ú`be±Ù¿7¤h_x0015_Xtã¿xP"ðÜ¿Õz_x001C_îÀß¿æ5¢ká¿=v¿_x0006_'à¿QL0z%ß¿;ºI_x0004_¦¯Ø¿ø~_x0010_÷z§â¿ñ(¦¿_x0015_ªã¿t)¾«&lt;Ú¿_x0002__x0003__x0013_Mm_x001F_w¥à¿°KA, Òá¿á%Ô©,á¿Áeµ­Xnà¿VØß=rá¿,RèA)Ù¿Äàd6 Û¿¥Ì]Ï$Ý¿¯}_x0005_]6{à¿/XÈy_x0001_FÜ¿ _x0002_}Q$óÝ¿_x0016_[_x0018_ï_x001E_×¿¶Ð­-Û¿¤$,(IÝ¿N]_x000D_uAëÚ¿ÁÈ_x000B_zWÌâ¿5U_x0003_SÞ¿WVÎ5ºÞ¿AÐ_x001A_¬à¿}VpÒ]¢à¿_x001D_f1 X_x001C_×¿ÌËøÈôÔ¿ä²ÿaÚ¿°ìV&amp;Ù¿W'7öe¤à¿f¨ 0KÛà¿¬nÿð_x0016_·×¿Û_x0011_sÞUÝ¿Ph_x0013_½_x0008_Ú¿¯_x000F_üõ_x0007__x0006_Þ¿ïé_x001E_aEþÝ¿ö¿Ý_x0005__x0001__x0007_Á_x0012_Þ¿6nÔÏMøÛ¿*ôþ_x001E_fãÛ¿Í²3rú¯Þ¿t)ïE=xá¿_Ùjö§Ý¿_x001A_ÎÈ;s_x001F_à¿ãé;kµÚ¿ 'rÃ½Û¿äÈ[&gt;ÎüÔ¿"É_x001C__x0004_PÛ¿"_x0006_wtýPÙ¿_x001F_±ñäWà¿B_x001D_ãOÁÛÚ¿h#µãA=ß¿ùçNw¦Û¿ûN_x0005_´_x0002_?ß¿Ã_x0001_f_x0011_øëÝ¿Ä±Ñ¤_x0019_çá¿ò+¸c0à¿r_x0013_fû.ÐÞ¿hÑ\&gt;Û¿fAÈÞ	4à¿³bÕ)!_x001C_Ú¿V_x0012_çSu_x0015_Ý¿FQ_x0017_ÌømÞ¿òo__x0003_øà¿_x0008_H½LäÞ×¿ÀÂswã@Û¿§JâþÓ¿J_x001C_%¦_x0014_Ù¿_x0007_\]ÕÂØ¿_x0001__x0002_FýªH~â¿´@L[Ú¿G! _x0006_FîØ¿½\°á¤à¿wÊæ¤£Ú¿×_x0004_±_x0013__x0018_Ü¿csáik_x0008_Þ¿ _x0014_iñjÛ¿[!¸L¤_x0016_à¿qú­É_x0003_¬×¿_x0006_ÆçÆ73Û¿ÞïÍ_x000D_NÍÛ¿\ìáù´dã¿?|_r«ß¿iñ¨Ø¿ÄøBg&lt;à¿ÿÓaê/ià¿ÊoÙá-Ðã¿Ô7ÿG_x0015_s×¿Oëëû _x0010_Ü¿êî3h.×¿ë¯Ç¤'úÚ¿y[°`á¿³_x001F_æ_x0013_©ÉÙ¿L¦-Éë¥à¿Ú#Í¥áÉÝ¿Ø_x0014_t½_x0006_Æä¿K4(&lt;ÜÝ¿Sj_x000F_lØ¿D¥M8Ö¿_x001D__x0016_R·~Ù¿»@­_x001B__x0002__x0005_,§ß¿_x0007__x0017_¥jß¿2çZÙ=Ø¿¯pfáC©Ø¿Å]zíÙ¿`½Ö=¦yÖ¿_x0013_Ú»Â_x0003_àÜ¿¤©Ua¦Ù¿_x0004_*ËÚ^UÛ¿ÿv_x0001_¢Ø¿&amp;[Fb¦Ú¿Ê6jïF_x0016_Ø¿Ò_x0003_ùHIìÙ¿ºAÖ_x0004_ÙaÞ¿_x0004__x0012_¨eF%Ü¿$Ú"u_x001C_/Ú¿f¤G_x0010_cÔÝ¿ÁÈ;¹S{ß¿¨°3B»Þ¿¤²áµfVØ¿£{kA_x0004_Ý¿.;¹Á.©Ô¿µP¿ÏkÝ¿_x0010_C_x001F_qnrÛ¿_x0005_]ç¢_x000C_lÝ¿^m¤/á¿°*_x0004_æv­à¿­/÷©_x0004_Þ¿ o½oèNß¿ç~­_Þ¿®&amp;y+_x0015_ÖÛ¿_x000D_Ø§Í,þÚ¿_x0001__x0004_^o=_x000E_½Ù¿zÅ0_x001C_°ûÙ¿_x0008_·óOá_x0016_à¿Øp áÕ¿¦T_x0001_ïÏRÚ¿_x001F_CF]p_x001E_à¿¥I)_x001E_}ß¿Ìî°þ_x000D_Ó¿¨4 «Ö[ß¿OyYø®_x000D_ß¿úd_x0001_9}Û¿.er á¿_x000C_n_x000D_Ä_x000C_Ç×¿^Öô_x000C_-Þ¿ù;XR¯Ý¿f4Àº_x0018_/Þ¿¹;4Õl²Þ¿~)_x0003_ÝÇÞ¿_x000B__x0013_vp¨à¿Ô ¹H+hÞ¿:²Ø¤_x001C_(à¿¼h¢YÑúÞ¿§þ¹`#mÚ¿V¼Æ(¯®Û¿,y±Ñà¿}4øÚ&lt;,Ö¿Ú_x0017_´a=à¿åÌ5Z_x001A_×¿Ð×+	_x001D_ZÛ¿¥ÀýNmSÛ¿_x0002_Þ!îÓ&amp;à¿Âm_x0002__x0004_ÉòÖ¿«5lè_x000C_Þ¿+_x000F_]b%Ú¿"$_x0013_î_x0001_á¿ëÀ_x000B_DX¤Ù¿_x0008_Û&gt;ÍÞ¿ñ¨z_x0006_Wà¿Ø¿£Ù¿_x000B_ê_x0011_ÍLß¿HÄ¨_x001D_gÎÜ¿©ö¯ÜÅÛ¿1ÉúèäÜ¿5RîëñÛ¿C×ïlâÂß¿áÔäå¿²»ar_x0002_à¿_x0016_ó7_x001B__x0012_NÝ¿ðÌ-ÇYÖ¿ø_x0010_§õe_x0003_à¿²¢_x0008_'@íÖ¿góô½}ûÚ¿¾-Ë¶®ÁÙ¿è­ká¿ërËïî6Ø¿_x000B_Õ·)Û¿_x0001__x000D_)_x0001_ì_x001F_Ö¿þ_x000F_g±Û¿F¾­ÎîÞà¿Äc¨ó.Ý¿Ä±_x0002_Ñ"ãà¿"8¥ªÌÝ¿¿ª,êÚ¿_x0003__x0004_I ø¬õ-à¿ì_x0008_¬_x000E_c_x0001_Þ¿Ä_x0006__x0005_Eÿß¿Ç_HU_x0004_à¿5;ñ@1Wß¿Æ_x001B_¸Æ_x0019_íÜ¿É_x0015__x0011_Wá¿PDt;éÍÞ¿õFBo×Î×¿UE­7)Ú¿&gt;y8#_x001B_á¿¿Kn¡ §á¿^ïrûK$Û¿10_x0004_'_x0002_·à¿°éTù_x0008_à¿~ïvè[óÚ¿ñM1gÙÞ¿_x001E_B´·3ôÜ¿B!¿Oùã¿|ÊrÌ­â¿P#\¶´à¿ôQì-ðfà¿_x000D_:¸u_x0008_Ñ¿éã _x0019__x0003_¸ß¿­ñºåP²Ý¿æI_x0017_À¯\à¿{ÞÁµÎÉØ¿"_x0010_1_x000C_ånÝ¿Å	&lt;_x001C_xFÚ¿LÀ+Á$Ú¿2Gú2ÑÝ¿rüG§_x0003__x0006_à¿{_x0008_¢_x001B_,ÚÝ¿n$]Xk&gt;Ù¿ÜÁq_x0002__;Ø¿Sì_x000B_7[dÚ¿Zëeþ#á¿3¶-¨³-ß¿ÃâaÍÝ¿ÎÀÆJà¿_x000E_YErÕ¿GÎ_x0010_P_x0004_Zà¿"a74×/Û¿Z{ÐKmÞÝ¿l_x0012_µÚ)¹Ú¿_x0001_Ò5Ñã¿cà"9_x0005_#à¿¸v$ØÇÚ¿²D¬_x000D_UÝØ¿¹-ØþÜäÚ¿ÜæãÕUÚ¿$ð_x0002_`_x001B_Ü¿Ì_x0011_Õ_x000D_wØ¿ØA°ñôÙ¿4DL¡`ÐÜ¿ÄurWÜÞ¿Ön/2¹_x000B_Ö¿²·î ¨à¿m¥mRÍ_x0019_Ü¿arè@{§Þ¿ÖSb¡tÜ¿B_x0003_DÑýûâ¿GWr£[cß¿_x0003__x0005_V¿}»_x0008_AÞ¿ÔT_x0013_vyÜ¿_x001E_÷_x0004_ë­OÚ¿¹·ZUÀÜ¿DY _x0019_^|â¿u_x0019_¥ÝÞ[á¿_x000C_EIÇÝ¿7Ã§;Þ¿-_x0001_«óedß¿0ü§üÙ¿_x000D_ñÔ_x0018_	Ö¿lðtÑÛ¿_x0017_¢éñé'Ú¿oµgA£BÜ¿ÊÒ_x0019__x0014__x0001_Þ¿y÷ì`ïÙ¿5d³Søà¿!68gë©Ü¿´Vk_x0002_&amp;äÝ¿ø1Ñe_x000F__x0011_ß¿»d_x0008_Â_x0006__x0014_â¿ãÏsæè3Ú¿4_x000C_µøÕ¿­?XÑ"nÛ¿È{ÆÄ_x0017_þÖ¿ëlDg~Ü¿Ø:'±nÛ¿_x0019_ÕÆõ=ìØ¿ÐæçÀBÖ¿`ÂC~8_x001B_Þ¿Á«%Ú¿ Q8_x0003__x0005_èà¿+Ã&amp;­D+Ü¿0Éa_x0008_àÙ¿_x0006_ÂEà|××¿_VF_x001D_5Ý¿4_x0001_ÔÕäÆÞ¿Ysvî+aà¿xßÒ"û_x001A_ß¿P,&gt;âÙ¿òö»ÉnÞ¿f2_x0011__x0001_¾ßà¿_x0010_M­$\ß¿èà	Àhâ¿ejùt¡)Þ¿jRöªDÔ¿TªiÀÔÀÝ¿QgIêóJØ¿yÄäôeÚß¿[_x0005_¿:_x0016_ÅÙ¿_x001D_Ë0!%Ù¿_x001F_	[ ß¿ô| _x001F_vïÞ¿jYU¹_x001C__x0002_Ô¿n÷__x0005_ÃGÙ¿ÎÁÐ_x0005_ÜÖ¿â_x000D_Ò+`_x0010_á¿þâPjõß¿ÖýGn"[à¿_x001F_ZÑ`Ü¿&lt;¬_x000E__x001F__x0004_uÚ¿º :^äà¿+Ã°}Ý¿_x0002__x0003_ÈØR_x001A_Dß¿2Fä¦Ø_x000D_Ý¿2K´NáÝ¿_x0012_G\Òdß¿ê_x0017_GJ¤&lt;Ü¿s¼_W$Þ¿à\RõCÞÞ¿Ie è_x0001_Þ¿Ê8_x0016_ÿp»Ú¿©,0]à¿_x001B_ï¡_x0017_îß¿Ås_x000C_%uÝ¿_x0016_56i¡Ü¿Ñ_x001A__x0006_l­Ú¿áÆd¿¶ùà¿?_x000B_¯¦»;Ú¿©_x001B_í_x000B_V_x0004_Ý¿¾«¿3ÿß¿+i2-ØÜ¿d_x0005_á8QØÝ¿ìZÒ¼Ø¿³ý_x0017_Ï_x001C_Þ¿ô¨0*_x0015_Õ¿_x0017_23ÞÝà¿DÏ÷^_x000C_×á¿_x0004_ô,H-à¿.Fì_x0008_¦Ü¿X)Â|æÔ¿A¿oÎOÑ¿Í_x0018_!_x0012_Ká¿@=í¨A`â¿Ý$n¾_x0001__x0002_à¿è7Wpß¿ÂÀ­7Þ¿}A¦',?á¿TôðÞuùÚ¿_x0018_Ôð_x0013_ÜØ¿©®JD_x0003_'Ý¿'ÁrÜ¿¯Á3]-Ú¿/ún]_x0015_à¿BT2Ý^ß¿ðÙFûÜ¿÷F_x0006_Áv¡Û¿÷¸_x0010_\_x000B_ÿà¿;¬æ°:Ü¿_x0014_èÅ'Ú¿_x000E_K ÍÇÜ¿¿±Ù_x0018_:tâ¿_x0010_ÓÜ5_x0013_Ý¿ð)µÙÙ¿[ç·_x0010_LÞ¿"ÔV_x000F_Ü¿7=U#à¿hÀËí¸ß¿ß1_x0008_{{°Ý¿&amp;àÈå¿à¿¤(_x000F__x0011_¦Ú¿_x0008_L_x001A_9FÞ¿Ï].{¥à¿s_x000D__x0006_XÐnà¿_x000B_èIqqÝ¿65!±DÛ¿_x0004__x0006_¢ÎM79Û¿Ä6ô,QÁÜ¿Y¢_x0006__x000B_ª×¿_x0013_óó`_x0006_Ý¿1ñ2$_x000D_Íß¿¸¢A]/KÜ¿î_x0010_gãRàÜ¿(3±9èÞ¿b_x001C_Ø=öwã¿«9~æ_x001A__x0019_Ü¿_x000E_]YY;Û¿_x001F_ÎW_x0012_+×¿F_x000F_9;ºà¿n¨Ã¬Ý¿+ÝaJ;'Ô¿Ue·¹pÛá¿F¯¿ä«&lt;ß¿¾*tzvØ¿¹ÌÐ(ÏÛ¿ÜË_x000F_¾xß¿ûoýaíüß¿P-¿È»_x0001_à¿_x0001_)_x0019__x0006_?çÚ¿_x0008_±Ö_x0003_Û¿¯b?èEØ¿2Ø_x0002_|Ð_x0008_á¿_x0005_¸_x001E_(®Û¿_x001E_rQ`_x001E_Þ¿Æ`3ò®á¿_x000D_)N@à¿Â«Û"µÙ¿)KÞ_x0002__x0003__x0002_!Û¿Í&lt;w_x001A__x0007_à¿qÀêç%Þ¿_x0017_p&amp;]&amp;ß¿o»ns7Û¿«û_x0001_­Þ¿p) ùÝ¿(rï!A$â¿µí_x0002_v*×¿5Õ_x0007_^ª?Ý¿Þá-`0_x0013_Ú¿TÈ_x001D_ÇK¸Ô¿_x000B_|â¶N´Ø¿ßSÿ¹_x0017_Ù¿´_x0017_I\iß¿FÀ_x000C_G6Ô¿ár`rèÕ¿Ý?Ê¿ü÷ß¿I_x0019_È°òá¿éi_x001A_ó!â¿Ü	\'þ¸Ø¿TÁÊnPÚ¿¦þëL*â¿G¥.½¬ä¿©¾ìº§à¿^ÕeªÃÜ¿½î&gt;zlá¿_x0014_%H(þ_x001A_Ý¿®É;	Úà¿¨I; ,`Ò¿i!C0°Ü¿¿_x000E_Æ_x0008_DÞ¿_x0002__x0003_,[c¦à¿_x0001_nü|êòà¿­é¿_x001C_NØ¿ºZ_x0007_0P»Ý¿Ã_x0015_¡jjß¿b×¢%Ñ6à¿*6:yèÜ¿&amp; ²&gt;à¿ðVÊLWèÖ¿0_x0015_	ÙSâ¿EPèuc|á¿±¾{Ô¿Ï¼õéÚ¿E¯}¡8_x0004_à¿Ú'TM3Ü¿dÆU¹3qá¿gî:ñÒ®ß¿,_x0017_S_x0010_ß¿q	Ï_x000E_!&lt;Ý¿5.Hð_x001F_×¿¡cXôÉÞ¿_x0016_p½ñIÙ¿93Þç,ÆÝ¿¾ScÓjÞ¿_x001A_!9mþ!Ý¿¶6_x000F_çÝ¿ÀO`FÄÜ¿;7`­´¥Ý¿_x001B_Û-Ú_x0003_Ü¿÷0ÕzÍTÛ¿_x0018_¯_x0006_IÝ_x001B_á¿ ½é_x0001__x0003__x0004__x0016_à¿ì¸_x0012_3gZÞ¿o_x0004_¹É_x001C_fÛ¿_x000B_°Ýqð¹Ø¿Ã¨£_x000F__x0019_­Ü¿Ý{©ÝA_x0010_Û¿2÷U»ù¤â¿,_x0001_W_x0002_å×¿2à_x0012_&amp;ufÞ¿Ý5ß_x0005_qÙ¿¹î_x001C__x000F_2Þ¿_x0017_yoi4âÞ¿D-ÌÛ¿_x0007_=¥ÖDOÕ¿l_x001D_«è{ÑÛ¿²Í_x0017_«à¿¿Í:_x0003_¡Ú¿Ç._x0005_&lt;Þ¿®iÚ_x0017_ó]ß¿j._x0011_5å Õ¿ÌbWXü×¿ÕÎ¥ÑüßÚ¿f¦÷Þ¿è4_x0007_üá¿þ¬YP¼2Ü¿\~VÑ*bÙ¿É¯©³*Ý¿h_x0001_Ç½Þ¿²n[]Áß¿,Ú pÒà¿_x0006_¢_x0008_ó²à¿ë»ÝWÿÝÞ¿_x0001__x0002__x000D_?_x001F_:mÜ¿·07Ù¿[jÑY_x000D_JÜ¿þ _x0005_f_x001A_à¿JÉù§/Ý¿Õ¹ÀÙ¿øåM/â¿ [;$,Ú¿Y®ãA_x000F_Û¿uWlQµëÝ¿Ò¦_x000E_©R_á¿ë_FN_x000C_ÑÚ¿ËÖÞ¿Iþ_x001B_§Þ¿__x000B_×ºxà¿ôúÿ_x000C_§àÞ¿èösAÛÞ¿­iÜÞØ¿èHÕ{)7Ü¿¥¸VáÍÛ¿*l_x0010_î%Ý¿T_x0005_¸_x000E_%´Û¿ºÑv_x0010_ÃóÝ¿úZ¬Ä»yÝ¿¸|K&lt;|á¿ýÕm'òàà¿_x001E_=Ýaá¿ä£ò¢_ß¿cQÝï;Ý¿h_x001F_á¿ÎÁÏÄx'à¿¼_x000B_Ñå_x0001__x0003_¢ìá¿ïÊ@3ßTà¿³)1Ôß¿A7t!Dá¿6+_x0004_á·%Û¿%+zemà¿&lt;P¦@+à¿®j_x0006_¸ªÞ¿Ô¯5þ±â¿_x0014_uÐ;ÃÖ¿?u±x0ûá¿O÷$_x001D_Þ¿_x0015__x0006_7Ëfsá¿ê_x0011_â_x0013__x0008_Ú¿¦u²ïá¿½ÔÉ_x0015__x001D_ð×¿_x0002_@äºhBß¿_x0008_«s_x001E_×¿lDÎdÛ¿_x0006_+Ç|È^Ø¿`3\ÍbÛ¿ñÄÆ¯ØUà¿8Ñ8_x0001_já¿$MoZ7%Ý¿_x000F__x000B_0:äÜ¿lKÿi|àÝ¿$Á@KÞ¿Þ_x001A_8¹_x000E_òà¿_x000B_8_x000C_ep±Ú¿êîØ_x0010_ÝÚ¿wg_x0016_âVÖ¿ð¡ê{sÖ¿</t>
  </si>
  <si>
    <t>ab47e64e769816e64026a988e83307eb_x0002__x0004__x0005__x0010_©jéÝ¿Xç_x0017_0óøÞ¿ð_x000E_N5_x001C_á¿eÃ_x0004_kÛ¿gò2¤8&amp;Ü¿ùýCÕ¿*@F×åÊá¿`ã¢I{×¿ý¿¯_x0002__x0005_à¿_x0003_¿_x001C_Û.Ø¿_x0003_ÿ_x0015_$_x0012__x0007_Ú¿ÚI§Ò·ß¿ø_x0007_"ßÀñÓ¿öËOZ,_x001A_á¿ !Oô\Ü¿f_x0019_±1	Ü¿^ÑË_%ôÖ¿+Ph&amp;øÚ¿¯Ù§c@_x0010_à¿º¢_x0001_Uwvá¿¡tH"£Ö¿ZgtíÍjá¿Øeê²_x0013_ß¿3Ê_x000D_¾Û¿»¤_x0013_(ßßá¿]+ïïDÚ¿_x001E_3að¯ à¿ÄÒkôàÞØ¿_x0014__x001B_&lt;_x0006_§RÞ¿_x0006_£Øy"Ý¿æ,7¬Èà¿U_x0007_:_x0001__x0003_äkà¿gxx[*Ú¿º_x0004_øÛ¿_x000D_»÷&lt;2à¿-ç·K¥UÝ¿_x000E_Ø´½ûÝ¿ªC{.ò_x0011_à¿_x0010__x001B_û§_x0015_àØ¿ú¡1¾_x001D_¸Õ¿p_x000E__x000E_ýÅ_x0018_Þ¿DºgtÙ¿ze_x0014_ôß¿1%¨%_x0017__x0002_à¿~q½Þ¿_x000F_¯_x001C_jôÞ¿×è²_x0018_xà¿í_x001E_(_x001D__x0016_Þ¿&amp;vÏi_x001F_ùà¿JÇ+D(à¿/ì¥-wÓ¿iä=îsá¿I¤:_x0011_Ý¿_x0001_Ü­ÜÙ¿$\^_x0017_»ÆÝ¿h$ÙH¼~ß¿4#î¿Ý¿_x000E_ÊO0¹zã¿¹_x0006_ò"qÔ¿ABNè=Û¿¸1eêÉ_x0002_Ý¿_x0016__x000C_ATßuà¿`p%&gt;à¿_x0001__x0002_Õï°_x0017_»á¿ùfYmQÚ¿9_x0007_º_x0014_ÇXß¿Û§C9_x000C_b×¿v',lqà¿½^_x000E_¡pÜ¿Ï_x0005_À#×¿RÔ¬Ã &gt;Ò¿GK5o*_x0005_×¿ÕóCíæ2Ù¿ ÂtÉa¾Ø¿_x001E__x000B_0Þá¿÷:ûüÛ¿_x0007__x0003_¥ þÜ¿8_x0017_'á¿)ZÈÚ¿^÷[6Ü¿ïc2ÝzÝ¿´ì _x0011_üá¿é{_x000F_/y{à¿_x000E__x000E_,CûtÙ¿Só4_x0019_vðÙ¿à]Åä$Ü¿F6&lt;] æØ¿_x001E_ßE9WÞ¿VÎS*K©à¿¢BÆLÍ¢Û¿ÚÄ7.Ú¿#[L_x000C_mzá¿_x001A_9¿º³Õ¿!üïØòâ¿ºIåØ_x0001__x0004_§Ü¿V¾2_x000D_Àã¿Ê×ÛÉß¿¾å@n_x0014_Û¿Jë·_x0001_)3Ý¿_x0011_ _x0016__x001F_wÛÛ¿Åî_x0010_éÙ¿á3údV_x0002_Ü¿_x0005_âW26»Ù¿¤öaHà¿%iöµà¿ú²õ_x0017_÷_x0001_Ü¿V¨§Ü¿²·ÜýÜqÖ¿ÂBÖæ,á¿Äà%úD¼ß¿bï¶&lt;®Ü¿òÒÐT$_Ü¿àÕ½_x0003_êØ¿_x0010_2SÈã¿_4ôÍÉòÞ¿²;i(Ì_x0003_Ö¿Ó9Ð_x001E_ãÞ¿LýòtÛ¿_x001A_¥ñbNÚ¿ùbn_x0005_ß¿ügÑ_x001F_-¢Ý¿_x0019_êé»lÒ¿{¿_x0001_çwß¿_x0019_Øm×àRâ¿_x0019_Éûãmà¿Â4bÊò_x0005_à¿_x0001__x0003__x001B_ÒQÀÐá¿PÄ)RãyÛ¿®vIwÎ7à¿Þ2_x001E_¤ª4ã¿NéåN_x001F_ÄÑ¿'Ç/rXá¿¦_x0013_Ê´Ò_x001A_ß¿}Ti_x0018_ÿÛ¿&lt;-MøÙ¿_x0004_ºuØ¿Ð¢Ê_x001C_ôWÝ¿ _x0002_ê¯êá¿_x0008_B×_x0011_ÈñÔ¿,UÜc=ß¿Z~Þ_x000F__x0015_¬á¿_x0001_o§úüFà¿*¯_x001F_v¡ß¿¨w¥Ð1Ö¿ùcdÂºÿÚ¿vJÉh^Ù¿_x001D_×ä	Û¿ÒSbb!Ø¿:¦mOJÐà¿k¼_x0015_Þ¿/T¶_ºà¿$þÛ¥]Û¿l³á«©3Ý¿æØUr#»â¿_x0002_Eû%Ù¿ øË)OÚ¿_x0004_^ÊS¸Xâ¿_x000C_ú+[_x0001__x0002_s_x0006_á¿ÑLð°·÷Ü¿Yfá±\Ù¿èö#_x0014_ZûÞ¿k¢Dvná¿D1IïÞ2à¿Z&gt;÷à_x001F__x0018_â¿.·ÁÆÚ¿_x0004__x000B_J8W:Ú¿'NÇà¿«¿ G_x0017_hÛ¿çZXw_x0007_&amp;á¿HìÑj_x0014_oà¿Ï9&lt;Ö©Þ¿;P¦æ_x0019_¿Û¿&amp;f0ýòÛÛ¿o¦¢n;íÞ¿ÝÄÒ_x0006_Ô¿¢:´«È/Ú¿_x001B_È_x0015_÷â¿³=å_x0005_pà¿¢­_x0012_üV1à¿ÙX]=3hà¿÷ê_x0008_íÚ¿ñÆ~ª_x0015_gÞ¿CmJ«ZXÖ¿Ø.½zrNÛ¿_x000C_Ê-ËÜÚ¿kæ¬_x0001_¶÷×¿Ê"Ñ£	8Û¿eµ¹Ù7Ú¿'íoÉ«	â¿_x0003__x0004_7^íÅþá¿EÀÐVó(à¿_x0012_;}_x000D_UËÝ¿¸_x0015_ÞsÙ¿i4^#GØ¿JZ_x0002_[~ã¿_£Iß¿¢l¦?Ü¿_x001B_ÀãÝ8á¿_x0019_b¸_x0003_#Þ¿ºâsÒß"á¿×T_x0007_»Ø¿'ö@oà¿¢vuâ×¿HQE`\Ü¿Õr*yFoá¿¢UÿO%ß¿±#[~_×¿_x0001_Û ð¼Ö¿_x0004___x0003_Ü¿D{(0bKÝ¿+åvNÉÉÜ¿Ï_x0008__x0006_È_x0005_Ø¿Ui_x001D_mTÜ¿Vßé_x0014_eiØ¿BC_x0008_ÖÈIÖ¿2ÅæÝ¿|Ý¿w éTL×¿KÜæ0ÚØ¿ãÁºøÛ¿PuESß¿¼$¶_x000B__x0002__x0003__x0003_uà¿¾ºAÙß¿'"(2dbÚ¿_x001C_a	Ë_x0012_á¿·êÃ²,©Þ¿\Ë0y½B×¿,uÌ_x001E_ð_x0001_Ø¿T²1ö¥íÕ¿ü)¬öÞ¿É_x0002_èhÝ¿N·ýXÚ¿í_x0010_L_x0012__x000E_Ü¿)ô£3_x0012_Ø¿)Â_x0019_£fÙ¿¯MKÇÙ¿Þ8_x0007_¦Ù¿åõÛ_x0015__x0010_ ß¿_x0013_}&lt;B°_x0018_Û¿ùp¿ÐùýÛ¿°7(_x0012__x0003__x0018_Ý¿_x0005_ä_x000D_o_x000E_|Ö¿ßÓüû¹_x001A_Ý¿îSUðÚ¿8ãU_x0004_pÜ¿2¹âÑGcÙ¿8¦_x0015_53Þ¿Ò À¾`Ö¿:uWÆ¶ß¿¸¦!E³Ú¿Ã_x001C_,ÔkÛ¿p.D~5+Ø¿;»\ðhÛ¿_x0003__x0004_´*ß	_x000B_Ú¿_x0014_¢îë³'×¿"W)1¿ÑØ¿_x000C_Â_x001F_F_x000B_Ý¿¼òCÅíÝ¿(NÃÄ_x0015__x001E_à¿&amp;­9ÎFrß¿âÍµ_x0002_{Ý¿BëlÄ³ß¿±KplZà¿§\ÞSù¿Ý¿èØ%£VÜ¿·¶ò&gt;$hÚ¿MË´§jÛ¿:è	mß¿ÇÀ_x000D_gÝ¿ì_x0008__x0018_Y_x0019_ã¿Ò2§QaVá¿Q·ñêÿÅÞ¿ RÖ¯ðÛ¿Ë*.§ÝÛ¿0^ _x0018_u(ã¿æYGU$^×¿=_x0007_AFCQÛ¿æ_x001E_º÷°à¿JwA&gt;æÝ¿_x0008_OÜÉ,¤Ý¿_x0010_7TìYäÝ¿­_x0001_nà¿Û¦üfõÆÙ¿NfZµÙ¿ü_x0002_CÑ_x0001__x0004_ÛÙ¿ñ¿ý¼&gt;Ý¿´_x0006_Ý¢7aÑ¿¼_x001F_µ_x0013_7²Ø¿_x0005_{Ë_x0013_=8á¿«5©hòÙ¿îÜ¶Ò_x0016_Ú¿_þ_x0012_Ê®à¿vª§«Ö]Ý¿ðO_x0003_yÂ_x000F_Ý¿øTE4_x0013_Û¿	PÆZ_x000E_Þ¿¥ÁÌo_x0005_Òß¿ë(_x001C_ó»ùÛ¿b¡ñAIÎà¿J|­_x001C_èØ¿_x001D_¨bà¿ÙÝ°ÿß¿]À1Ú¿z_x0016_)ÿe	×¿æçÙ&gt;ôÙ¿2;$_x0002__x0008_ß¿Ïb_x0001_ËqSà¿â+|#É×¿Q_x000F_{-¡Ú¿Ç¿_x0007_adæà¿ 0îÒ½Ó¿ôAV"5Ü¿tî&gt;L/â¿_x0018_W_x0016_&lt;c?á¿}1ðZò'â¿ åÅÃÞà¿_x0002__x0003_ÛfÙÂåß¿3!µêôà¿æ2X_x0008_KÝ¿0a^à¿Ú_x000F__x0017__x001C_=Ý¿¸ÿM_x001C_Ø¿Ó3Ø/âÛ¿¼ ÌÉÝâÜ¿Åb*.Üß¿_x0003_*Ì0Û¿ogÅ_x0010_ÿªÛ¿ðnw¦8èÝ¿lM°iÃÞ¿pÂä.Ø´Þ¿_x0008_H²M RÖ¿Ñv5FÕ¿a»TFO|Þ¿pT_x000B_uÞÜ¿,_x001E_â²Ý¿ý¶Ò8Û_x000B_Þ¿»_x0016_üqJÔ¿®_x0002_!_x0013_Þ¿Ó¥7Äá¿È	ã¬ß¿ÜQÃ~_x0001_á¿ k&amp;ëäÛ¿S%L¤ß¿½DÆ¬hmÝ¿]¢¿_à¿ø&gt;È¹Û¿¯þ\¶üiâ¿'N²_x0002__x0003_!.Ö¿XZ_x001E_ØGà¿)¶&lt;uÀ_x0008_Ý¿]µg_x000F_j&amp;Þ¿_x001F_Ñ_x001F_°ÝÛ¿c¯N¿Nwà¿î_x000B_kx²íØ¿8|û7Ý¥Þ¿_x001F_r_x001F_}Ü¿@_x0001_ë Ý¿å·ê½[±à¿ä¥_x0007_ß¿&amp;×R_x001E_óÄá¿Ü0_x000D_¬YxÙ¿nÎÈÒ³à¿_x0016_v^¿Þß¿ì¬¢îÙ¿û`"$XXÚ¿w=9ÄÏ±à¿RT_x000D_çëõà¿_x0012_ëußFß¿_x0017_ÍC_x0017_ó_x000C_Û¿_x0019_Y_x0004_úíÇÝ¿_x0012_oìþÕ¿ÇÓ_x000B_¼ð¨Ý¿_x0019_7[G]rÚ¿úl[rÄ)Ö¿ô_x0005_zýÝ¿}R5Òkà¿+_x000D_FÀíWá¿ñ´_x0003_²&lt;iÝ¿l_x0019__x0007_ù¿Ú¿_x0002__x0005_	_x0002_Í¢¨×¿l×Ø1¢Ø¿jYýÜ\Ý¿RQ&gt;_x0001__x0008_Ü¿ÊÒ )e9Ü¿ÇT²z\dà¿Ü°_x0004_ñ/]ã¿¥_Y_x0011__x0004_ß¿c½b%Ú¿ñ_x0001__x001D__x000E_ªÑÜ¿^%ÜÓNïÙ¿¿Üx©&gt;1Ý¿Â`ÅiÜ¿_x001F_ü_x0005_ÛCLá¿mçÈ´Ò¿ÖÆâ×V_x0003_Ý¿Ð"ß¿(K2å_x0010_Ô¿KT,ÛÇ¦Û¿_x000C_#wHÞ¿]s«_x000C_dá¿NDÙ-Û¿L0Ç`_x0007_Ø¿Eûä_x001D_ëíá¿KÙÕ®_x0002_ß¿ÆÉ_x0017__x0016__x001B_Vá¿!£¤»#Ù¿Zé7EM_x000E_Ø¿Êï_x0015_òÚ¿´Ã¡p_x0008_åØ¿_x001F_út_x0007_K²×¿åÕAÈ_x0001__x0002_¾Ø¿Ëª_x0005_ñ,má¿x22Èãsà¿qÏ¹à¿ðJ]êÜ¿´ÃÝ\]á¿Íy_x0016_Ä_x0005__x000F_Ü¿:àQ¢¯_x0008_à¿%ú_x0010_í2Ú¿þÞX²@NÝ¿°Íª5ïÝ¿bã_x001B_l®à¿Üë%û?ÔÚ¿cøÉ_x0012_-¼Þ¿zl|*ÜËÙ¿áp5yß¿HèôôêÚ¿ZÙ×N®Ü¿^´Á¶µá¿$ô_x0011_nFá¿&gt;0Õ_x001B__x001D_Ù¿Úwü[ÌaÜ¿-ÍD_x000E_õZß¿_x0011_Ú1¶BÛ¿Î+ýë¼Þ¿_x0004__x001F__x0003_v_x001C_ß¿}_x001B_èµ_x000E_}á¿ÒÓ½k_x0014_Ý¿&amp;Tð*Þ¿X._x001E__x001B_&gt;êØ¿¬AË23à¿¾OqI2ß¿_x0001__x0005_9ß_x0002_wÛ¿_x001B_,·ÙÍ{Û¿_x0006_ËD0AÙ¿Ä]"	Ù¿ÈHj_x001A_pfá¿3âz:ÐïÕ¿u«Pñ_x000E_Qß¿_x0003_»EÐÒ¿T¢}_x000D_uÓ¿ìaÞg¾Û¿³w	_x0013_9Þ¿lUg_x001E__x001C_ß¿¿4¾_x000C_ã¿&gt;ï2=¨Ü¿«mI«üÞ¿Ç4Ê¸_x0004_Û¿5ÿ_x001B__x0016__x0002_Õ¿:SBþÙ¿inwñ«Oà¿!æè »¨Ù¿1ª96n¹á¿z_x0012_C¿CÝ¿_x000D_´`¶1ã¿_x0016_åú_x001E__x000B_Þ¿_x0012_á_x001C_ÛÉøÚ¿0Uê»ÁÆÚ¿£_x0019__x0006_7¤éà¿_x001D_Cbvñ'ß¿^_x0008__x001B_bDá¿t@¦À/;Þ¿ß¯qÛÓ¿_x001C_ _x0016__x0005__x0002__x0007_Á×Ý¿ãê!%_x0003_TÞ¿_x001A__x0001__ÎiÛ¿ûIU_x0013_tÜ¿¢_x0006_¯Ô_x0013_¼á¿_x0001_Ò7ã_x0014_:á¿»¥_x0005_Ü¶RÜ¿_x000F_¬\¿­ÈÖ¿·9~_x001D_YÛ¿ö³hÛ*Ø¿@[MoÀ_x0011_Ý¿{Åbs"_x0017_Ý¿´¦úÈ&amp;Ú¿_x001A_zÔFsÚ¿ØÄc´_x0003_á¿&gt;C]ÊWÜ¿Ò2X|XØ¿×¥æøÏ¢Ú¿Ç½"Lå_x0004_à¿´¾_x000F_/_x0015_×¿Ý¯½gªß¿FµÞñÓ0à¿U»Ñ=Ð5à¿ÑØ&amp;²eà¿£$_x000F_ÐÛ¿_x001E_É_x001B_¡´à¿'aNÍ|à¿`mÛv¦Ý¿²YR^á£Û¿_x000F_Ôävà¿ÀÑ5)8à¿§9óÿÔDÝ¿_x0002__x0005_@&gt;Íðøbà¿9ù3°¯ß¿5Í¤Ú¿ç#tMEà¿ÿÊÜÈëÜ¿Ó_x0001__x000B_ÕÜ¿_x0015__x001B_gùÜ¿8_êRÚ¿MÝUäØ¿e_x0013_I|~[Þ¿Ë±´huá¿_x0004_	_x0002_ÛytÞ¿J´] gwÚ¿°_x000C__x0003_V-pÞ¿ÖÐ°!_x000C_Ý¿Û~_x000B_sT®Ù¿§_x0001__x001A_j_x000F_Ü¿©Unô_x0018_Ý¿z§2WÕ¿_x0018_ÐÊ@NÓ¿_x000C_BºÌQá¿_x0002_ò_x0011_&lt;kêÙ¿¦È¦CõBã¿üÓG_x0018_tã¿på"[ë_x001D_á¿0E'þß¿m¶@t¯Ëà¿²yóÏØÜ¿ôXuJ¨ß¿[®_x000C_[¦ÎÞ¿-X^qãëà¿D^ö_x0001__x0004_(rà¿_x0013_â_x001A_b!Ü¿ë_x0015_´¤¥Û¿_x0008_2~Öð^ã¿±k¸&gt;VÞ¿Æ_x001D_æ_x000D_?Þ¿È_x0019__x0001_N"Û¿å¿óKÝ¿'ïfP_x000F_ß¿_x000F_([ñ&amp;Ü¿¶¨_x0016__x001E_¥Ý¿Þ'µ5¿Þ¿½¹#»ZÞ¿¡_x0007_?ù6ÒÛ¿#z¸F_x000B_Þ¿¨ìP¡_x0014_ÓÜ¿°ê©m×#Û¿_x0003_t½Ô_x001A_cá¿¥2_x0001_Z¨Ø¿v_x0008_T_½Ü¿a=Ë&amp;ê_x0002_ã¿^bO'öÀÙ¿«|w#_x0004_ÅÚ¿s]X_x0008_Î0Ý¿ý_x0014_+hEÝß¿.Êu¨_x0018_á¿vSÕ=WÜ¿Ýq,Úå¿cF¨¹_x0014_ß¿\ÎË©kÔ¿__x001D_)¹)ÌÞ¿J¬Vó?Þ¿_x0001__x0002_,%ªÉ_x000B_Ø¿tFÉ+Ë$ã¿bùc_x0013_à¿Ì¦_x001E_èÚèÛ¿¸_x0012_&lt;KùþÙ¿º_x0014__x001F_^§)à¿lD_x000B_^¤ß¿Y·s3îúÜ¿×¥;_x0002_îWÞ¿h5þÃ{_x000E_ß¿¢}è_x0010_­Þ¿	Úo9ãÜ¿'§ç­úÚ¿³_x0013_}_x0002_&amp;ß¿!Ñìõ2Ý¿_x0008_áwDÔ¿B_x0007_'»¬Ù¿{!Ò\{Ù¿&amp;ònq_x0012_ß¿8.¿}{Ø¿o*%l?à¿#óQ,kÖ¿t×ß}Uß¿x:`_x000F_^àÕ¿Å_x0006_µ_x000C_°Ü¿v=iÀ_x0007_nÙ¿Ug«Ýà¿_x001F_u kñÛ¿À)«îºÜ¿#ËË' Ù¿!ÆÉÓéÙ¿;ì_x0002__x0004_ÕLØ¿k77¯¡´Þ¿|Ó×UÕÝ¿ä&gt;_x0017_Æ_x0005_Þ¿]_x0014_¦_x0014__x0019_ëÕ¿6¶À¸;Ø¿_x0011__x000F_´ÐÞ¿¢6Rk&lt;â¿ë_x0005_sÜ¿5w_x000F_þwÜ¿_x0007_¨PJÁgÛ¿M¬ÖË_x001B_MÜ¿A_x0013_¼êÕ¿¹_x000E_åÞ¿_x001B_;4Þ¿dGMÿ_x000E_à¿½áùPºÝ¿t?¿gÊÞ¿Ä6ß_x0003_\Õ¿Ö½_x0014_ñÀýß¿bï·_x0008_u_x000F_Þ¿Øù_­å7â¿½ÖnÄÝ¿Î&lt;_x000F_Â²¥Ó¿%:x%á¿ÈvÛhß¿þ9¡W¦&amp;Ý¿?]_x0001__x0017_jà¿ú¢_x000C_f©¼Ü¿nDWZ^bà¿;\_x001C_±~kß¿¥ÃÓ2Ü¿_x0002__x0003__x0001_y__x0004_Bá¿vîEÚX_x001A_×¿î_x001D_+uùcÜ¿_x0007_{¬¾µ_x0019_á¿&amp;,Þáá¿G-Ú__x000C_à¿©¿IÜ¿A¤L_x0015_²Ü¿çù°¯Þ¿LuC6_x000F_ß¿^^_x001B_cAÚ¿^Ì¾°µT×¿~Uæk_x001A_Ù¿·5_x0011_:£Û¿Î_x0015_é_x000F_ê±ß¿Þ#_x0005_&amp;¸èß¿_x000E_ç^züà¿î§I{Ú¿lÅx_x000E_]â¿zçyì±×¿¢¶Ú_x001E_m.á¿ä&lt;÷_x000F__x001B_Yà¿²ücµ&amp;OÜ¿ÅÕû_x0002_`Ù¿_x000E_}MAðØà¿üCÏ	nâ¿üÕ{7Ý¿À;h_x0010_Ú¿7h ·¤Åà¿D%ñ_x0015_©jÜ¿_x0018_2_x000C__x0010__x000F__x0001_Ü¿_x001E_ _x0002__x0004_Ëß¿±oåV*î×¿=l_x0014_æxà¿¿1ÒÌÑ#Ü¿_GryªÝ¿^_x0010__x001B__x001C__x0017_JØ¿÷Ò%uÏQÞ¿_x001E__x0001_÷¨ÓåÙ¿/YÃ¢¶_x0003_Þ¿Å_x0011_VmÖÚ¿­BãV×¿ëÒ5aÚ¿«_x000E_¶OÞ¿ËOÖ|Ý¿_x0012_lÜfvÚ¿_x001C_Â¨gjéÚ¿ ºÌVzà¿T_x0017_ä,ëpå¿B@5aØ¸Û¿9Õ_x0012_¨Ø¿_Èe§¢Ù¿¶6Í}ØÙ¿éøñÙ¿Èe_x0007__x0005_LýÙ¿²9_x0013_ï@â¿/ÿË_x0011__x001B_Û¿ÿöç1`à¿¿Þ_x0015_ ÝëÚ¿ qÆÃ£âà¿èûìsFëÜ¿¡_&amp;à[Ü¿â¬ªù,ëà¿_x0002__x0004_ ¿\éÆØ¿¨R#1k`Ý¿èu"_x000D_FÝ¿ÍY¡Aærà¿2¶G¸ÚÚ¿áóý&lt;Ý¿Y_x0002_Ø?_x0011_Û¿³v¬ªÜáÝ¿_x0002_6Q_x001A__x0019_ß¿_,Ç»S_x0003_Þ¿ÚÇý÷_x0018_à¿ \_x001C_ÓÛQÛ¿ÊÙÄ¡Ø¿Ú~ãVÔuÚ¿eÑ_x0016_èÕÚ¿pN_x001E_Béß¿ÆôÓ_x0002_Ù¿_x0008_Þê_x0001__x000E_VÛ¿¨«ñK_x0017_OÞ¿éÍ¤xÂÜ¿Ã¡Ö_x000E_vgá¿njz_x001D_,EÝ¿Ê_x0011_eÇã)Ý¿ûlPß¿_x0004_¶ë9Mà¿®;üõxá¿m_x0002__x000F_Ù¿©îÑ´ò]Ö¿6.*ðþ_x000E_Ù¿g5óÞ_x001E_Ù¿B8Ó8×_x000C_Ù¿_x000D_ÏÍO_x0001__x0003_$_x0004_Þ¿¯_::OÜ¿®_x001D_ëEåÝ¿n´v_x0014_Ý¿D7_x0007_Çå_x000E_á¿YÇ	ØèÝ¿Þù`+h¿Ý¿t×_x000C_ËöÙ¿_x001B_{Þ¿èhÞ¿*l¶_x0017_lß¿×ãênß¿N_x0004__x001A_¼Ñâ¿ùiÈV#ÁØ¿)äÄð1TÛ¿·K7má¿Þ¬5_x0006_ªß¿op|#vÖ¿ù_x0013_gèXÛ¿ÉÃJh_x0016_vÙ¿__x0012__x0019_PGÛ¿#×ïÅÑÞá¿7ü.£Û¿j¡¢ï¯và¿£ÍÞ¿åÞ¿î1_x0001_0Þ¿'U_x0002_lA®ß¿fÇ_x0014__x0002_`Û¿åðBKYØ¿p»Ø¿_x0001__x000E_Ü¿å,¹§_x0016__x001B_Û¿QG*_x000E_æá¿¹S_x0013_MdÂÞ¿_x0002__x0003_G+"ÞfqÜ¿pö/]ÊÞ¿QsSÒlÞ¿j&lt;PZá¿L°µ_x0012_jÜ¿»"z_x0017_±Þ¿slÙsÉ	á¿Iý=_x0012_#ýÞ¿;_x0011_«EÝÞ¿2ð_x000F_N~|Ü¿Cw_x0006_0ß¿ÉÄ¨u9ÂÚ¿w¿ïñèªÙ¿§u-][×¿t¦çî|Ù¿S»»Ìh_x0002_Þ¿Ð	Låâ¿*}_x000F_Äcà¿k_x0004_a×#_x0001_Ö¿[|'_x000E_Ãá¿5ùÁ^©_x0002_à¿"*îSÙ¿_x0004_¡2å%/à¿^Æö_x0018__x0012_Û¿$&amp;ÚÝ_x0012_×¿M@eøt¼à¿Zâ_x000C_x;Ù¿¸¡»CÝà¿Öt¡l×Þ¿_x0016_¡oÜ7²à¿¯	[Â_x001B_Ü¿n½¨§_x0003__x0004_cà¿»_x001A__x001D_¿_x0002_¬Þ¿_x0012__x0008_v01Ú¿Ê`xg_x0001_Û¿îÎz4Ý¿G]â_x001B_fà¿¢«Â_x000E_Öà¿ÌcÐ+dËÛ¿Îÿ_x0016_³Ê@Ú¿&gt;V_x0015_å_x0017__x0012_á¿_x000E__x001A_¿þ?¸Ý¿X¡Ý¦Õ¿ÿA_x0019_¥	Ýß¿,À|!îðä¿_x001C_ææ¹à¿ ÄÒ\£Ý¿ßþÎ_4êà¿õÁ½-Ïá¿ê_x001C_ø_x0013_Ô¿ÔYu¦_x000D_à¿°K_x0013___x0008__x0008_à¿¤«f_x000F__x0005_Û¿µÞGøÝ¿ÛäÑþ'ÔÞ¿,véñb_x001E_á¿_x0008_äÛ_x000C_T7ã¿QeXoËß¿m_x000B_*)YqÚ¿[ØõxyØ¿"Ð\MxÛ¿lÊsØ_x0002_à¿ÜFW}³à¿_x0001__x0002_*y_x0015_µù&lt;à¿V7ÀÖLà¿q._x0003_ÖPEá¿¥Ü_x001F__x0013__x001B__Ý¿XØÓ¥&amp;ÏÙ¿ÿ¡\¡Và¿bácéÏ|Þ¿_x000B_Ü_x000C_4ÐÔ¿½_x000C__x0003_â/_x0016_ã¿$ïF`Ö¿þ _x0016_ÚÍà¿&gt;4zn¼³à¿_x0001_îòPà¿©·ÿçß5Û¿¯v)_x0013_^ß¿º"_x0003__x000C_â¿_x0019_¶Yú_x001F_sß¿{éJ_x0019_CÙ¿­¡2^ÑÜ¿DÊ?_x000E_ëIÞ¿»	_x0018_½0ÖÝ¿I¦Ý¦÷Û¿¯_x001C_OÛTdÜ¿ÃO&amp;9Ý¿ÒEÛeadØ¿ùH_x0017_{ÔÜ¿¼L¡_x000C_ìrÝ¿m¥áÖ¿HH×©rÞ¿º2â_x000F_óà¿Þð_x000D_Õ_x000B_Öà¿}×æù_x0001__x0003_Âß¿ÈÓP´ì×¿_x0018_qS¦uÛ¿2þüd$o×¿`±_x0010_FAÛ¿×Q_x0008__x0001_8Ý¿_x0018_3D5XÞ¿î£µÉL¸Ù¿£PnôzÖÜ¿Îå=_x0014_KÛ¿Ä_x0013_LCcÐ¿báÜíÞ¿Ô»©HÖÞ¿(ÉÝ+Ý¿0~Vß_x0006_°Û¿_x0007_Æy¿Há¿_x0008_­¡_x000C_¦à¿_x001E__x0010_Öá¿²_x001A_&gt;YUÏà¿MÐÇá/ßÕ¿$_x0018_þ¼º×¿W_x001A_x©¨uØ¿Å_x000F_c_x0001_bÞÚ¿?aEëÜÛ¿{ªéíâ¿mi_x000D_à*Ý¿f_x0002_÷N9¡Þ¿÷_x001D___x0005_HØ¿ÕOòîá¿õø×_x000B_fÞ¿ià_x0001_ÒáÛ¿ÞhßbQ×¿_x0006__x0007_Ló_x000F_£lÛ¿{ýRô%,à¿3!à.P_x000C_Û¿Ôäg¡á¿úrÄËqÛ¿¿¿_x001E_M:ú×¿v8í¬½Þ¿f\]¦CÚ¿;öúíTÞ¿l3í_x001C_(Çã¿®NÖzÙØ¿×æb3Þ¿Sf9û_x0015_ªÙ¿¬¢` _x0014_ÜÕ¿ÂXþéÔÞ¿äx_x000D_©óÓ¿»Ô¯úÑÌÜ¿ZÇe±0ã¿_x001A_ÿ|ÿ_x0002_Þ¿p_x0002_­_x0007_ÐYÙ¿µ:¼f®wâ¿±	_x0012_uzÙ¿¥_x0010_ O_x0011_Õ¿ïÁÈÆy_x0004_à¿àü_x001C_îh}Û¿_x0013_Ù[½Û¿îX_x0004_*_x0001_Ù¿ë_x0005_ºlß5Þ¿çxÊ_x001E__x0003_à¿ä6r:z,Ø¿Æåû_x0014_à¿¥ZÂ:_x0001__x0002_,±Ù¿R=Haç_x0012_Ü¿e¸ Ú¿ö_x0019_lC_x0013__x0014_×¿/{Ü¿ú®Ø¬UoÙ¿H;Ë¼Ú¿1æè_x000E_H5Ý¿_x0001_²_x0014_K_x0001_Û¿_x001C_AûÙ_x000D_¨Û¿J¤ÍCÑß¿ü¯e©@Ö¿öW°mâÚ¿òn0µ^à¿ì_x0010_öÏ_x0007_à¿#¬¶Q·à¿_x0007__x0008_/kãDÛ¿^e_x000C__x0015_¬êÛ¿©¿uh:â¿:á-µCÛ¿_x000E_ÃÁáÛÃÕ¿T_x0011_QÁÉß¿dòùõ¹á¿$Í@jLëß¿.v_x0013_&lt;âÜ¿_x001C_u_x0012_Ý¿ÊRÌÚ0Fà¿_x001F__x0014_oþ¢Ö¿tÂYJ_x0017_Þ¿±¤wNß¿á·§Ak_x0016_Û¿'_x0016_äÐg¾à¿_x0001__x0002_×î»_x001B_aÛ¿ü¨±_x0005_â¿1Y9ü­¤à¿_x001E_|ï_x000F_9LÙ¿Ó÷¨áPÝ¿ v²²_x0016_+á¿ÙûÃÑã¿Ð_x001A_ìD×à¿,Xhë_x001E_¿ß¿¦ç^0ÕÿÜ¿_x000B_ÖXF`_x000F_á¿{ê_x0002_ÖâØ¿Öé¤_x0011_¾3ß¿¨©ØÝúÔ¿Î_x000D_¹hº9Û¿AØ_x0008_ñ`Ý¿ë_x001F_ÒÌ½á¿DO_x000F_»¼à¿$\l4Kß¿_x001B__x0019_ÁNà¿ÐîÏ78ÄÞ¿Ç"_x001B_Ìf¤á¿_x0016_}vð[Ú¿1WÈÒÞ¿EY¨_x001D_Ù¿ôA	Àõ4Û¿_x0015_²_x0008_c°á¿å[B'_x0017_Þ¿_x001C_/D]à¿É¶/ÎKÛ¿Ö½_x000C_zÕ5á¿tA¢ø_x0001__x0003_¶_x001A_Þ¿Èw_x000E_Ò3_x0008_Ý¿O]¾$ôß¿Ô_x0014__x0004_¯_x0013_¾á¿«Znê²Ó¿D&lt;MDuã¿ÿ¼Ñÿ_x0007_¿Û¿À§xîÁÛ¿_x0019_«ÛÚ×á¿_x0006_ö+á¿÷¢[p@øá¿:HßÆDQÚ¿) )­jÝ¿æ_x001D__x0012_¥Þ¿CÙï·9Ý¿q\@TÔ¢á¿Gà6T÷á¿Få¤Öë¯á¿2&amp;dÅïXÜ¿àkÖ»Ü¿V}(ô]×à¿`o_x001F_+iiÖ¿Áò?_ÚÛ¿S4`0_x0018_&gt;×¿DÆOì_x0002_Ü¿v7S}ÝØ¿wÓö(§"Ù¿_x0006_C°LÛ¿[¾&lt;I¯HÕ¿û/ån=,Ô¿÷óû_x000C_×¿? Î"à¿_x0001__x0003_Z}!Ü¿Òö3Ðî_x0002_Ú¿ïrµ'+*Þ¿ÈzoôJ$à¿æ_x001E_VIÛ¿Rååèx`Ù¿uZ[ÆÁPÝ¿çÙíBä×¿&gt;Wy,ß¿ôÀ¼½¤LÙ¿_x0008_±V¤ùNÞ¿F_x0003_pî=à¿MspÅDá¿^Kx×EYÝ¿_§HÍÅvß¿|)B¥_x001A_Û¿æúV¿ÜEâ¿¡_x0013_ERâ¿i_x0007_Æ®ØWà¿tìú¸Þ¿â=³ë}á¿!TÈ	_x0016_à¿_x000E_VÙGà¿I]Ç_x0016_¿à¿.0÷Ö¿_x001A_èñÞ_Û¿Ò/ç\_x000F_Ý¿½Æ}ª;H×¿ÜàH¹Æ_x0001_Ý¿õi]1þNâ¿Ø3çªÔÙ¿«¹_x0001__x0003_4Û¿¸Á6_x000D_;HÛ¿t«_x0008_Òn¦Ü¿t»yËÕ¿Xf¨ÑpÉÝ¿c_x0012_ân)ß¿æ±Ë}kØ¿zßðT:óß¿_x000B_ê«³JÛ¿Íóã_x0019_âÙ¿l`L_x0007_ªpÙ¿ÀØðQ[¹ß¿3!M¶@¿Ù¿_x0013_yü ,¬ß¿új&lt;uv´Ü¿ÍFSúµKÜ¿þ=¦5AæÝ¿¾:y±Oá¿ÎÍ÷qïTÝ¿6Ý_x001A_"'Ö¿¬«9zß¿_x0013_ÞS_x0014_ÿºÚ¿SFµÚ¬_x000D_Ù¿_x0004_H_x0002_*×¯ß¿ª_x0016_CÖ_x0018_Tá¿ÚÓÜ,¹4à¿/Ë_x0006_ù§ß¿¸'¬à0Ú¿_x001E_/'â¿MöId_x0001_Ü¿_x0019_@ñFÌ³ã¿ !ÈÆgâÔ¿_x0002__x0008_ýw]Ïá¿ÉzæëËñß¿K¦£Ã?Ú¿k_x0019_¿_x0016_¤_x0006_Ö¿0cAKÄýÙ¿_x0019_44KÛÝ¿©".½ÄÜ¿¹éñ=à¿_x0004_O;ýïØ¿Bþw&amp;ùÛ¿ph»cÛ¿eÃ_x001F__x0007_ñ_x0017_ß¿FÄvváÙ¿×T¬_x0003_à¿__x0005_'_x0001_³Û¿´µ3¬Ò¿LDö¨6Ö¿=Éæ]Pèâ¿F=ªº¨Ú¿ö¥Á_ìòÚ¿ow_x0008_	_x0006_Ý¿f/Q_x000B_¹Ü¿_x0011_¡"¢ËfÙ¿P¸%°_x001C_*Û¿_x0019_3îÙÚ¿_x0008_óñ³íÛ¿w'Kx_x0006_Ú¿Ì¼ÒØ¿r¬j Ô¿9z«Cná×¿E=§ #úÞ¿ËêZM_x0003__x0004_ú%à¿Þ§'r_x0017_Ü¿O0é¿&gt;â¿	 9-Uá¿þµÀ_x0018_Ú¿_ÙÕMÇöÚ¿38ÐÜ_x0008_,Ü¿ìÅD_x0018_ÏÚ¿0¢©Ö¿~-_x0007_ôÈÛ¿ög4~_x0001_\Þ¿F}º¼8Û¿qØâUæÂà¿Ç16¨¹6Ý¿P·×g_x0008_gà¿px94_x0017_.Ó¿·pÁâøÀÑ¿z_x0013_Í±;qß¿âÐ_x000E_9©ß¿|7¹MöÝ¿¬oG®¡Ú¿Sqfì*à¿o·,$+_x000F_à¿_x000D_[_x0001_Î_x0012_ãâ¿çll_x000E__x0002_êß¿MZ=_x000E_ECà¿mÝY¥,_x000B_Û¿$¢¢á7¶Ù¿MdÇÆÛ¿rÎ5#+â¿_x0018_Z¸_x0018_fÜ¿r?_x0010_³cÛ¿_x0001__x0002__x000D_¹Ü_x0007_­+ã¿}!?È_x0003_4Þ¿ZåwpôÇÕ¿¹Æ_x000D_H_x001A__x0006_â¿!GðØûQÙ¿Uß¡râ¿Ê995\Ú¿&gt;IMØ¿Ö¿FKU¦ÃzÛ¿Vÿ~äwºÓ¿t2_x001A_¼Ñàß¿_x000F_¢A_x000F__x001D_Ø¿©í&gt;j~à¿×'KÔà¿±Ä_x0007_ ôBà¿çÃ ¼{Yß¿,æ¼5×&amp;Ù¿}_x0002__x0019_p^ýÛ¿	GÀ_x0018_~÷Ü¿ù×ãjºá¿@'Õàr%Þ¿Â*ü_x000D_~AÞ¿_x001B_Ø/ü²_x0017_ß¿ü¤Zéü/ß¿¸ñfpHÚ¿xÖ_x000F__x0001_8n×¿¤ÇèaÊß¿0&gt;¨a}Ü¿_x0007_Ýå÷JÞ¿Ðýé29Û¿÷hJk_x0008_à¿îÒ²_x0011__x0002__x0003_©aß¿Ñ_x0010_R_x0013_ÑÓ×¿ý^û_x0018_	ôÞ¿°_x0002_¹ÛÕ¿_x0005_y5¸¤Û¿×eîfØ¿GXüÓ¥à¿¾á wrà¿üE§×Ó²Ü¿©+_x0001_³_x0019_6×¿×1_x0004__x0012_,Ù¿¡ÀR$ÚºÛ¿+GºÅ_x000F_Ø¿ñ¨iÞk+Ü¿\_x0001_MvÜ«Ü¿÷"=_x0007_Þ¿_x001E_Ma'pïÛ¿ú/|_x0003_o}Ö¿_x000B_r½ÔeÞ¿è_x0005_"+ÛØ¿#JÊß_x0007_Ü¿}_x000D_HIõÝ¿[à²ö	_x001D_â¿Î©Xá_x000F_ÒÚ¿¡ª-tà¿å|_x0001__x0005_ëÅá¿ä¯õ¡/Ââ¿Â¡9éh_x0016_Ü¿ÐÊÈ~ýÖ¿^`ä=Îà¿LvRv¶rà¿ëM?¶3à¿_x0001__x0002_£ø_x0015_@ÝÝ¿&lt;%_x0002_¤­Ú¿IY×p/Ù¿k_x0001_þã_x000B__x001E_Õ¿f(Ç½E«á¿&lt;3_x001E_QÖ¿Zò!!_x001E_ëÛ¿1@;°¶4×¿NéK_x0018_á¿$±¦â.Ý¿óU_x001D_³Û¿\#Èk9$Ü¿)Áè¼"Ú¿}Ï¯_x001F_ª^Ý¿qÈ_x0013_3Aà¿m_x001D_l¥Ô_x001C_Þ¿&lt;\að9dà¿u¶eaB7à¿ì_x000C_µ	­ß¿¦_x0016_çÞÛÙ¿ ÕÓ4Ö¿_x0008_¥_x0002_udÙ¿_x0008_ãCC1á¿²×ä8ÀÍâ¿ B_x0006_4_x0012_Ú¿t_x0012_ð÷ù×Ü¿lÙ_x000D_¿2ÄÚ¿«è£j©à¿_ù&lt;2Ñ×¿W¥Ë6-ØÛ¿|g´CØ×¿¼_x000C_4_x0001__x0003__x0006_yÞ¿_x0012_sÀ_x001D_LJ×¿)_x001F_©_x0001__x001C_Ø¿MfÏùÞ¿Iz´£5kÜ¿Äß;KÖ:à¿³Y½"_x000F__x001C_à¿_x000F_±ö_x0015__x0001_7ß¿Åø¬é{Ü×¿ÃÛ5_x0007_£_x0016_ß¿0±C¥GwÝ¿_x0002_V?_x0005_!_x0003_Ú¿Ïû¹@I%×¿c$½ÎÛµá¿_x0008_îÝ'¶_x000B_Ù¿"¹×ô_x0006__x0004_Ø¿@&gt;nÑÅÛ¿ï_x000B_éê_x0013_Sà¿:¯¾Rà¿_x001B_[uÑÞ¿=ÁYþÑÓ¿_x001F_ÏíTÞÙ¿ZÔ4êMÒ¿p0ÿxYä¿æÃ­Ü_x0014_Þ¿;×s¶ÐÛ¿³_x000E_ÚÄ&amp;·Û¿¤§²Øà¿n_x001B_Û¿\ð¼C_x001C_ã¿â2¹.4á¿ïæZÕß¿_x0005__x0008_}´çw]Ù¿§qà_x001F_ß¿ Ü_x001A__x0019_F_x0019_Ø¿_x0001__x0006_ oÝ¿ú_x000B__x0017_!æ´Û¿×®ó_x000D_èåà¿_x000F_ô_x0017_ÛË_Ü¿ÃlÒ¸×¿_x0016_å+ö&gt;_x0003_Ù¿"w2ÎB¥Ö¿aè¢'Á«Ý¿ë'É_x0006__x0019_á¿|©¡¼G_x001E_ß¿Få¸B5à¿Ý¡lppØ¿òjbI_x000E__x0017_â¿¡Ðé_x0013_à¿µÉ-ÂÉá¿¶~}	â¿VVHìHÛ¿k×_x0002_J_x001D_Û¿CÐõ_x0001_¢Ià¿æ-4	.Áá¿êº$-²zà¿êj}ó¢(á¿Åd_x001B_Ù_x001A_Ü¿ïzx_x001E_Ý¿ï³üØÌ_x000F_Ü¿rM*ÁB_x0007_â¿_x001C_da_x0004_NÛ¿hD­­ÇýØ¿_x0006_lG$_x0001__x0003_WØ¿wpÊºËµÜ¿_x000C__x000C_É ÁÕ¿¡ÕÈÅ³ß¿Ë&gt;b_x000D_äØ¿¹x·AUÞ¿k×;\ÂÝ¿¬8öx»óÛ¿½È(k_x000D_Û¿44S öÕ¿¡_x0007_8Ê¬Þ¿©OÛ¿t#¥^Þ¿±qA¢²Gá¿1hÑÍß¿* Ý©QËÙ¿%3þ½*þÞ¿¢ß_x0018_Iá¿_x0018_wÔ¿Ä¥ÙtÁÞ¿R_x0008_TMß¿S_x0012_¡²Þ¿ÀÅF_x0014_Þ¿º9_x0002_ËÇÔ¿þ[_x000D_;(Çà¿KsÎðh×¿ºÿ/·_x0017_á¿f«1ç_x0018_Þ¿_x0004_ßv°HØ¿Ü¸_x001C_' ß¿_x0008_q«_x000C_üá¿éó'úÌµÛ¿_x0001__x0002_ïõFMÛ¿«_x0016__½RÚ¿_x001F__x0015_èPÙÛ¿R¤à£ß¿'­¡­÷ÚÜ¿XÍ±_x0016_yÚ¿_x001C__x0005_ueí´ß¿tXLxNá¿þø{³ÚÂÞ¿·þ×Ü7Ü¿e_x0003__x0015_æ_x000E_Ü¿~í_x000E_«ÝÙ¿J´j]Â|Ù¿w¦ØÜâ¿_x0016_¡ë|Okà¿C59AÜ¿{_x0015_Ñ _x001D_Úá¿ã&lt;Õéé¯à¿¯(1_x0011_zÝ¿L!Tü_x001D_Û¿¦~£8Q_x0014_ã¿í_x0012_Ð_x000E_GÜ¿üb¯W_x0018_Û¿_x0007_º_x0016_"!_x0015_Þ¿J_x001D__x0017_tîà¿ÞÎ_x000E_ßí_x0016_Û¿Í/.)Ø¿õÄÕ¯kÚ¿h_x0014__x001F__x000E_Xß¿J&gt;FÓy	Ü¿_x0019_h±ß{\×¿FÂ}_x0001__x0002_PÛ¿Ý_x0008_è¤Ý¿&amp;uä`W_x001F_Ú¿};¦_x001B_Û¿²F_x001F_*ÜÛ¿_x0017_á+_x0017_êÀ×¿¯a#!röÙ¿_3Õ9ÝiÞ¿Â_x0011_½_x0003_Í-Þ¿ÿ½P=°4ß¿"lQÚ_x000C_Ý¿¬_x0007_óàIIÙ¿_x0004__x0010_æ_x0016_Ý¿ú5,ïP_x000D_à¿_x001F_À`Ü9_x0002_ß¿\z!â¿Õ_x001B_³È`_x001C_Þ¿;1Y	¢à¿Ú¾Cv_x0017_2Û¿&amp;ó_x0016_|mµØ¿¤(þ¡òÕ¿÷O#Æ_x0002_â¿¨V_x000F__x0013_ß¿_x001A_üó_x0008_Ó¿éÝV¶`çã¿â®£lCâ¿2yv[êÞ¿r­_x001F_¥_x0008_GÙ¿_x001F_¾_x0012_câÜ¿6û|ÿ_x0001_Õ¿|eä_x0004_úá¿ú\mtà¿_x0003__x0005_c[~zp_x000E_×¿¾î^óÁeß¿v×ÝUÒpÞ¿ê_x0019_¼&lt;	Ù¿Ù'iAâSß¿xx@_x001D_¾-Þ¿ßö­A¶Ú¿_x001A_05&amp;âÛ¿~°½	²]á¿ìÂÒ$âÔ¿Ã·¬hÚÝ¿_x0013__x001E_Ú ¦Û¿`ºþeà#Ý¿¾C_x000D_m±âá¿Äÿ¢Í_x001A_Jà¿_x0015_ü_x0001_(íÛ¿À_{¸FÜ¿?«ûßuøÜ¿öZ_x0007_Ú¿à¿öä®Cà¿_x0007_²y©éìÛ¿ø_x001E_¶:#îã¿67¼7öß¿ÞØ£YW¬Ø¿]^o_x0004_ùÕÖ¿y!½_x0007_`ýÚ¿qV_x0006_P/^Û¿vBs;_x0002_:à¿Ç}_x0006_¦PÜ¿^}¦ènZÚ¿"_x001C_i)ViÚ¿±¤ó_x0002__x0004_Ô¿äEÓÚà¿,FR"_x0008_úÕ¿6_x000D_"¨_x0013__x0007_Þ¿_x0016_ÁÃ_x001D_Ú¿_x0012_ÞòGfFÖ¿é;¡ÓÜ¿×Ä^{Û¿&gt;ÏAæõÇÛ¿_x0017_@_QyÂà¿ósM_x0012_IÙ¿-ø'¢SÔ¿ø_x0018_ Økâ¿û¥ÞuZcÖ¿ùGUwKíá¿(;_x001A_"_x0019_á¿Ø_x000E_!ép"á¿úÌ8´¢×¿ðC_x000E_nä¿î×B_x0007_dµà¿_x001B_¡à`#Ü¿y _x0007_#¢Õ¿ÕµÖ¿µ_x0012_"_x0016_HÌÚ¿ÁÕêû¤Ü¿¸zuØ.Ü¿_x0015_Ø\ßØ¿RµÓeCØ¿]æêó¸©ã¿lNG_x0011__x0003__x0001_à¿Mÿraq:Û¿Z°	ùÝ¿_x0002__x0003_}u¹u`Þ¿_x001D_§dvxÜ¿aPDè_x0014_Ú¿¾K`¸¨Þ¿Ú¬AêÞ¿r¬Èø\ß¿Ücà»(Ø¿a²¼Ö=á¿ÒiÊÔ.Þ¿_x0008_·_x0019_hÜ¿_x0004__x000D_$_x001A_Êà¿a_x0012__x000D_qõòÍ¿\Ud¨ÆÜ¿Wÿ\¥ïÝ¿ÙU§*_x0013_Ø¿;¹ä_x0006_eÞ¿rë_x0006_/^à¿ ¨&amp;åUUÙ¿¸/Hs}íà¿I_x0014_ß±½à¿)&lt;©´Ü¿NmÛþ¨á¿Ëv_x0001_îÀ Þ¿Xõ7&amp;û)Ü¿àteÌ_x0012_Ó¿]¾ÖLÉÍá¿$&gt;ó3_x0015_ÕÓ¿\_x0012_T,­á¿á½õ_x0002_{ á¿u_x000C_èÔòÕÞ¿AH²V_x0008_Ö¿½_x0013_tº_x0002__x0005_j@Û¿®|?®©·â¿D¯_x0019_&gt;©Ü¿è_x0018_¦ÒöÜ¿6)_x000F_â¿¬;#_x000E_rà¿áq._x0017_[_x000B_Ù¿Qù=ënûØ¿_x0019_ý_x0015__x0004_ÀÁÜ¿	À_x000F__x0001_¥¿Ô¿_x0017_Þé_x001A__x0015_ôÚ¿k&lt;Ðß$Þ¿'C1å_x001F_×¿NãoÌ_x0013_ß¿XäW9=Þ¿¾¬&amp;_x000B_1ãÝ¿b_x000D__x000D_ß÷ßà¿_x000E_Ë`_ÃÝ¿Lá?ÃÖÛ¿4B=Ý¿_x0015_¬¶_x0010_LÙÜ¿`8Ö&amp;U_x0014_à¿{	7æÛ¿e[qq¦Ý¿µb#Ä.?ß¿BP_x0001_S­jØ¿_x001C_®ÀÛ_x0003_×¿\_x000E_D_x000D_Þ¿E8}d_x000C_ÊÛ¿äxj¯TÙ¿óLhÓõÙ¿Æ|^E´Ú¿_x000F__x0016_N^´B\à¿¤__x0019_¦ùÈß¿_x000E__x0006_M¥ÑÛà¿_x0011__x0005_wº_x0001_Àá¿`¶Ü_x0010_îÛ¿øà&gt;=NxÞ¿{³úø;éÞ¿b¯@´áÚ¿3£_x0010_ÜÕwÙ¿Nmþ·__x0007_Ý¿_x0013_Ä_x0006_ÔÑÄØ¿_x001C__x0003__x0014__x0008_-Þ¿JM~q`â¿Ëª_x000C_5+_x001F_Þ¿*ÃÌ_x000B_#FÚ¿ï"Mk -ß¿÷­åvOà¿µ¬@ø_x000D_á¿ÆØu_x000F_Æ	Ù¿¢DJÏÝ¿îAÉ_x0002_ß¿vÙ_x0012_Ö³_x000F_Ø¿_x0015_D_x0004_fâ¿_x001E__x0018_IzÉ§á¿ZWåp?Þ¿þtB_x0007_1ÑÙ¿X&lt;ë_ÓêÝ¿|Í_2NXâ¿®dAâ¿¿Æ_¯ZeÝ¿ÕÍ_x0002_/Þ¿¶^s._x0001__x0002_ëß¿¯'_x001C_øDà¿¬¸û_x0016_FBâ¿Å2~_x000F_³LÖ¿2kØ/Ñ&lt;Ü¿Û¼0DÓâ¿hn`{·á¿,_x001C_§Àc´à¿õÃT8`Ù¿ãUñ_x001F_m=Ü¿_x0013_`©ã_x0019_à¿ï1þJÆÅÙ¿­Å&lt;YÙ¿ÁÁoÞ¿¤_x001E__x0012_ÙD¾Ý¿S¿KoSá¿*ÎrÙÛ¿ô*_x0010_q1aØ¿öh¬__x0002_ûÙ¿hª_x0005_8×¿@±hñ_x0017_QØ¿»Nx¦hvÛ¿Æs_x000E__x0001_RÄÛ¿ÚAÁ_x0008_ÈµÔ¿Ì´¤k°Ö¿emÃ_x0007_¸´×¿LÃz´ãÝ¿_x0010_qýC×¿ZnqÅ_x000B_)Ü¿þ:ÇyX à¿_x0004_6Ð¶Ú¿Ök®ûØÖ¿_x0003__x0004_1É_x001A_³â¿6_x0015_4_x001E_ÿÚ¿RwOJÁâ¿Ð¤_x001F_é_x000D_á¿(c©D9Ü¿)®	ýÞ¿\¸±SÔà¿	elÂR3Ô¿1)'ÆVíß¿_x0008__x0002_¯_x0014__x0003_&lt;Ö¿_x000D_!ñAsÙ¿­½_x0007_æ«Ià¿.â&gt;4&lt;¬á¿&lt;4ºèEeÚ¿ þùç6éÕ¿8làÚ¿JqÓS_x001F_ß¿_x0013_ÑAb_x0001_¥á¿þÝáts?Ü¿_x0012_4v´Ú_x000C_Ú¿-²xb_x0014_Ñà¿}\¿[Ý¿aÓ_x0019_mªFÛ¿åèk@³øá¿¹L &amp;_x0014_Õ¿_x000C_±Ü®]_x0010_Û¿þz_x001C_=NÜ¿_x000F_ÁCÿm7à¿_x0003__x0017_pÖ	Ù¿_x0003_¤û_x000E_h¡Ü¿_x0018_Éº_x001A_à¿=)Ng_x0002__x0003_ZÙ¿FÀ_x0003_67-Ò¿Xj_x0005_Op¢Û¿j¼µ7ÀØ¿«qO|_x0016_à¿S_x000E__x0003_\_x0019_òÙ¿_x0002_EÒH_x000D_çÜ¿,fúéà¿¸#$dÏÃß¿'Ä_x0012_äuÕ¿³P¾-'Þ¿òÛMÉJéØ¿WÆ_x0017_àðxÝ¿*nàu_x001E_qÝ¿Ï¹&lt;_x0013_Olà¿_x0013_¸}È!CÝ¿Ä__x0018_À~á¿*µ/¶¤×¿£ÈßIêà¿*øùõ*ûà¿_x0001_ªòÍÏýá¿_x001A_1¾_x000D_&gt;-Ü¿_x0011_É_x000B_ù_x000B_ß¿®áþ»BÙ¿_x0016_ô_x001F_-ïØ¿IÐ_x001E_&amp;dÆÛ¿ÙÆ4{þjÞ¿+_x0013_HÇ6Ã×¿OçÎ_x0019_ÎÜ¿E¸nµÐ Ú¿ZÄ® úà¿_x0017_Â_x001A_!Ý¿_x0002__x0003_X_x000F_¡böàã¿ê_x0006_ECüÜ¿^íÐéÛ¿_x001E_Ï²,Áý×¿&lt;u$[_x0002_sÚ¿_x000C_QÅÞ¿Ùæñä_x0017_Þ¿@{/±ÑåÝ¿\øi*ºÜ¿~Ù_x001F__x000C_b÷ß¿¹Dj¢·`Û¿M\-Ú¿0+/_x0013_{mß¿_x001B__x001D__x0005_N«Û¿v¼ì©AÙ¿jÚáGWFÙ¿_x001E_.là¿$[,CÖ:Ý¿aõÌEuõÞ¿xpXµè:ã¿s8½_x0008_eâ¿_x001A_p_x0004_n+_x001E_Ü¿9_x0018_~Zâ¿Ý×²ôå²Ø¿Â_x0008_,?à¿»;É&amp;xÚ¿86µ-×Ø¿äk!_x0001_fÎÞ¿ÐÈò_x001D_UÚ¿O_x0008__x001B_þ7_x001C_Ý¿&gt;Ï"ºDëÙ¿¡4p¡_x0003__x0004_¨°Ø¿W_x000F_¬_x0013__x001C_Ù¿[0'Û_x001E_â¿_x000B_ø­4à¿_x001D_xnÜ¿}®1_x001D_îß¿gT_x000F_ÇØ¿ê¼Â¼õà¿Û°²_x001B_.×¿_x0010_bÊÆß¿=_x0017__x001C_ä«¼ß¿~Sû§K5Ú¿ªÿ³8Ó_x0001_Ú¿w?Ä\Ü'Õ¿]ÖÆÒÝ¿`æ»ÐG_x000D_á¿äQéÛÕ_x0001_Ù¿}1_x0015_¬m;Û¿KlTö_x000C_à¿³oÎ£ýæà¿_x0019_Ñ_x0008_×tiá¿Ü_x000C_ôÒß¿Àâ¡¬ÇÈÜ¿ÁÕtr[_x000E_Û¿¾M¶²ºÝ¿tõÊ§PÙ¿§¹2&gt;_x000D_Þ¿_x0005_¼ö[_x0006_à¿]OÓ:Ý¿ª'79Ú¿øË	°õZÔ¿_x0011__x0002__x001C_×_5á¿_x0003__x0007_0Ä÷n	Ø¿Sld´&lt;á¿_x0003_JÂ,_x001F_Þ¿=ÀÁúýÞ¿9_x0016_ð_x001B_Åß¿_x000E_ï!_x000D_Ü¿­ûxÉ­á¿z*kæÂ®Þ¿_x0004_r¬KµMÛ¿ÂÍ/_x0002_\á¿±êoïåÊÝ¿1÷UÛküØ¿©­zÅ1Û¿¢Á$bÝ¿ôÞÜ&gt;1Ø¿µ²Aã4	Ú¿P_x0005_ç­Ý¿3_x0001_#ÁÜ¿Ãh_x0016_U¬¶Ø¿tþ^ÞìÝ¿òH}Jà¿ÍÙ_x0002_-xØ¿_x0005_òÿìkûÜ¿_x001C_Ý_x001F_çÏDÞ¿PS-Ê°Û¿ÏC+ðPbÝ¿tQ{_x0019_ßÝ¿£_x0006_ÃÚDß¿þà»._x0002_²Ý¿Ðò_x0001_Õ3_x0007_Ø¿XeÜÂWÛ¿K¸_x001E_(_x0002__x0003_Þ_x000F_Ö¿d6 NmËà¿0·¥eÝ¿7¼Ë©_x001E_ß¿°Ö§!Þ¿_x001B_y_x001F_Û¿Ëh2hÝ¿+4·[ÍÜ¿_x0005_LµÈÝ¿ÂtdEyà¿_x0013_û_x000F_äÇÕ¿_x0005_'woè_x0013_à¿jì×à¿_x001B__x0014_Ò¡@&amp;Û¿w¡®	Ü¿¨A_x0017__x000F_æ³Ý¿	xÆ_x001E_é½à¿èEÍDÝ¼â¿._x0014_UGà¿pn¦à»Ü¿«#A{Ù9Þ¿&amp;_x0013_	ÙGÜ¿0ÖÖ®1¸á¿}~ý¾÷ìà¿bÅ'7-üÜ¿ärÚ+ÙÎÔ¿°ª#²_x0005_ã¿_x000C_D\¤A_x001A_Û¿ÄØ:É«&lt;Þ¿ 9_x0007_2ÁÚ¿qÄÕ`à¿n_x0001_æ_x0016_6(Ý¿_x0006__x000B_0G9_x001A_¬Û¿éák3ûß¿`@¡¾Þ¿M_x0001_kr\2Ý¿j§òOÐØ¿%³RÝf_x0015_Û¿¶)âZ_x0015_ÿÞ¿âO_x001D_,æá¿"&amp;õ²á¿_x0008_¯ØjùçÝ¿}i¯yà¿üÁ_x000B_1cÞ¿=Æ/ Ü¿_x0019__x0012__x0010_bvß¿_x0002_éÊÈC`Ø¿3Kòm_x0004__x0008_á¿ó_x0005_D'ìvÛ¿;KI_x0010_«_x001F_Ü¿å½ê»Ê_x0003_Û¿w¯I_x0006_ÀÜ¿VÜâkÕ¿b@k_x001E_ÁÝ¿ý_x001D_QAÞ¿¯SXK_x001B_à¿C _x0016_ÒàÞ¿__eðõÜ¿ô#§¿=?Ø¿¨_x000D_á¿	Ýj_x0011_à¿:_x0007_P h;à¿ÛJ »_x001D_9â¿Æl_x0016_ÿ_x0008__x000B_¡ Û¿_x0002_%=Và¿¦×Ýí}×¿WRV&gt;Û¿__x001C_e»Ö¿re²ë¤æß¿::K³Rã¿¦ÔÎÄà¿fz3æ¼Ø¿Æ`%K	à¿°ð^ô·â¿í_x0007_Ý]ß¿ú_x001B_¯pMà¿ZJ¦t³Ú¿H_x0006__x0003__ìÞ¿)²_x0010_5¨²Ù¿¨_x000C_ÇJfLÝ¿þiI_x0016_6ëÔ¿d}O_x001D_¥Ü¿WÐ×ê_x0018__x0013_Ý¿#pÓ_x000F_XÜ¿&lt;_x0008_¸~Ý¿Ó._x0005_t¡·Þ¿Yàà=¡Ø¿×ö_x000C__x0019_Õ¿_x0004__x001D_P1¢ÍÙ¿eiæÈ(Ý¿_x0001_¯$ùoÌà¿~\_x0017_ªÞ¿Ç÷â¸_x0007_á¿_x000E_Üä*ÄÛ¿CN,ÇÝ¿_x0002__x0006_WO¨®NÝ¿ìÐ¸C6zÞ¿p|þ_x001B_4ºÛ¿&lt;àÍ²å5Ü¿ÕEK¬&amp;Ö¿Hm2Ø¿ùçhM_x0011_yâ¿×L_x0016_4]_x001C_Ù¿Þ¯]C=Ù¿_x001A_T_x0006_CÎ~à¿_x0003_ªQmÿkÛ¿ß_x0003_øCÝ¿ä+«6ÞÏà¿øÙ&lt;ßôÞ¿X#^¤Ý¿h_x0004_Í[×¿ `»Þ¿GÉ?ï®_x0010_ã¿r¨TøÚà¿§úÓoâ¿]§i_x0014__%Û¿_x001A__x0001_ÄSÞpà¿®_x0015_\5_x0016_á¿%hH°_x0006__x0012_á¿[7ÂþÝ¿Æ½É9@ôá¿6ÅÕêu×¿_x0007__x000D_ëÅÚ¿|_x0005_Â'P×¿÷Ä2¦_x0018_â¿2°_x0004_Ü¿x©Õ¬_x0006__x0008__x0013_Ù¿_x0001_q]'UDÙ¿ð[âíÃÝá¿_x0002_5R_x0003_´ÀÛ¿d_x0016_Z¢Ú¿zÐ\Ytò×¿øX¡¼_x0008_â¿_x001C_·fjCá¿¤Pk_x0007_×¿_x0004_fù^ÑòÜ¿øqýúÖ¿;Áu`Ü¿){_x0013_`_x0002_â¿û¯_x0019_LÊOá¿ìMpE^â¿Õ-kEÝ¿kµßP_x0001_¤à¿W_x0007_ÞrkHâ¿_x0008_1Æ¿Ú¿¨Ô&amp;¹_x0018_Ü¿NKØÎEá¿î¢UªQMÖ¿xyôONÑß¿Ð_x000F_û_x0016_ÅÿÝ¿JËçXíÒÖ¿F½WD_x0010_Ø¿_x0018_¢"_x0005_@Ú¿öæ0E}_x000C_Ý¿çY5éîß¿Mn¬ÓVÝ¿ªì½_x001E__x0018_¢Þ¿§¤È'Äïß¿_x0004__x0005_BÀ#%«à¿çOçPeÜ¿ThHÞ¿Ð,×¾¥óÑ¿6_x0012_ÅKµÛ¿Ù[)Øjà¿êû$¸mØ¿_x0016_v._ìØ¿}_x0014_}XÝ¿Ív@wµÝ¿AmÖS^ìÖ¿NåMúoØ¿Esq+_x0001_4Ü¿uÜ¿RåÛ¿&lt;,F§óá¿#8ÕWß¿ñVúÍÞ¿Þ©q&lt;_x0014_zà¿.P_x0002_@²½à¿LÛ_x0016_WÈß¿7nZåöÁß¿;ðx T_x0012_â¿#Ô5ãà¿©l__x0003_ß¿_x000F_~uá±;â¿¦_x0012_VÒß¿B¡&lt;.i·Ù¿ð3?-KÅ×¿_x0016_¡tj_x000F_Ú¿|*tÝ¿_x0003_ZNÒ0Þ¿fari_x0002__x0003__x000F_'Û¿,XÈDðÛ¿_x0011__x001B__x0002_jV7Ø¿Só8~wá¿áÊxT¾µÞ¿w_x001B_/ïYá¿_x000D_¥üôÈ¢â¿{¹_x001E_¶6ãÛ¿_x000B_®0úÒ}ß¿Ë6z:¡2Ü¿¼$¯ÙØ¿ópî£×(Þ¿gµk£Ú¿ÚÔ7_x001C_q_x0015_Ü¿ãð@_x0011_"Þ¿M¼´ºá¿gñâº_x001D_à¿_x001B_@¼h&gt;^á¿Â_x0003_ÈóÍÝ¿­ÎÍ_x000C_XÙ¿!û^tíñÜ¿Ùoq_x0010_7cÜ¿_x001E_;6¨2_x0014_Ú¿KHù|}Åã¿Ud;nîiá¿¶_x001A_b·ä×¿v_x0019_Ì§xýÜ¿|ÆNÅ²Û¿âKß²SÕ¿Hg_x001C_Nn_x0001_×¿küm_x0011_¸_x001F_Ý¿_x000E_CÒ~èÞ¿_x0001__x0003_èÕàN_x0007__x0005_ß¿p&lt;ðÉ¡eÞ¿_x001E_âÀÌÛ¿yoí"³Þ¿ú¦ÌNë×¿o`dôà¿´;Ãé_x000D_à¿ñj_x0016_¿vÓÝ¿»sO)_x0001_Ú¿hÊ¿gÙ×¿ð¬Hé3×¿ÊùU08ß¿äi«ïòà¿°r`2í_Ú¿_x0002_ÁÃSxÝ¿}_x0004__x0010_Â%;à¿íNjøªá¿Ì=¬pb!Û¿7´ÎdNnÜ¿òWOX Û¿_x000E_U0@Ù¿þ_x001F_õÝ¼^Þ¿Þº_x001B_©I]Ü¿_x001C_z_x0006_ªºÚ¿:ÛÄNa3Ø¿N­ú#Íà¿_x000C_R[2Aúà¿S_x0011_7Æú_x0008_Û¿_x001F_Ýueÿ½Ý¿è_x0010__~Û¿8nqÒUÜ¿Xå_x0002_b_x0002__x0004__x001A_?Ú¿1?â«_x0003_Ú¿hÚDY&lt;&gt;à¿Pm_x000C_íÝ¿E_x000B_@¤¶á¿ïDY¾m_x001C_Ý¿·£4dÙ¿ÚéréµÝ¿_x000F__x000C__x0019_Ñ_x0010_Ú¿opF3IRà¿lpïä iÛ¿6KXeà¿pC_x0013_ãÜ¿Ë.qòÝ¿êí_x0010__x0015_ªÉÚ¿+_x0011_Wsß¿UR¤^ÛôÜ¿_x0002_-óqr_x0007_á¿__x0014__x001B_Ý&gt;uà¿ ØAÝ¡Þ¿±_x001D_ß_x0017_Ù¡Þ¿"m)¿{¾×¿*óÖÏ¶æØ¿ _x0019_â.}ÈÛ¿N~ééÝß¿¢×è6$_x0012_Û¿ìÁ2:j2æ¿Î_x000F_7w²á¿Ì(e°_x001F_ÑÞ¿_x0011_Í?ÊÖÞ¿o_x001B__x0007_N®Ø¿9p_x0012__x0001_©à¿_x0001__x0004_}i_x001F__x0019__x0011_Þ¿ñSÄ_x0012_Ú¿N&amp;_x0003_y_x0015_îÜ¿LÙHiã¿I¿Ï_x0007_ò_x0017_×¿Äyp"¬Ü¿MsìJzèÚ¿{±T__x000B_à¿æ÷pÿ=ãÚ¿&lt;¹¶_x0017_BÞ¿¢´Ý×¾ËÚ¿å0ä`&lt;yÜ¿tÆ×¸påÚ¿_x0018_4¨IP4ß¿_x000F_àX­ä=Ú¿¹¸MF_x0018_Ú¿_x001E_N=ççÞ¿Á'_x0011_¹_x0002_åà¿¸M_x000F_C1Åà¿f_x0004_áà×¿_x000D_F58ýÝ¿_x000C_S_x000D_.±Ý¿_x001E_ÐÔN¹zÙ¿A_x0016_ÊÒ;´Ö¿_x000C__x000C_hR_x0014_éà¿çûÕ_x000E_ß¿g°ÅT´AÛ¿³ÃëÆ]Ý¿0o¥D&lt;ïà¿@&gt;íÁ·Ñ¿ÈhÁ³á¿ë."_x0002__x0004_Ô_x0003_Ü¿¦È)7&lt;×¿²LÐ($²Ú¿ýt¾úÈåâ¿ÖU_x001A_Uþ¸Þ¿clÄHpØ¿Ð?¹×_x0006_&gt;Ý¿Ì}_x0016_ª	à¿îÂ2¯Ü¦Ø¿u_x000F_ñÂ"!Ù¿[_x0015_ÃÐ'à¿¬M³§bÅÝ¿_x0018_J!B,ÛÞ¿ò_x001E_£_x0002_dðß¿_x0016_0ë±}Ö¿1éwð£0á¿)Úïß¤"Þ¿TPë2xúÝ¿_x001F_-ùWWØ¿­G³:	_x0001_Ú¿_x0015_q«_x0001__x0019_ÇÚ¿Gèîa»ß¿_x0016_	9PB_x0001_Ù¿_x001B_wâª_x0006_à¿_x0006_[ñá¿_x000B_PÖ{)Ü¿J_x0007_PîÞ¿_x0007_àÆ±®_x001E_Ý¿¥kâRºíÜ¿,æ_x001F_Jþ1á¿ØEgÿè)Ø¿¬_x000F_ê6wèÙ¿_x0001__x0002_w _x0006_ÊÚ¿J[ÇÚSá¿_x001B_:¹2á¿¥¢Õ_x0013_R1à¿_x0007__x000B_£o:6Ü¿ºð!¼ &lt;Û¿óð-ÝÍÝ¿¼W_x001F__x0018_øÝ¿ÈÏ_x0011_0ÿÜ¿üïqìÙ£á¿tF_x0018_Ûà¿§óùnVAÓ¿Ç"àfk_x0013_Ù¿!&lt;¿ÀÛÞ¿_x0001_ëç&gt;åß¿¿£?ÒvÜ¿¥*3_x0004_ufà¿C-_x000F_6HWà¿^Æ&gt;sêà¿úÀe3îÝ¿Àî(ÐdÜ¿r_x0010_ãoñÖ¿_x001B_ËÒÝ¿c£"ïýªÙ¿nÂ¾±1Õ¿Ì{RHÓ¿"TÝ7½Ý¿_x001F__x0018_TÝÄÖ¿_x0016_ûî¢Ý¿¿Ô`$Õ¿Võ7¨$ÙØ¿¨¹³_x0002__x0003__x000F_Pà¿2_x000B_Àv_x000B_*à¿XA	h&amp;]Þ¿tv;³üÚ¿¬"_x001A_}ï ×¿ñ_x0001__x0015_W®SÝ¿£÷«Ñ_x0004_9à¿½"@@_x0007_Ü¿Úp_x0001_ñÝ¿ÿz^?_x0006_+Û¿3JD¯ø×¿²vd0_x0019_ã¿)nêi~Þ¿êVFòÝÑ¿_x0010_Í_x0016_?öÚ¿±ìÂ?oß¿ÁÖ¥+Û¿îm#ÀyÛ¿_x0001_ßñ_x0010__x001D_ÎÝ¿]æÝÚ¿ú!=®°¹ã¿_x0013_ÈôJQpâ¿[*{;|DÚ¿²¿¹p#ß¿U[ý_x0008_0à¿R½¬YiÃÛ¿bÁâ#ë_x0008_×¿ð_x000C_æê#½á¿Mºùs_x0016_NÞ¿n_x0011_+å¿¼ÐkdôÚ¿¸V_x001E_@¶Ø¿_x0001__x0004_g_x0002_è?7_à¿_x001F_²-ß«ÚÜ¿,+_x001B_~_x001E_?Û¿á_x000E_çX_x0002_ÜÝ¿¶_x0011_ËÁÉÃØ¿¡×_x001A_îîÖ¿_x001B_ûçÈ_x000E_÷Ø¿&amp;òßÑÚ¿EÔÈê"×¿ßí,%_x0018_à¿_x0001_Ïè£álÞ¿_x001E_r^O¬þà¿*õÇs;:ß¿Â°úâ¿ÜÉfÒ!¦Ý¿¿tpà¿À_x0006_9ê-Ø¿_x000D_í_ï¥Ô¿ü³^|_x000F_ÒÙ¿0¢A»_x001C_×¿yÈ_x0008_Ý¿®A_x0007_ÝnÕ×¿`å_x000F_HAtÜ¿!4©æÕFâ¿ßalÏÛ¿µÚ5þeá¿`_x0011_gOÝîÚ¿ ú_x0003_¹Ù¿z2Ãf_x0016_iÜ¿3³ÑDDLã¿üí£RÛ¿Á_x000C_µM_x0001__x0002_xÐß¿_x0006_a( o@ß¿éúÁò\2Þ¿¾_x000D_Öi·eÝ¿ÃX-Q^Ù¿æ+v\'ß¿N]F(Uâ¿TûT9/öÛ¿H_x0002_D-Cß¿,_x0018_Ê92$Ù¿t ½~_x0018_dÝ¿÷Q*_x001F_	ùÜ¿Ò-r_x000C_;+à¿ñÇt_x0017_Sðà¿_x0010_õ,_x001F_Îñ×¿§e×Í³ÃÙ¿é%îxbtÚ¿±­¶séÜ¿»_x000C_eTÝ¿_x0010_5ÑÕ#Ø¿qøÄK)BØ¿0l_x0001_+BÎØ¿ÅFí8à¿ß!_x000F__x0012_;SÛ¿;_x001E_ÁE_x0006_à¿ïí½!Ý¿AP¿zÑÝ¿Ã_x001F_mA¸Ö¿ÍL_x0011_*_x0012__x000D_Ö¿~BÀ_x001D_bpá¿$jÛ¿ßDµØXà¿_x0001__x0002__x0012_é_x0011_=O×¿/hò_x000C_sÛ¿P_x001C_ÙØ_x000F_ß¿GN_x0011_	.Qà¿­}V)à¿_x001B_Þôì|Ø¿_x0007_	y_x0018_ªà¿TC_x001D_eQá¿p_x001D_8_x0019_ýÕ¿èÄì_x0011_cÜ¿tGZ&gt;Û¿&lt;3y{ä_x001B_â¿ð'qCÃoß¿_x001E_p&lt;Nn±ß¿¬Ì'èÚ¿_x0008_ÑÐ?ïÛ¿w*øÂ_x0007_Û¿×&amp;_x000B_Ó«ÅØ¿X3ËÅí×Þ¿Í}_x0001_&gt;ëà¿ÎÅÙ´á¿}æ_x0012__x001F_×*Ù¿ÏÄuboÝ¿)¥Î4Ûä¿N.SMÍ0Ü¿v±ó9g×¿ãÊ°Ö_x001C_×¿Ú÷³@¤Þ¿rdÀ³"ÌÛ¿üÚñKÙÝ¿[_x001F_ÉWÞÏÝ¿tÔ¡_x000E__x0003__x0004_tÙ¿_x0004_îU$ÖØ¿t¥rÄ_x001E_1Þ¿$ÆÁ¹.Ó¿û_x0006_/ß_x0010_à¿ô),+Þ¿4.I¨²¦Ö¿*È©Ö!_x0006_á¿À«Ô_x000C_zß¿1mÈéÔ_x0002_Û¿³_x0001_!Xñ|Ô¿,"hÞÿ_x0010_Ý¿µm6-¸Û¿´ÞÕ_x000C_|sÝ¿_x0005__x001D_o¸IæÙ¿°hz.ªá¿ê¿_x001D_¡Ý¿ar½ç0bã¿-|êÁ_x001A_á¿_x000F_=_x0007_´_x0002_ûÝ¿òKª,BÚ¿_x0010_ð´9ÖÜ¿íjy³£Ú¿ëôºÈÝ¿¯_x000C_ù·Û¿_x0014_v]´_x001C_à¿_x0007_ïÊ?Õ¿)"Cceß¿È_x0004_XÒY_x0016_Ù¿dd_x0011_ÛlÔ¿,pEKAá¿üßÜÂf	ß¿_x0001__x0004__x0010_9H8H/Û¿&amp;0Ú®_x001F__x0011_Ü¿_x0019__x0008_+US®Þ¿_x0013_a=5_x0001_â¿ë&amp;ñ¾gâ¿;}_x0001_Ý¿:Í_x0007_áÇ×¿h_x001B__x0001_ÆRkß¿+o_x001A_¬ðà¿[dY{BLà¿|ä¼&gt;Õá¿È%\ºQÝ¿Ì_x0003_¹ÛõÞ¿KÕ~"_x001B_Ø¿uEÜ«ÍÚ¿GkKÜ¿5¿$«&amp;îÚ¿;_x0013_í¤&lt;â¿Dg(xñã¿&lt;»ðX[ó×¿FÁè°æúØ¿d_GÜ¿ñz_x0006_ÒóþÛ¿JÐ*_x0015_¢Ù¿jP_x0002_ï¥×¿ljÎ_x001E_;á¿_x0019_@´ã×Ý¿Tºç)Åkã¿²R_x000B_Móá¿éBÙ¡'á¿¢4ë\ÿíà¿Ò]_x0001__x0002_©­Þ¿©M_x0013__x000D_à¿ü[j¥P¾â¿Î0Ý¼ØÞ¿äI Ë!^Ú¿Ú^ÐS³^Ù¿°¥Ápÿá¿ú¥_x001F__x0019_Y±Ü¿ô23%Ù¿Íp0Ç»Aà¿	÷*T9Ú¿7O_x0014_@æÖà¿xpO'úß¿*¹ÛÑ_x0011_Ø¿û_x0015_3WgÜ¿¡¡»¯×ã¿FWÆ³Kà¿¾-Çó~,à¿ZCÌ8Þ¿míÆJ 0â¿ìøþð{×¿¬ßü'«Ý¿ùü»ÁØ¿Øe_x000F_§Û¿¢_x0013_Â=áÚ¿Ç`ê½¶CÜ¿n^_x0015_ßÒ¿êz±w&amp;çÖ¿Ó_x000E_\_x0004_Ý¿çÇî,ÓÝ¿_x0011_2ÆG²è×¿¼2¬Cß¿_x0004__x0005_¨ª¾ùËá¿_x0007_¸_x000B_52ÕÚ¿"f_x0014_-öØ¿l:Æ_x0011_&amp;Ú¿U\_x000E_ÂÕÈØ¿_x0007_Ø»;.ß¿9Q	(!(Þ¿Ä_x0001_Û?êÓß¿.!·DÿÛ¿Ë/æ'hß¿¡g_x0011_â[áÜ¿r½7Ë5¯×¿[³_x0019_Þ¿°Æ â¿È_x000E_}^Uà¿ÖdÑÈ±Äß¿_x0001_?éÏÛ¿ö´_x0008_ø=Ø¿R_x001B_2Z»KØ¿Ì-_x0001_ ë_x0001_Ý¿gofc2Ú¿·_x0003__x000B_]r*Ü¿©±ì@TÆÜ¿¦_x000C_Ùý_x0002_ÏÜ¿n_x0010_ï,hjÙ¿_x001A_Q x_x001D_AÙ¿&gt;¶ º!=Þ¿_x001A_¦3_x000D_Tà¿`RÍaÉïÚ¿Á_x0016_`¡cÞ¿°ãM©*á¿\o_x0004__x0005_ztØ¿Ì»ëkÌàÓ¿÷_x0013__x0001_ùÈ¾Ú¿0Ã_x0004_Y9á¿ü*Ï_x0018_~Û¿é1h$ÊÊ×¿_x000B_à:´ÊÖ¿ìò_x000D_/_x0002_Û¿tØ.å_x0004_Û¿PÈ_x0005_Þ@Ø¿º_x001D_"{Ù¿Ö_x001C_ÆjsÉà¿Kú&amp;á¿vg£ÕQß¿ÄÈ3eJÑÖ¿:7wQÓÆà¿)ª÷ÞÎnÚ¿¶v_x0010__x001A_Þ¿5ÓÕ4Rß¿Ö¹ÈV«áß¿»½è_x000F_eu×¿V¿¦ñéá¿%Ü~	zoÛ¿Û³^Ìà¿_x0014_i¥p_x000D_öÖ¿jY|_x0014_{ª×¿}Áõ3ªËÞ¿®Kd²`hÙ¿&lt;^Û_x0013_çÙ¿ÝvñâÆÔ×¿BÒ&amp;i¢uÞ¿R_x0003_Z{_x0003_&gt;â¿_x0002__x0008_*i+G=Wâ¿È¯²NÙå×¿Øÿ=ï?à¿¢_x000D_ã5ÔßÖ¿_x001A_Ð4_x000D_¡5Õ¿E1_x0010_]ñÞ¿0ä_x0016_Îdbá¿ØIQ[àjÖ¿õvµ®&gt;ß¿_x001E_|{fð_x001D_Ý¿_x0017__x000F_n;Ý¿¨±_x0014_±Ü¿XxÄ_x001E_á¿LÄ_x0014__x0003_½Ü¿3_x0016__x001E__x0005_åIÚ¿çzíÄP¯Û¿³´ìõÉÊÙ¿_x0015_-Ü2ãCà¿@ÌP_x0013_vºÙ¿	^ñºã¿_x0014_RSc¹×¿´Z_x0006_*«Ó¿ëâ_x0019_Ã_x0016_Ù¿_x0006_aRÐn×¿²«Xx_x0004__x0012_Ü¿â7§¥.ß¿_x001E_GDßá¿Êì}æ_x0001_ß¿E_x0007_.fÝ¿(ëèô\oÜ¿_x0004_Æ´:_x0005_Ý¿È_x0005_×_x0004__x0007_lÅâ¿M_x0007__x0001_ârtß¿_x001C_¨a8Gß¿¹b|_x0017_7Ü¿ÜYâ3d×¿bwî_x0004_&gt;lÞ¿2M&gt;5Øà¿Â_x001D_K[?öá¿dÃ¡)uÈÜ¿:Zª/´QÜ¿ÖXèE_x0014_zß¿æT:|í×¿^_x0003__x0008_ãÖ®Ú¿l¬¹×_x0003_tÛ¿â/ùây¾Þ¿kãc^+7Ý¿Æ_x000B_ÅfËmÖ¿( n®_x000D_-Û¿ÊÍÁ}Ú¿g"*_x0002__x0004__x000E_å¿ç_x0006_Ée¢há¿xG}¹Û¿ð_x001C_×_x0005_Ü¿/ 5.H_x001F_Ü¿Nß\#Ý¿_x0001_¥.ç±×¿Þ|J[gÚ¿]L\b¸Ø¿?=ëî_x000C_ÞÖ¿]ðq»ÇÛ¿öÌfßw_x0007_Þ¿s©Ð_x000E_ÒÜ¿_x0002__x0003_0lo{®Ö¿8Ç_x0019_Ô­Õ¿Ë[6?	Þ¿¬éÔ&gt;9à¿CtÙò_x000D_;ß¿nÌ_Má¿Õ_x000F_ûï@Ü¿«Ðg&amp;X_x0019_Ú¿­{yæ_x0008__x0007_ß¿_x0010_Æ»_x000C_ùÙ¿Ç="¥ÈÚ¿àÞ)ß¿_x000B_làüÝ¿i8HK¡4Û¿Ç¯\¬èEØ¿Vï_x0010_â¿n¨z/?.Õ¿lñ| ìÜ¿Eà÷ÚÀr×¿÷;g­_x0015_°Ö¿_VÄCÆÖ¿Q2´õÐ_x001B_Ú¿©¡U_x0018_zá¿6~aÖ;Ü¿Òò-­¯ßÛ¿@_x0001_À2ÜÜ¿¹ÆÎ¶ÙûÛ¿	Ý¿_x0015_Omt§!ß¿jÍÉ_x0007_1.Ü¿?;|¬Ú¿f=&amp;_x0003__x0004_jØÕ¿_x0012__x0010_°£L_x0010_à¿Î©_x0014_?ðÜ¿Úéü_x0010_åÜ¿´:*_x0001_Ü¿bº_x001B_` ÕÙ¿úXq·c&lt;á¿ø;ÿÞ£Ø¿&gt;+åÙ¿_x0002_/_x0014_ÁÛØ¿ÿo&gt;DÞ¿=_x0006_/R:lÚ¿R$_x001B_«	,ß¿^_x000E__x0017_÷'_x0004_ã¿D_x0012_&lt;ß¿³!¬ý'Æß¿FÚ¾_x0005_bÕ¿òRñQ0_x0017_ä¿|;Q+â¿æ5Pº_x001C__x0004_á¿R¶¶þ	Ià¿Ì_'cÚ¿_x0016_å=Bá¿ËìA_x0004_¬_x0017_à¿þBYó6Õ¿keI(*Ú¿^§æÚà¿`àÙÅ_ÌØ¿_x0005_õ /Úà¿Kù¼÷FÝ¿îßU5ßÛ¿Þªp×_x0010_äÙ¿_x0001__x0002_ íiRÍ1à¿Öi_x0015__x0008_wÛ¿,¿Ôß¿¸É68ÒÀÞ¿_x000D_uÇÜ¿ÿ¸_x001F_âKÞ¿_x0006__x001D_Å)(_x000C_á¿ì\&lt;Â³ÓÚ¿#þg_x0005_Þ¿Çr*Ù¿(.©óß¿`U¾OÙ¿_x0005_H_x0010_¼ÙíÙ¿_x001E_ö½V_x0019_Þ¿&amp;Åä¯Aã¿®73¯HÉÕ¿ßy ôÚÞ¿bX		Ì/à¿Ãt²\Þ¿ÜÎ­_x0005_l¦×¿î=Qòß¿½üî_x0002_u¾Ü¿µÜdÚÙ¿ùý_x0013__x0016_åÞ¿_x0011_í_x0012__x001F_ÍÚ¿QùÎ­ðBÛ¿ò®ð8±6Þ¿fñº_x0006_à ß¿î0øXÄÔ¿$Ê2éÿýÜ¿Ã4¯f_x000D_Cá¿~	_x001F_h_x0001__x0002__x001C_íÞ¿|EñEÌ_x001A_â¿y¤Úyj[Û¿_x001F_Á[_x0016_ÂÛ¿v&amp;t^Øß¿Ìs%_x000F_dÕÚ¿c¬K¸EÛ¿[	"ImÙ¿_x0008_äÉÖVTà¿çøÞW_x0011_?Ù¿Ø¹®d½×ß¿,)ÊÞÏÞ¿_x0016_Æp_nÚ¿lCÒEÞ¿_x0015_ï iÙ¿D_x0005_HØ²Ù¿:oæô¤kÙ¿Æ}^¤|Û¿_x0019_-×_x0005_èêâ¿_x0014_¾_x000B_f_Õ¿Rjß¦mÝ¿D@ôZ2à¿Ð_x001D_Ç²3á¿SàÀv^Ü¿3uY Ú¿:[CÙ_x0016_Ü¿¥ä«8ö_x0005_Ý¿k_x0001_âçDòÞ¿B¬fà¿mo6 Ó¿ç6v_x0003_âß¿9ç(ë_x0004_Ú¿_x0002__x0007_ÅeX_x000F_wÇá¿½-üÐ}Ù¿c4Ñx&amp;HÞ¿bfGº_x0011_Þ¿ïPxÖÍþØ¿Æ_Jy:×¿È_¬º¨ß¿]­_x0006_àáÞ¿íÜ_x0005_XlÿÝ¿4_x0007_âc¦Ø¿#M×_x0018_úØ¿_x0007_Ø[è)VÜ¿o_x0003_¨ö,â¿)_x000B_J§çÛ¿×ßñ	Ü¶Û¿oÙÂÍvx×¿*{#%ôà¿ÙÓëûßÛ¿¨þBe.Û¿û^Ô(&amp;_x0001_â¿ÈÊ_x001A__x0007_à¿_x001C__x0017_mS_x0004_+Ý¿ì_x0005_t¶fÝ¿&amp;vxZÚ¿°ðèËaÝ¿_x001C_,©¿£ÁÝ¿_x0019_QzÔÜ_x001E_Ö¿Ði£G«Hà¿éìîQ_x0011_Ú¿jÚ_x0010_ÂÔá¿2_x0005_%¨SÜ¿Ðò§_x000C__x0005_	{Ý¿G73¯_x0001_¡Û¿\_x0002_,ZÀöÝ¿¶;gbØ¿U{{w¢Dâ¿ÇiM½#&gt;á¿Ã&gt;ò	à¿Æ~ÈÛÎÕ¿^D²_x000D_ñUÞ¿_x0011_Yt¥¿_x0019_Ý¿_x0019_¹å}­Û¿¿FXÛÂá¿´E{Ã£à¿_x000F_+Ô\_x0019_5Ù¿)ÏïÛ_x0006_Xà¿E¿_x0008_-à¿åÙÇ_x0003_wÚ¿?x%ÅÛ¿e©Â_x0016_â¿_Ü_x001D_°ZÝÜ¿1ÖBð_aÙ¿¦&lt;ßn&gt;}Ú¿ä;/_Ó¿á´ªW¡à¿hãÄ63üÙ¿]¶Þûïýà¿Zx_x001D_ï4#Ö¿³¦_x0008_V|Ú¿ð_x0019_°_x000F_×¿f¨_x0008_±QkÝ¿4_x0007__x0008_¾_x0004_%à¿}`J~|'Ú¿_x0001__x0005_[(Úüº_x000C_Ø¿.¬ð2×¿_x000F__x0012_­áà¿aËVY_x0018_Ù¿½_x0004__x001F_ÊÚ¿_x000D_áø	"¹à¿_x0016_éN1_x0012_Ý¿[_x0014_òÆorÜ¿¼_x0010_oûyÕÕ¿gW_x0018_r_x0013_Ý¿¾_x0002_®Í5_x0019_Ô¿&amp;âÉÈÀ×¿9Eù_x0016_jà¿®¶3»¸à¿_x001A_Ôä§Óá¿Ño3þ×¿_x0019_È_x0008_ÝàÙ¿ÜZ¯¢X/Ü¿'rìÝ{@Ü¿É+Ó4EÖ¿áZ¬»Ø¿(_x001D_»Ý¿_x000E_ü`°nÙ¿èG¯#_x0012_üß¿Y'dý4_x0013_â¿·g¬»_x000C_Þ¿Æÿú_x0002_ì_x0013_Ü¿&lt;úýØ¿cN)úâß¿ë7_x0019_L?ÅÞ¿_x0014__x0003_Ë_x000B_DÜ¿Îk_x0011__x001A__x0001__x0002__x0014_ÅÜ¿_x0010_ _x0004_Á&gt;Þ¿ª	_x001B_µÏá¿=39_x0019_NÙ¿É2t;æØß¿&amp;±4?ÎGà¿_x0011_eÿÙâ¿_x0015_LØ_x0011_Jß¿Qv°áÞ¿tüX_x0013__x0017_ß¿æ_x001F_pçÄyØ¿ÔÌ@ÓEîÛ¿å`òúá×Ù¿öNA#PÝ¿_x0016__x0015_qÒ"±á¿bÉ«9]Ú¿v~$[Z1Ü¿øë:D1¶×¿KñëzÄà¿ VR_x000C_Áà¿_x0007_¿_x0016_²Û¿¼¹_x000D_:Þ¿ªÂ+ÔÏØ¿ÜÈµyß¿àFE¥_x0005_Áà¿__x0010_u_x0014_ÎiÝ¿¯D_x0018_¶â¿«Gâ³ÖÞ¿{@÷	Xáà¿_x0007_^ÛZØ4á¿ýoZXÛ¿ß&amp;Þ/WLÜ¿_x0002__x0005_@_x001B_&gt;ZçÛ¿GI_x000B_Ê¨â¿$±»_x0014_Ö¿|TÎ_x0008_à¿E_x0016_-¬Ý¿º_x000D_&amp;_x001D_ØÇß¿Sfó(\_x0005_Û¿_x0006_O0i_x0003_Ý¿gÎL_x0010_PaÜ¿¶ðúhÎÛ¿¨1xþ&gt;Úâ¿_x0004_Óí] Þ¿{Pt0òÙÜ¿X®2}Ú¿ryÀ±Ö¿¿"âÔzÜ¿§=yÙÛ¿_x0015_}1v_x000E_Þ¿øó®XûºÛ¿_x0001_çþ5	_x0013_à¿Ú=îé"Êà¿-rd_x001C_×Nà¿q3=Nðºà¿TóCJèá¿&amp;QDÛ_x001B_à¿§÷._x0008_N×¿d·òqÈà¿&gt;$Ää9âÖ¿v_x0006_4¤TÚ¿_x0008_/Ysá(â¿60í¡YÞ¿ûÇ_x0004__x0005_Ôdà¿§)ÒÜÂÚ¿î-_x0015_¶1ß¿ð_x0017_NdÝ¿ÿ÷È?ëÙÚ¿aK=}BÞ¿o(6ý¯Ý¿NýçU¢á¿ø';_x0016_×¿ÙqnÅújÚ¿ìEÆ%ØØ¿ìï»ÙÞ¿¯¼Â._x000B_ á¿J,_x001D_oÜ¿õi´«ûæß¿,[_x0001_öá¿4Kl_x0015_#Û¿.Oc¥Ü¿}_x0011__x000D_b:Uá¿¢Ý¹6Çâ¿£Où¢_x0006_Ù¿Eªªô_x0003__x0011_Ù¿6&gt;úiÿà¿_x0016_{G´ªâ¿O§\x_x0002__x0014_Ú¿ÔyîL_x0001_Ý¿_x0012_¹® ß¿}_x0001_EEUPÛ¿u¹lLMçÞ¿_x0004_6LUà¿¤ëæ%mâ¿âf=UJÚ¿_x0004__x0005_#_x0001_A&lt;sÃà¿ÑjË¤:¢Ü¿iy¹9¹Ý¿ZÃ|%Ô¿_x001C_Ëàs_×¿»Yþ_x000C_Òà¿pøR£Ü¼×¿EÞ©ÜÜ¿_x001C_¾Ð_x0016_!×â¿$:AMßß¿½_x001A_NKà¿¬xzñ¿Ù¿¸¥0þ§qØ¿|xy_x0002_Ä}â¿kéÇ&lt;Õ¿òð}ù¸Ø¿Ù aø`ß¿_x001B_&gt;÷_x0015_Ö@×¿ÿh:_x001C_Ü¿|¢zKí_x0008_ß¿úÿGÝ'_x0019_Ù¿Ì_x0008_ü»ÙÖ¿AÄd¹_x0003_4Ö¿#Ìî½÷Ý¿eMårÛ¿·z± _x0005_Fß¿#¢ýÚÍá¿Á'3ôÆ¶à¿3ïoÎb.Ù¿{¢0_x0017_¯à¿35m%zVÜ¿_x0017_Â5_x0006__x0008_qÎÙ¿×Ü³O¹ØÞ¿¥Î_x000F_í_x0013_á¿Ô¹D¯ã¿Ü+D«¹Ùà¿³Ç_x0007_Þ¹£Ü¿x¨_x0006_ZÜ¿È÷¦OûÓ¿_x0008_hp®RØ¿k¡7]¯Û¿Â¢_x0016_Ñ_x0007_Ñà¿Å¡_x000F_kT÷Û¿ÄTó_x0016_ªÛ¿_x0014__x001F_?FÜ¿è{ûÖ¿r'_x0014__x0011_Þ¿ÚèÜ"ÒÚ¿_x0018_ÉgenØ¿1&lt;l[~_x001A_Þ¿¦eÏ_x001A_Íñà¿ù!mç¢½Ú¿î´_x001D_Õ_x0010_T×¿õA	è_x0017_.Ý¿âº_x0014_¯_x001C_ß¿e_x0003_ªç_x0002_àÞ¿ö_x0015_ÀÃAá¿_x0011_/_x000E__x001F_#ÍÙ¿Qù?ðÕÝ¿Ð_x0016_n°_x0001__x0005_á¿}¬Òu_x0004_Í×¿ð_x0008_¨GÝ¿Ô«_x001B_9¹©Ý¿_x0001__x0002__x001F_-Ô°õùÙ¿_x0019_fÇV_x0018_7á¿~mk_x0008_NÙ¿Ô.jÐ¦ß¿¼YF54â¿äj®øQ×¿Í&gt;móPÞ¿ô_x0005_gmê_x001E_Ü¿­âÂß!7â¿_x0011_Ì_Ú¿&gt;lv_x0013_bÝ¿*_x001B_ïë5ß¿_x000D_v5g_x001C_à¿+_x000F_Avá¿ñë#dóØ¿_x0017_ÈjV¼ÖÝ¿ÊÓ_x0018_ÊÝ¿¢¿3wØLá¿«¸å@tÝ¿»} ß¿ÉI»(=³â¿"Ñ×&lt;bZÝ¿_x0019_s"ýOPØ¿ù2ç_x0017_õ_Ü¿1È\ï­Û¿Ù­;×qÝ¿b7 ¢ñJÙ¿IîÇf_x000C_ß¿ÃùÍu:_Û¿ÚÍ5_x0005_;Nà¿Øn¿¶ôØ¿½ß_x0006__x0008_g©á¿ÄùDm¶Ü¿åöÛv_x0017_Ü¿;_x0014_F"Pß¿3Ðp:JxÞ¿v¬ë_x001A_{á¿u¦äâÕ¿^{TlÁrÞ¿`ÜÈ_x000C_GÞ¿ª_x0017_û)Ý¿¯r\CpÝ¿ûÒ_x001E_1á¿ýá"ô5	á¿_x001A_¬Ã_x0019_^_x0005_Ü¿¨"Bí§^Ú¿¢o^½÷Ú¿®)¨6à×¿jlF°ß¿Uh_x0015_&amp;Õß¿_x001C_x]Ø¿+}Èä_x000F_¼Ý¿¥DfV=_x0001_á¿SÐ&lt;ÆhÙ¿+/Dô÷à¿Ü_x000B__x0011_ALsâ¿*)Ô~Ü¿(T/ÁÛ¿~xÕÎM+Õ¿îQX_x0007_LÛ¿_x0002_ÈQ)ÚÏ¿ô_x0004_·ûêÅà¿8ù_x0003_¤ö_x0007_ã¿_x0001__x0005_hÑþ5?£Ô¿e2ÖelwÖ¿%_x0011_Â)PÞ¿KóóÑP_x0008_Û¿,_x0001_&amp;!Ü¿ÿp_P6üà¿¨°¡þïÝ¿__x001C_÷ ÷Ø¿²½íZ¯á¿ß_x0002_|_x0012_-(Û¿(ôÄ³Ü¿8GLÇÐ_x0002_Þ¿¸*`]Á_x0016_ß¿Êw¡¼mÛ¿Cµõ½_x000F_à¿þ_x0003_;Ô¿z9_x0004_1ÓÜ¿_x0018_TÒdùÖ¿_x0018_À.²Þ_x001A_Ú¿ ©.÷{Ü¿x·Ã­æà¿-Ñ#Þ¿ _x0002_ptôÛ¿Ù9õÌ­Ù¿pô^eÀÞ¿IH´_x0010_ªÖ¿Ê~\(%à¿y@pF.Éà¿_x001C_$_x001D_~³ÄÞ¿_x001E_û©ðº­×¿)§_x0003_Ö_x0018_Þ¿ì»L_x0004__x0006_'ìÛ¿9wÌÇÏÚ¿T$£Há à¿óÈ°sà¿_Î_x001C_bMÚ¿ÿ\kü&lt;à¿_eF@_x0012_ß¿Ü_x0001_ïDWûß¿ËTv­dÞ¿ï_x001B_1|ß¿_x0013_ÆÊäÚ¿_x0013_ @_x0017__x0011_à¿vñ[8_ß¿»×_x0006_ábÌß¿'úúÀÖÚ¿ªC:KØá¿_x0002_}pÙe_x0013_Ü¿J¯Õ&lt;ñØ¿xF|¤_x0003_¥ß¿_x000B_­Z_x0010_ÕÙ¿­:xØj#á¿_x0018_ÂR½8UÜ¿J_x0007_í¶2SØ¿ÀáiÇfûÝ¿L6ÏF«Nä¿-¼z·½_x0005_Ú¿.¨¬_x0011_ßÞ¿y_x0002_øï4óÛ¿Çð_x0010__x000E_ÝÀà¿(_x0008_è/Gß¿¥_x0017_¼éò«à¿¢ÒòRtÓÛ¿_x0001__x0004_æ¼_x000D_8E×¿ÌÃK_x0014_«Ý¿np³Î_x0001_Aà¿Âé3?ìÙ¿_x0003_Ï_x001F_!q¿à¿ ;&amp;î®Ù¿1B·2üÛ¿B÷yÃýÜ¿_x0013_½¹~_x0002_à¿jû_x0005_®ÂÛ¿^¶«Í£äá¿t©ð¦òÃÛ¿Öð^A@×Ú¿ÿ¡_x0016_6BÞ¿µ_x0007_|. Ý¿µý_x0018_³_x0006_÷ß¿à dünÛ¿êÙbÞ^BÝ¿.ÔnÂ¢Ý¿7÷;½ÈqÜ¿b©t)à¿_x0001_""×q_x0014_Ø¿eN_x001B_ÿÞ¿áýÞ»þAÙ¿E_x0007_K¹|Ü¿;ØýÃÖß¿_x001F_GAé`$á¿0Á_x0004_¤_x0016_á¿5_x0014_Hm¤3Û¿_x0004_ç©_x0013_XûÛ¿Ìá_x0017_ãÚ¿_x0004_Ïr_x0011__x0001__x0002_êâ¿£ÀÞÅZ_x000B_á¿	û¥¸_x001D_ß¿r;/kZÜ¿Ö/fÜ¿ÜÜ²QtÒ¿M¡³Íß¿hy¸à¿®_x0011_}xì5à¿_x0011_ø_åÝÝ¿ø|Ý|IsØ¿±TsÑjÞ¿(²j48øÞ¿:_x0018_ñ_x001D_ëÞ¿¬I/tkÜ¿_x0016_×&lt;bÉW×¿øe]ª_x000E_5à¿@¶Ë@×¿¿líõ¾ß¿:Þ_x0018_¼À¢ã¿_x0004_¯m³ÁÂß¿­c~n_x0010__x000F_Û¿._x0004_È;_x000E_ä¿ZY´ÒÕÝ¿_x0007_Cl¾ß_x0014_Ý¿¸aUJ_x000E_¤Ð¿'_x0013_¯_x001D_ÒÀß¿êÝ_x001A_«ö×¿¼Ã0® Ö¿_x001E_ÛÇé)á¿Bg_x001D_B¸Ü¿V*ª_·PÜ¿_x0002__x0003_SIWiÅ4â¿_x0014_·F}_x001F_Ôà¿M_x000B_¡4¢¼Ý¿ÐÓîI"Ø¿;H9}_x0017__x000E_à¿ÿ7¤ëkÁÚ¿°_x001C_BÌ~çá¿R_x001D_ãØ¿Ô_x0002_Ô¿_x0006_½íÐ_x0003__x001F_à¿M¥_x0012_.·$ß¿E_x000B_LìÈÞ¿7ìßÊ©_x0018_ß¿Hk%ç_x0004__x001A_â¿®ÃÔº¼ÐÙ¿_x0013_,è/_x0007_ÁÖ¿é|ËÞÂÜ¿Ç_x0002_l	_x001D_Ü¿ò¼ªK_x0017_à¿é3¤ mÙÞ¿_x000C_²éú:×¿]á¡~R_x0001_á¿þ*_x0014_pÓÙ¿ýµË_x0017_Ø¿ÈÞ»OüÞ¿¬Òéc_¤â¿»ß_x0008_@8Ù¿	¶Ïàí5Ý¿ÈØr&gt;á¿ª_x001E_8m_x001D_«Ú¿_x0001__x0014_8;¹â¿¹_x0001_åÄ_x0002__x0004_²à¿TùSaÞÛ¿s	)_x001A_?Ý¿_x001E_(0ñçâà¿%²8µ&gt;á¿¿E&lt;à¿¹ýN_x000E_	_x0015_à¿\6!yÙlÚ¿K_x001F_tBmà¿,Hòv_x000E_ÌÜ¿î÷_x0013_¨_x0017_ñÙ¿ÑmóõLÞ¿ör^à¿=p"9æ»Ù¿_x0012_Lø!RÝ¿VP_x0003_Ò=Ý¿Í÷¨bÒÍÖ¿F9_x0002_Iß¿pf_x0018__x0001_Þ¿I÷¤öØ¿Å}/¼Þ¿¿hQ_x001D_MÚ¿C\t6á¿­ØÅÏCÞ¿_x001E_Iò_x0002_»æÓ¿÷K·L¤ãÞ¿_x0014_°_x0005_Uâ¿Í_x001D_ÝòÙ¿ð£W÷)Kß¿º3¼ûw_Ý¿±èAß¿PÖüÍ_x0017_qÞ¿_x0003__x0005_{TcU_x0003_áÝ¿_x0002_(&amp;GfµÕ¿2Âäë_x0001_à¿_x001D_hå_x0019_É§Ú¿&lt;¬á_x0011__x0007_.Ü¿'qªÎß¿ýJ&lt;@Ú¿È_x0018_ÓRIôØ¿ØÚëB¬¿Û¿­ox5¯Ü¿ÀÔÍ~Ý¿,BÌÛFá¿=úxvá¿%_x001D_TjeÙ¿«JDï_x000B_Ú¿ä·×ýà¿èqÕ±d×¿/Oä &amp;yÙ¿c`Ûü^Ø¿Øzµ_x0015_¶ß¿_x000B_ÚYÄQGÚ¿T5ÜnÖ¿ÌÍ·/_x0004_Ú¿ïîÂ5ß¿F_x0013_ì_x0001_CæÛ¿Êb%#ÂÈá¿P_x001E_8/®\Ý¿qò4.kòÙ¿ØöE_x0011_RÜ¿Î£b_x0003_+ä¿½)?+ê`Þ¿l$±_x0001__x0002_[Ö¿°å¯Éià¿¯¡ó_x0002_m_x000D_ã¿hN_x000B_åá¿¶©p×oÚ¿²Z]_x001F_æKâ¿Ê_x000C__x0001_îl§Ù¿&gt;ï_x001F_m³Áà¿äáðSbÙ¿å_x000B_\ä_x001E_×Ü¿å/WìQß¿cN®ñ¸Ü¿~¡Mÿ_x0011_Àà¿ÐÓ¶%qÚ¿_:ô3_x0010__x001B_à¿iõõïâ¿¤ï&lt;ýØ_x000B_×¿½_x000D__x0001_×H¿Ý¿t:_x0016_±ëß¿9v¼½ja×¿_x0017_©_x0016_Ö_x0012_á¿"þ_x001D_²_x0012_Ù¿Sã&amp;ÜÝ¿nõ@_x0016_ñ&amp;Ü¿K¤ê_x0008__x0002_Aá¿o_x0014_tûJ.à¿é¥)]ÉªÜ¿Æò{_x001E_ÌéÛ¿HâüiT"Ú¿·uM­×Ù¿J¨]¸èàÛ¿°é§~¹Þ¿_x0001__x0004_NÜ;*Ò_x000C_á¿°¿ð_x001D_ Þ¿A¿`_x0002_dÝ¿ÈËG-óÙ¿ÂQ,/a)á¿E»ÿ#LwÙ¿ eÜ5DæÚ¿_x000B_*^OÂÈÞ¿Ðâ )ÔØ¿1m(@FÇá¿&gt;%º_x0012__x001A_à¿¿Þãxà¿½&amp;_x0011_Þ.à¿MÄ²QÏÙÝ¿Â_x0015_³}§ZÝ¿h$-_x001E_~µÜ¿4_x0007_9Ü¿E_x0015_è_x0018_Ú¿ç_x000B_w}ßÞ¿îÀBb¶ÿ×¿_x0011_%ô"ÌÄß¿:"_x0003_]lÝ¿_x0011_©_x0005__x0008_-£Ü¿Â_x0017_SÍô{Ú¿paÅ_x0005_|Ø¿ÔA·_x0012_ç_x001F_à¿q_x000B_\»Ù¿²Í_x0010_è±±Ô¿8êD]T"ã¿ºã"8Ú¿W_x0017_?Øe¼×¿	xMH_x0006__x0007_à]Ü¿¸=òá;_x0003_á¿¸_x0014__x000E_+¨Þ¿f0~EÓá¿_x001C_è	B_x0002_Ëà¿½³Tooà¿_x0012_^Ígü6Û¿\_x001C_êurá¿é¡»b_x0005_à¿4ºöùçÜ¿\6_x0008_GkÓ¿áN~ZHxà¿9_x0015_;w1Þ¿OÛ±À?à¿ºË_x0019_Ï&gt;ä¿_x0015_6_x0001__x0012__x0013_á¿õZ'k¬@à¿O±úEÔ_x0015_à¿ßÙ_x001C_ý´ðÜ¿wõ_x0005_pÜ¦á¿Ö @½£µÛ¿oT£_x0017_i]à¿_x000E_;i[Ø¿b_x001D_IV6ß¿;_x0019_t_x0003__x000C_Ý¿öÊ_x000E_&lt;_x000C_à¿ðQÛÓ#ã¿_x001C_Èó_x0003_ÙÛ¿vg¸ìê_x0011_Þ¿Í#X*vá¿ e±´Û¿Ð×»_x0004_há¿_x0001__x0002_@wHÅMÜ¿VðOCDß¿_x000E_0ÚNI×¿\o_x000B_þ&lt;(×¿_x000D_Í[¬ýnß¿Dº_x0012_ù½-â¿:}E_x0012_5áÜ¿_x001D_JþIfIÜ¿'E r1Ö¿UÏgðá¿¢VÒ_x000F_¥¨Ñ¿O©ä©)_x0004_Ü¿dx-_x0018_;+ß¿_x0012__x0013__x0010_olzÚ¿= r_x000F_à¿kbíuä¿ïëþ§Ý¿ ÚÔ@ùß¿Pl7?±_x0005_ß¿-_x001F__x0011_·^bß¿&lt;ÅNBðná¿H6Ý_x0006_üVÚ¿ºT¸_x0017_Åxá¿Fêåy_x0001_á¿_x0018_wQs_x0013_nß¿¸c_x0018_KeÚ¿_x0004_ù?£vÝ¿XWTÒïÞ¿p¹S¤_x001A_jß¿Ç¨6oÛ¿_É_x0019_u£õÜ¿áöu_x0001__x0004_Þ¿Ù&gt;_`ß¿51éZ&amp;Ü¿¹øóUºß¿ÚÏUý=ÇÛ¿PIEÚkcÝ¿iV·iÐÜ¿ÄãÏ«¦'Ù¿"¡jFqjÔ¿úðÇ¦R_x0006_ß¿òô2ß¿½R_x0008_Kêá¿¾$kt²+Ú¿ÞòÚdHqÕ¿0_x000F_B_x001C_õãà¿ÌLÔnïÐÝ¿d_x0015_WâÖbÔ¿$_x0002_TÔÛ¿_x001C__x001B__x001C_ÞÝÜ¿Cn_x001C_-_x0007_Û¿ûF®_x0019_ïÚ¿_x0011_FË_x0003_7ß¿ÉTÞÎôÝ¿ÑQP6`Þ¿htP÷yÜ¿Huä_x000E_¶_x0005_Õ¿F_	[§Ý¿»$Å3ÆMà¿©K¼É2Û¿QO^ì½Pá¿fÍq³öKà¿ã¯_x001B_²G3Ú¿_x0007__x000D_bVªýtß¿³_x0010__x000F_bBÊá¿_x001A__x0010__x000C_V!ß¿_x0003_UÐ¾òØ¿4[4ÆßÚ¿´TÑ¢oEÞ¿ÏÀÏùT,Þ¿_x0002_2ºý_x000F_á¿Ü@_x0006__x001E_UØ¿_x0010_Q_x0001_­;¥ß¿î/k_x0005_ß¿&amp;wÙ=~Ná¿µ±à^Uã¿o¼v_x001B_jÛÚ¿´l?³Kûà¿Eél`&lt;WÞ¿ª®j_x0006_¤Ù¿	ûhåø¹Ý¿_x0004_&gt;_x0011_JÛ¿B`6ËØ¿Â_x001B_¨R"Ò×¿lÝØ6já¿iôÏñ?â¿ðý6äAÚ¿4§Fàã°Ý¿_x0007_lczßâ¿ó_x001F_é4.yÚ¿ñ_x0008__x0008_÷®_x000B_à¿ ¸t|`(Þ¿¢C¦_x000F_ÈÃà¿t~lö['Ý¿_x0008_­$_x0003__x0007__x0008_E_x0007_Ý¿à» qjµâ¿âï_x000D_"Ý¿&lt;ì&amp;±\Ù¿_x0016_1»y_x0016_&amp;â¿_x001C_sz§_x0018_xß¿^8ð,gÛ¿g©_x0017_Þ¿K1dðNÔÞ¿_x0002_Ç¸ø½Ú¿_x0004_¡Ãrª9Ú¿Þmrÿ_x0014_Û¿ï_x0011_+_x0018_d;Ý¿¨)´ùEFÛ¿sì¿_x0017_m×¿J£þÜ_x0012__Ô¿EAfÔ:_x0006_Ü¿_x001A_¸¬_x001C_ß¿Âô_x0011__x0017_÷¤Ø¿Ô£ÂQ_x0002__x0003_â¿j_x000E_M_x001A_%á¿_x0019_|b'fÚ¿rX'¬êß¿_x0001_`{|:Ù¿FÑyõ×¿_x0005_*ZVÛ¿fQ_x0017_¿_x0015_JÞ¿_ð_x001B_k}_x000B_Ü¿0ÑvEâÝ¿Uk_x0012_Ä4õÛ¿Ù_x001F_dåÎÝ¿_x000E_B_x000D_9¤Ûß¿_x0001__x0003_#_x0019__x000D_§Õá¿$_x001D_S¸Ú¿2³ÎlýºÞ¿Oj½®ÃÚ¿*_x0015__x0014_ÔÕ¿Ø[_x0002_×æÕ¿u_x0002_CA»?Û¿m¹(ßcâ¿(ÑZMJ/à¿³_x0013_=t«Ü¿zº_x0018_p×¿&amp;¦ÙùªÜ¿_x0004_Æ_x0008__x0011_gEà¿B?åÍAÞ¿,ÂõcXà¿sÞdÁiÞ¿Gj_x001B_&gt;à¿;Xê´¾Ü¿8x/÷Kß¿üÞøïÝ¿_x0017_ØÙMÞ¿Ð_x000F_ðÒà¿míE72_x001F_Ý¿©C!D¤¶Þ¿?_x0019_ÒòNà¿¢û_x0001__x0014_bä¿qy(_x001F_Ý¿åú:6_x0017_Ü¿ÑmôÃWÞ¿_x001A_xI²úâ¿ê_x001B_%LÎõÒ¿¢Xö_x0001__x0008_i"ä¿$_x001B_z%à¿ËË°_x0014_Ø¿)_x000C_à¿&amp;B þt_x000E_Û¿_x000F_K7rÛ¿ö_x0015_Üûj à¿¯SìÆæ}à¿Ño_x000C_Mµß¿p_x0012_¥_x000E_,_x0004_á¿cåÒÞ¿ô_x001D_T¾_x001B_Ý¿_x001E_ü×­gØ¿ÚG½_x000D_=BÜ¿_x0010_Øy«Þ¿×.5i_x0001_½Û¿¢¬_x0018_-ìûÒ¿Nîæ èà¿_x0018__x001C_º_x0007_­gÜ¿!­yHß¿2ò!öüÛ¿_x0012_eÃzâ¿_x001E_¡×2_x001F_ à¿äQtªÙß¿Ò_x0014_&gt;Yà¿'_x0018_°_x0012__x0006__x0002_ß¿Õ(_x0005__x0001_ñÚ¿6NÑ,Ý¿âµâ_x0015_Û¿¿²ÿÊl_x000E_Ú¿WîÝ½Ü¿1×u_x0003_nßÝ¿_x0006__x0007__x0018_û_x0001__x0019_×Ú¿Éo_x0001_¢_x0010_â¿+Þ_x0002_Y«Ø¿	èPq_x000C_Ú¿èÅzy+}à¿±ª_x0005_O+â¿ ¿×_x000F_VÜ¿p8w³çÚ¿$~gÜÞ¿á~¼«Zà¿®¯_x0008_ÈÕ¿jÒzGã¿#Yùï¢Þ¿zÖÙ«.wÜ¿F/_x0004_×oªà¿_x001B_«ù·ÓÞ¿Ôü_x001F_ç?à¿¸Å_x0002_Y'z×¿c±Îv¯à¿8¹ª_x0004_·_x0003_Ø¿È¡êTÍÞ¿2mÓnYÜ¿Ë´EûÞ¿_x001B_é0oTÓ¿Ñ3Ïâß¿ÒH®þMÝ¿Îâµæ×¿å±I_x0002_°â¿k6ùÌÁà¿ðVFÛhÚ¿4Øò-xèÒ¿_x0014_òo_x0001__x0003_Í|Õ¿l½_x0002_Ã&gt;Ö¿£ÀJ=_x000E_!á¿I²¦«úÏâ¿$.ú@åOÜ¿¥_x0011_ï_x0003_(á¿_x001C__x001C_ñ_x000E_Ø!Ü¿_x0004__x0018__x0003_ê9_x001E_Ø¿õÖµzSÚ¿w×µÿMØ¿)_x000C_2i§ß¿î_x0007_ñìöÝ¿(_x0006__x0013__x000D_oß¿xk_x0010_E´uß¿ÚïMÔ¿Re_x0008_)J_x0008_Þ¿*_x0002_£)¼Û¿Ü»/8qà¿ßâàå°¤Þ¿ÉA¤ëîÜ¿î½\x0óÞ¿í_x0006_FHCÞ¿µêíÞÜ¿¦x»¤¸Ú¿%]3Û_x0003_ß¿£Vp/Û#à¿å_x0018_º_x0018_¸_x0015_á¿_x0016_ñïZÚ¿ML_x001F_É_x0007_Ù¿{Íó±_x001C_Û¿óoDdÑsÞ¿+1¹*ã¿_x0001__x0002_¦¿ó_x0014_U_x0016_Ý¿Þ&lt;ºq×¿0SãB¹Ý¿_x0017_Ú&lt;Û_x0007_Ü¿ú¿ÐAÚ¿Z_x0006_ÍðLäÞ¿hÑ«µe\Û¿HiÖ_x0002_IgÙ¿]ßiÎÆ_x0008_Ü¿Ü_x0014_KÝ7Yá¿_x0014_µ¡¨ûà¿Çu©ßÞ¿¹ð[ _x0018_Ö¿_x0003__x001E_/qÛ¿Ù(sG1oÞ¿^°¶Ý¿±¥ØÖç«Û¿è_x001C__x0002_þÜ¿ªÛ_x000B_T@Þ¿_x0001_#ê_x0001_ã¿Í¨j.3ÐÚ¿¢};ú²_x0004_Ü¿yøÌ;_x0015_ÓÛ¿ËÃ$¦ëqÞ¿_x0007_Õsà¿8¥oQ@fÖ¿¤v6½_x000C_vÜ¿÷] qÈ4Ü¿ î±_x0014_Ü¿_x0011_¹Z¢ÇñÚ¿_x0010_Sþ¾(ß¿R_x000C_êT_x0002__x0003_ÄÝÔ¿p¡õ½µÊÛ¿FÉí¤ìÚ¿â x ³ÞÙ¿E'Ý_x001F_ à¿¬mÿo_x0017_Ù¿,S_x001E_9KØ¿Kk._x000E_EÙ¿µM:u@:Ü¿½±aË&gt;ß¿=r Ìhà¿SWqûà¿PÎk_x001E_Ïäà¿_x000F_Ë\®­_x001E_Û¿P_x0008_¾_x001E_ºÿã¿_x0001_Þeß¿IÔïîÖÂÙ¿$8x«ÌgÝ¿ÿ¹lÙL_x0018_à¿XPîx_x0017_©Ý¿èàìÑÒÚ¿£_x0005_ÚJÜ_x001C_Ú¿ÓÌaq#Ý¿ÒÎHwsÛ¿Þ_x000F_»*ðýÚ¿v_x0008__x0004_kY_x001D_á¿_x0012_føÇwmÞ¿\ÛZj&gt;:à¿z(AfÕÔ¿âP_x001D_Ìqâ¿H?ç*_x001A_Ú¿Çu:úÝ¿_x0004__x0005_iïêcòÜ¿üKÏè/Û¿_ê_x0005_ÚëÞ¿þ« jÄâ¿.1Ô/ó®Ø¿®àq_x001F__x0006_Þ¿p_x0016_{e+BÝ¿LÊd¿/Äá¿5ÈÜåÝLÜ¿±©_x0002_¶ß_x001C_à¿APË«XJÝ¿ì6¦ùßÜ¿Jµ{ $à¿:q¤ÓëÔà¿HañÁk°Ü¿z_x001C__x0007_è3Àá¿.(P4Í«Ú¿ÝÓ_x001F_wÑà¿_x0017_é0§³¢Ü¿¾ ¨hÝ¿ô!_x001A__x0007__x001E_ß¿á_x0014_h_x0014_à¿b_x0001_¶Zá¿Ó°x,/Ü¿í_x0003_Ä_x0003__x0014_Û¿_Ê÷6ËØ¿d"_x0007__x001C_ôÜ¿êÂoù_x000B_Ð¿_x001F_SÕøRâ¿_x0016_5aúÜ¿ëEÃµ©_x0002_ß¿¡ýÞ²_x0003__x0004_9à¿~­Úá¿Þd®ÓÜ¿øîÀwà¿³e*ÔhJÝ¿kù_x000B__x001B__x0017_á¿£L¡nêëÛ¿X_x0001_¡AGÝ¿¢Å¨ôÐÛ¿eLª_x000D_bâ¿G(E5¶Þ¿ãd0_x0001_&gt;ØÚ¿k6M*	Õ¿ò_x0010__x000C_¾_x0005_à¿=§=Ð³á¿"ñ§;mÎÚ¿Éy_x000C_&gt;Ü¿_x000F_A_x0003_w_x0015_Ý¿Gö_x0002_A|âÙ¿ZIÚÅ(à¿î¥ðë×_x000B_á¿ èeVZÜ¿È_x0017_ñ÷30Ý¿tìÏôGÜ¿e"C;_x0012_¸×¿0_x0018_4û_x0014_à¿Ù¦ÄN_x001F_Ø¿_x000C_þÆ_x0003_ â¿2+Pr¡_x0004_á¿V8´ÀwIÚ¿¸5,D»äÖ¿ù¶_x001E_ñ:ß¿_x0001__x0003__x0005_¢­ðoÝ¿´§ðä¿_x0004_ÂÊ1vÞ¿Ò+¸j_x0001_Hã¿5v_x001C_rå(Û¿ma_x0005_¾e¯Ú¿v¼_x001F_ùÑQà¿2úµÓà¿x©'_x0015_â¿_x0004_£-á¿/éú¹oOß¿_x0015_2ÁÝDÜ¿ØöÐ­¾¬à¿_x0002_µå=s_x001D_à¿w×f)$|â¿9-zGvâ¿ØvªÄýZÜ¿ú)È·äéÝ¿¨ÂêøÂ"Û¿þíw»ìÔ¿1¤Ûp¨Ú¿ãÅ_x0013_r»à¿_x001C__x0019_ê_x001E__x0006_ä¿_x0006_Gç³Õ+à¿`¾{óÜ¿o+X#«°Þ¿¿lýø_x0017_Ò¿Ç¼ïkÞ¿^°}èv1Û¿_x000B_ÉÖ_x000F_É&amp;ß¿xB²e_x000B__x0015_ß¿ZÅM¤_x0002__x0004_ÇRá¿ú» ðwuÞ¿øSâ_x0011_ª/Þ¿ !ch¶_x0004_à¿oæb/ß¿ËËqbÝ¿N]oØkÙ¿Ñ?Oï¾á¿  ._x0011_MøÞ¿_x0007_´ò6-_x001C_Ü¿SïÆG6¢ß¿BÇÇ ËÚ¿e_x001B_A_x0004_):×¿{Õô¢eØ¿_x0016__x0007__x0006_Y½6Ú¿8MçùèÏÙ¿h³×_äß¿$¼KÚ¿=Q,¸ä¿ùåOröà¿çP]ÀÕÎà¿î©Û¶bþâ¿h_x0006_îYI×¿_x001C_ªH.EQÜ¿_x001E_÷åRã¹Ü¿_x0001_IãÎÙôÚ¿_x0016_HFú!\Û¿Èr_x000F_@Ñ[Ï¿e_x0007__x0003_ä]à¿_x001D_¿¾ùü¬Ý¿Á]cB&gt;×Õ¿À_x0011_¡-_x0002_á¿_x0002__x0003_TÐú7@Ù¿_x0001_EWjU_x000B_Õ¿¬¾;É­Ü¿_x000D_»jÈµ°à¿_x001D_¢d\Ù¿ºyêåìâ¿j_x001F_Ë`Ú¿{dlòÓ-Ú¿_x000B_3$cÉ8Ü¿^o®£Ká¿ö_x0014__x0010_Ðýdá¿¾_x000B_dä«Zß¿ú_x000E_Îßùµß¿º_x0013_?_x0005__x0003__x0008_â¿&lt;u±²¨Û¿L_x000E__x0008_¸¸ØÚ¿96²ÀÛ¿Y&gt;×_x0003_á¿ý.b_=Ú¿_x0018_¤&amp;_x000F__x0004__x0006_×¿Rs]Ð2_x0019_Ý¿É.ÈA_x0013_Õ¿»;{8PdÛ¿Æ@_x000E_d	ªß¿¦³\*à¿NÓÃ×©Ü¿_x001E__x0014_cÓÁá¿sþì_x0013_äß¿(Ð$Ñß¿|_x001E__x000D_Þ¿87ÆÏv¾Õ¿ß_x0002__x0001__x0007_Ð\Ý¿Ð_x0017_ÿïS´ß¿,_x000E_2)&amp;qà¿_x0016_xgVAß¿5Ïå¨µÚ¿È^é ]Þ¿*5DÐÝ¿_x0010_YÃï´_x000B_Û¿ü_x001F_oàÚ¿.¯_x000C_úÄ×¿Än_x000B_Cgà¿_x001A_¤yg+Þ¿{ÓD÷+và¿§½tÙ-wÞ¿x_x0008_dLHá¿n÷/iÝ¼Ú¿ß^ZnPâ¿'_x0008_&amp;9ÛÛ¿_x001D_'-tÍ_x001D_Ü¿é&lt;¿:I¯Þ¿èë_x0015_á_x0010_à¿5V_x0002_,"ß¿´ö_x0004_¾OÝ¿_x001F_»[ª_x000B_ã¿_x0014_)èãdÕ¿£_x0005_ÌÂ¯ðØ¿7_x0018_,m|Ù¿Et_x0005_!`à¿ÖO_x0006_%O×¿òH(_x0003__x0007_gÖ¿#ÂõÒ=Þ¿FY_x0001_ÑÕ¿_x0002__x0003_ë_x001D_à¿WnÏè«ôß¿®ÎÞ9ª_x0005_á¿ì·	è®Ý¿K_x000D_â_x001D_âlß¿F_x0008_üãYÞ¿ù'ÊÅ â¿}v~çÜ¿qô9`Öà¿üÔCíOLÞ¿_x0019_é_x000E__x0012_¸{Þ¿_x0006_HEÙ¿j_x000B_"ûðÝ¿/[êRzãß¿~íÚ_x0013_Hìß¿Ê@_x001D_Þº×¿_x000E_¶é Tá¿È'B\_x001A_Ü¿gZÜµÚ·Ú¿âæt2\â¿ê2u¹_x000C_ñÜ¿i8ctY×¿¾GíïçÜá¿{Ô¶0-_x0006_Û¿:¡0XVÙ¿Òë³~9Ù¿3_x001E_q³Ý¿__x0011_ñN\Þ¿ÝÇ®°Ú¿h}_x001B_Ñßß¿s_x0001__X Oã¿åÒD_x001C__x0003__x0007_±ß¿¶*yVÝ¿ÞVòüà¿_x0016_ÓS®)-à¿À {¸R~Ú¿jº)p_x001B_Õ¿_x0005_¦1­hÜ¿â­.¨2â¿m| jEÜ¿ª©×_x001B_IÞ¿é^Æô_x0001__x001A_Ø¿v©RètîÜ¿O_x0016_À@Ý¿÷_x000E_áü	Û¿Bstð©Öá¿$²th£Ø¿Úc&amp;á¿Dò²_x001E__x0011_á¿ÈÍ_x0011_¼Õ¿`_x001B__x0001_8ÿ_x0004_Ù¿ü&lt;ìÄ|à¿l!°LÕ¿DµU³H_x0003_Û¿z_x0015__x0006_zC Ù¿®(Ñïà¿s_x000C_ÞI_x0014_Ù¿ *_x0006_â×¿x_x0002__x0010_Â[à¿TrH_x0005_óÄÝ¿àC_x0012_¥öcß¿_x001A_¾%_x0008_ß¿S~_x0016_Ä_x000C_Ü¿_x0001__x0002_|h_x0013_R_x0017_Û¿éu»_x001F_a_x0017_Þ¿ZÅ+_x0019_ÌÝ¿ú_x0018_éÂöÊØ¿ÄFój¼Ù¿Ý	ã~b×¿®YÄA_x001B_|Ý¿Ifx]Û¿°~­*ª.á¿WìÆGG_x001E_Û¿íøxØp{Þ¿ÔÑnß¿ú¶S±ÈÙ¿9e\&amp;¶¯ä¿&lt;ðÕN¾2á¿_x0014_3_x001E_*êôá¿)SÍ°YÝ¿(SiDRùß¿W"""ñÉÜ¿³_x0008__x001A_!ºMß¿dV_x0015_Â}Ü¿y_x0013_ÔT_x000E_ÈÝ¿:+_x000B_yÛ¿Rþç_x0019_Û¿Q	;^¨HÜ¿«òj_x0018_¿Ú¿1_x0013_)4ðÿÞ¿_x0005_é«ÛþNá¿âfÀÖ7ÒÝ¿N¸_x0012_ìVÄÙ¿&amp;6rÝ¿Ù+_x001E_Ô_x0001__x0002__x001C_!à¿P_x001A_"àà¿»?|4;Ù¿ñÀÖODÝ¿mµ&gt;nÝ¿jÎ-2Ú¿Ä-Í§6Ù¿×_x0012__x0019_	À"Ü¿_x001C_a'ÀÛ¿\G"_fß¿5_x0015_ëç¡Zà¿Ñ"+£à¿»³t_x0006_Û¿@ü_x0019_BHâ¿_x000F__x0018_#â?ß¿8©_x0018_Ï©Ú¿.Ø/¥¢Ú¿_x0018_#çÇÞ¿Eêø_x0008_Î/Ø¿_x0005_¸ëÃÁ©Û¿A¶5ª5Ðß¿/k!³à¿Y_x0007_À:áÖ¿ó *0×¿ùt_x0019_L=Û¿,ÓÅWÈ·à¿³U_x000D_ÕÀÒß¿ã_x0011__x0008_oØ¿^ñ¨w±à¿_x0001_»Ãêî,Ù¿qÜ~uí ß¿_x0010__x0010_Uþm¬â¿_x0001__x0003_è¶bqÊGÚ¿_x0001__x001C_4&amp;´Þ¿F¾_x0006_ºÒÙ¿{1ç ­ß¿o¨ï¿¹_x0014_á¿B7_x000B_ß'©Õ¿n&amp;_x0008_¡Ü¿ó_x001A_n¡¸Ë¿Ò2àêgß¿¢vãç©Ú¿Ù¶-_x0013_$cÝ¿_x0017__x0010_2ÏôÛ¿ºàîmºAß¿_x0015_©6»ð3Ù¿_x001D_A_x0015_Êô5â¿2ëªQ_x001E_Þ¿xÎ8vRÝ¿ Õ_x000B_-óIâ¿ÐcU5ºÙ¿Ó¦tW_x0004_á¿_x0002__x0004_;\Ø¿1_x000E_0_x000C_Ü¿_x001B_Ã_x001B_»½ß¿¢aHùrHÛ¿aý{T_x0008_ÃÝ¿_x001D_!çÍ$¤Ý¿ÔqÆ"j@ä¿©Nùl_x0007_ñà¿_x0006_v­Om&amp;à¿_x000D_áâÓÃ¸Ü¿³ÝÿCÌÞ¿$½Ù¤_x0001__x0002_sá¿+!ðéØÙ¿&gt;GN_x0014_ÀÚ¿_x0011_g!_x000D_wÝ¿,_x0012_?_x0010_Ù¿òÑ}&gt;ð¿ß¿|îgËg°×¿Ü¨+_x0019_µîÞ¿_x0004_M_x001A_`$Ý¿"_x0010_cª®Ñá¿Õü#~Õ`á¿ÍmkÞ_x000F_Þ¿V»_x0016__x001A_XþÛ¿)}Å=D_x000D_ß¿¬u_x001F__x0018_ÐÖ¿Ý¸ ã5ðÞ¿rùl·U_x0019_à¿î°n"úÝ¿_x000C_%û) Ý¿ßÜº	ùà¿±_x0006_]s!æÜ¿ím&lt;{_x0003_¼Û¿1æ_x000C_ýgà¿ÁLI0Õ¿L_x0005_ã#¸Ý¿)»_x0016_Kè_x0017_à¿]¿Yk7_x0014_ä¿¬kEz@Ý¿³ö'_x0011_Ú¿ZIOþ¿Þ¿ÅU&lt;(Ø¿Hà LË_x001B_à¿_x0002__x0003_&gt;oWW¼ãÚ¿Á9ð-8Þ¿_x0010_¥Â¤¼[à¿ ØBÍ_x0019_ß¿m3Zàâ¿'ÊÈ_x0013_Ý¿f)XI&lt;û×¿×²ÉNÔ¤Û¿PZ_x001F_Ö_x0014_SÝ¿Ei2_x001D_HJÜ¿½_x0016_¥ÃiÏÜ¿*_x000B_ÃZ·Ù¿W'-NIÝ¿ÖF6.GëÝ¿ÍM_x000C__x0001_³_x0010_á¿åeV_x0012_là¿µ_x001D__x0017_9_x0014_Ý¿8¸¦­ß¿Î4xÙ&gt;½ß¿óÖñIá¿äMv¹]"à¿Æ_x0013__x0014_ß_x001B_ß¿µ÷_x0010_[úà¿i_x0007_Jl4à¿´_x0001__x001D_c!Ý¿Å_x0001_Kà¿Ëlò:Ø_x001E_Ú¿Ô¶_x0010_+_x000F_`á¿¡Ï!'_x0013__x0012_Ü¿_x000B_wö¶Ý¿jÑñG/Ú¿áÂý_x0003__x0004_¹	Þ¿&amp;_x000D_ÞR¹WÝ¿¥§W²µà¿4ã[ÁÆà¿¸dÀB@á¿woXOVß¿~_x001B_@_x000E__x0012_à¿Z_x0002_SÇk×¿sl_x001A_e[Ý¿Jßº®8Ù¿bþôUöâ¿ßÃ_x0019__x0005_Ù¿ÏãciÕ¿»ö_x0004__x001A_YÞ¿¸_x0017_$E$TÜ¿5,R_x0001__x0006_Ùá¿_x0015_A ¿æ;à¿¶åè£Ò¿Ä_x0005__x0019_Õ,Ý¿Õ¢_x001F_à'Ü¿l(_x001F_zbà¿núnø©#Ø¿_x0018_v_x001C_²á¿¤Zaàà¿Æ_x000C_éñ¡à¿ùpEß²ß¿õ_x0007_Ç_x000D_;öÞ¿%ûåªÖèÙ¿oC_x001F_ÁNòÛ¿Ó{¶mFGÞ¿Kf_x0012_Ý÷â¿?Á@¬kËÜ¿_x0003__x0004__x000C__x0001_íeÛ¿_x0012_Ä;Ú¿SÇ&gt;_x0001_6ßÜ¿vÂ)_x0018_¾1Ù¿ðÎ?= Ü¿wðùE&amp;úÜ¿_x001C__x000F_²Û¿1×ÈP·¬Û¿!è?Ïi×¿Ú«~_x0001_Ü¿:Pì_x001B_·_x0006_Ý¿"{©9ðTß¿n3îæîà¿¾X_x0004_HOìà¿ñ¹_x0006_xÝ¿ÅPcd&gt;/ä¿&gt;~ìÁ_x0015_Þ¿Î&amp;È_x0017_ãá¿S_x001F_LZ[Õà¿ôá_x0002_~_x0005_Ò¿¸_x0014__x0014_çÌá¿x^×É¥ß¿'ýïb]Ø¿ HO¨-Ú¿×½ÇÁqß¿¯_x0006_Î:á¿~ò%x&gt;ß¿±f¨añß¿:yfYÜ_x000C_â¿Q¿m%Ïß¿éuFô_x0002_äß¿x½_x0001__x0002_´cØ¿_x0006_[#Pà¿aÊÂ¼Ö¿È·¤6Ó¿Áùk_x000C_¥vÞ¿_x0001__x001F_ºZÝ¿m&lt;öÏ_x0007_à¿øèèê_x0004_Ü¿ÛvMs²Ö¿¬y¤|&amp;2Ù¿jWñ_x0006_OZã¿_x001D_À ·}à¿¢_x0003_çî&lt;ÔÖ¿èdØvà¿bÎ#wð(Ý¿¡}z+XÕ¿$_x0019_Oo@_x000E_Ú¿._x001E_£Í¶ÃÝ¿.óq«s¶Ý¿õ\Ô_x001A_§à¿Ïx'ð£aà¿^A_x0010_½òøØ¿_x001E_ãÛù:áØ¿(°_x0010_^ÒÚß¿6_x000C_èç_x001E_à¿é±_x000C_ÑI Ú¿®ªFÕ_x001F_ã¿p»e¥2Zß¿4»×8nÜ¿-ÏKq!à¿ÀåÅZ~Ø¿á}ýý­Ö¿</t>
  </si>
  <si>
    <t>eb08ef2f5946b55b5679b32afa8e9ec5_x0005__x0008_òÞp1QÞ¿03MÕÿéÖ¿×2uîõ&amp;Ø¿3ËÓëQ_x0001_à¿SÃSäâ¿´_x0007_¸{0-Ý¿_x0013_"FAE®Ý¿§jQ_x001E_á¿¸Î 'Þ¿_x001D_Éþ¨_x0014_á¿ú_x001F_ëÒÇ§Ü¿_x0001_ÜwêÕÜ¿ªKV$¿Ü¿_-_x000F_Ð³Ù¿8°çÞ_x0017_ Þ¿&lt;#Ð_x001A_ôûÚ¿_x0005_ôè®&gt;Ü¿v!_x000E_ì_x0012_à¿]ÐtLâ¿tà:M_x0012_Û¿çÒ¡õX¹Ö¿ù_x001A_®³Þ¿êz·ælÜ¿M¸dºNØ¿K¯¼¶Nâ¿=8:_x000C_y£Þ¿_x0017__x0012_tk_x0017__x0016_ß¿0æ_x000D_ð_x0003_Ù¿FQX_x0002_=Þ¿s_x0008_´_x0015__x0004_â¿_x0006_ÁÞ¿i:f_x0001__x0002__x0005_÷Ö¿1ø!Ää3Ø¿":4±Û¿Ñ°øRÙ¿; ¢fÏBÚ¿¨ÿ3}¦_x0006_Ù¿+çøxß¿g_x0015__x000C_Òp@Ù¿\ûtS×'Û¿_x0002_]çÚGEß¿ìÕKíÎoÚ¿%_x0013_©%û_x0011_ß¿F+~©mÓØ¿2L{_ á¿²gÿ«cHÝ¿_x0016_4®»ð_x0001_â¿]!v 0®à¿óa_x0007_fåðÝ¿&gt;Û_x0016_Ûßlà¿|_x0016_ÄÿÍ¢ß¿­ß¹êû¯Ù¿_x0019_bâ]ßuÜ¿ù²ÌLÝ¿?¦øÎ­à¿Ö&amp;Ç;ÄªÚ¿ÿèB§d;á¿Výbz_x0018_bÞ¿Djö©_x0002_â¿]upÖÛ¿íNÝk[½Ô¿§&lt;º*_x000E_â¿_x001B_×GH»:Ö¿_x0003__x0004_\ï_x0002_æ¸á¿G·!f_x0017_}ß¿DYQu_x0013_Þ¿§Þ¸#0Ü¿ç._x000B_À÷à¿eØË2_x0001_Ú¿(a°_x000C_uÜ¿_x000F_^V4_x0004_1Û¿îBÔêÏ×¿¢kà'Waß¿÷Òü©7á¿é&gt;3DlÜ¿p;=5Ù¿ëÇØº,Û¿ÆRÕsÞ¿ãÎÖUDà¿_x000E_¹	_x0003_÷áÖ¿&amp;ñÉý½Ü¿L"_x001E_á¿´[*ß¿CæÜà¿uyi#_x000B_8Ý¿Y"n.(·Ü¿*_x0016_RB_x0003_ÝÝ¿G¦9hçÐ¿WçêéN_x0018_Þ¿_x0010__x001B_EL_x0014_nà¿y_x0004_·!YæÞ¿Þã:_x0007_#1ß¿ãq.Æ_x0004_Ý¿´nÍ_x0015_ÁÝ¿í&lt;d²_x0001__x0003_2Ü¿º#è_x0013_Ö¿í¸fJbÜ¿àÝ¬ÌËÖ¿{©Ë,à¿ù_x0005_8{®Ë×¿_x0018__x001A_3ÚBÈÒ¿_x001C_b&lt;BþØ¿^ÜhªØ¿ª]D$Rá¿#_x000B_µã_x0006_$Ú¿Þk;ÁýÜà¿É4§È æâ¿øMÄð9ß¿éñâ;*à¿ùÊyg_x000E_Ý¿_x001A_Cv_þÜ¿Øß/åºß¿¢^±)6Ú¿t[Á"Fà¿¡_x0002_Ã&gt;Ý×¿wØ¯]&lt;Ù¿.	_x0017_f_x001B_Ö¿ _x0015_É%×¤Ú¿d¬ècWÙ¿,KªkZcá¿`þ_x0002_'_x0008_}Ü¿N}z_x001C_¸1â¿_x001A_4_x0019_LÛ¿)?yúãÛ¿²µq_x000E_¿Ü¿ÃU_x0014_{uÜ¿_x0001__x0002_7*,ù´ÉÛ¿Ù²Ãd¹Ú¿Äowí_x001C_Ý¿ü%¾%_x0010_ Ü¿©®Â·ÿá¿¹VåËÜ¿Ò ,`[á¿úí£/Èaà¿/¸FÿMCÜ¿Î-XÃ_gÝ¿ev_x0013__x001A_SWÚ¿Ç&gt;¥_x001A_¸Þ¿»Î8÷_x0015_2Ü¿G_x001D_z¡Ý¿_x001E_Ö·q±Þ¿_x0017__x0007_¥Á_x000F_×¿øPÝÜ"_x0010_Ý¿"_x001B_B°ûaÛ¿ä-_x0004_G(Ù¿ë[,üzÞ¿æ3äÂøØ¿:øIu2à¿Ê/_x0012_Ò(Ú¿c§=ÁeÝ¿àÂ_¯¸,Ü¿È&amp;_x0002_ÕÐbÞ¿¶ùsý­Aå¿å/¶_x0007_?5Ø¿	fE$ß¿GÖ"÷á¿¿QÞR_x0006_©Ü¿ðýû_x0012__x0001__x0004_ª´Ý¿_x0016_Å_x0002_mXá¿ùæqcd·Ý¿Eº_x0012_È_x0006_Ý¿ém_x0004_àÔÝ¿rs_x0014_U_x001E_sØ¿yµÈ®{Qà¿ºçà2;¬Ù¿Tbr~_x0010_[Û¿_x0019_#K¡¦à¿&gt;Í6YFÆÚ¿©ôJõ§_x0015_Ú¿E.x¼TÒ¿^|_x0006_`Ö¿fyC)NÅÚ¿¼;@M_x001E_â¿úc_x0005_´]_x000F_Ø¿à&amp;q3¥Ú¿p¤Üñâ¿J@é_x001F_*6Û¿_x0008_¹_x0003_©­Ö¿TÙ8Ãë÷Ù¿_x001A_´qã¿Äfl¶aÚ¿è_x000E_8Ø¿7NÑóûÝ¿Äªï¼à¿"@`àGâØ¿ågÖÙ¿º®tâà¿_x001E_Q£äa{Ü¿ò&lt;¯Õ¿_x0003__x0005_Õ&gt;í§Ý¿ÂO_x0001_Ò²Ú¿_x0016_åp_x0016_«Õ¿h}ÂÜ¿_x0008__x0017_E_x0011_jÚ¿_x0003_7²&gt;ã¿YØ)Ò-Ù¿Ö_x0004__x0002_`WÛ¿_û_x001C_âià¿¡:_x000F_;èÛ¿·S_x001A_H2eá¿ÎìÒ·_x000C_Ú¿v_x0017_ÀvraÙ¿ÕüÜMÛ¿Û®¹L_x0018_óÖ¿K_x0013_o_x0005_ÉÙ¿'¨_x001E_QØ¿_x0016_Æx Ø¿_x000F_ø_x0008_Ú ËÝ¿Ñÿ2_x001C_ÈÚ¿v´ùV_x0010_ÝÚ¿ä öênÝ¿_x0005_î¡_x001D_#Ø¿_x0008_ã_x001D_+_x001F_Ö¿Þ¥_x001F__x0007_Ú¿£yR~ià¿i#-?ó×¿._x000B_Ö8;|ß¿¢Û 2_x0008_\Ø¿W¶BÖf_x0010_Ý¿òP_x001E_Ø¿Å]_x0019_Ñ_x0003__x0005_^ºÚ¿_x0018_4 ¸ö_x000E_à¿³µ_x0010_jP_x0002_Ú¿î/¡Ù¿¬7TÍ¦Ù¿I|iÚ×¿ÿ%Dw_x0010_§Ü¿d¹ßö+_x0008_Ø¿ñ¦_x0010_ØWÛ¿_x0014__x0006_4zØ¿å õD&gt;Ú¿µRï_x0011_¤_x0004_à¿L_x0001_.nÒSÝ¿_x0014__x0017_äÜ¿JÉü)_x0003_Ú¿MSæ3ÛÍÐ¿\vÔ¬)Þ¿gÕ_x0013_U^UÞ¿½ÀÔè¶Ù¿&amp;Óêl¦Ø¿é~_x0003__Û¿ä¨µ¬×¿sÎ$ÃKäÜ¿¤*ívjÔ¿ûAº^`Û¿ÀôÊK/4Û¿_x001C_¶^wÓÙ¿Ò'Ø,¤Ù¿¥%8Ä~üÙ¿_x001E__x001A__Þ¿Üd£;¤ÅÜ¿1ÄÀ_x000F__x0010_&gt;Ø¿89 Øú_x0010_OìÛ¿Ð:ü·rß¿Hþ_x0015_B~Ú¿ ro©ÀÙ¿_x0001__x0005_88_x0002__x0005_88_x0003__x0005_88_x0004__x0005_88_x0005__x0005_88_x0006__x0005_88_x0007__x0005_88_x0008__x0005_88	_x0005_889_x0005_88_x000B__x0005_88_x000C__x0005_88_x000D__x0005_88_x000E__x0005_88_x000F__x0005_88_x0010__x0005_88_x0011__x0005_88_x0012__x0005_88_x0013__x0005_88_x0014__x0005_88_x0015__x0005_88_x0016__x0005_88_x0017__x0005_88_x0018__x0005_88_x0019__x0005_88_x001A__x0005_88_x001B__x0005_88_x001C__x0005_88_x001D__x0005_88_x001E__x0005_88_x001F__x0005_88 _x0005_88!_x0005_88"_x0005_88#_x0005_88$_x0005_88%_x0005_88&amp;_x0005_88'_x0005_88(_x0005_88)_x0005_88*_x0005_88+_x0005_88,_x0005_88-_x0005_88._x0005_88/_x0005_880_x0005_881_x0005_882_x0005_883_x0005_884_x0005_885_x0005_886_x0005_887_x0005_88_x0001__x0002_8_x0005__x0001__x0001_9_x0005__x0001__x0001_:_x0005__x0001__x0001_;_x0005__x0001__x0001_&lt;_x0005__x0001__x0001_=_x0005__x0001__x0001_?_x0005__x0001__x0001_ýÿÿÿ@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_x0005__x0001__x0001_\_x0005__x0001__x0001_]_x0005__x0001__x0001_^_x0005__x0001__x0001___x0005__x0001__x0001_`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0002__x0004_w_x0005__x0002__x0002_x_x0005__x0002__x0002_y_x0005__x0002__x0002_z_x0005__x0002__x0002_{_x0005__x0002__x0002_|_x0005__x0002__x0002_}_x0005__x0002__x0002_~_x0005__x0002__x0002__x0005__x0002__x0002__x0005__x0002__x0002_lIÝ¿ÆÈ	°_x0017_Û¿?&gt;_x0016_öÞ¿Ù¼qX_x0003_Ù¿Ä¥U_x000B_½Þ¿_x0012_©_x001C__x000F_ÙÕ¿ú9é_x0012_~Ú¿:_x001D_îy_x0017_ß¿C¤54Ì«ß¿pg;$üÚà¿tB_x0012_Î~Ù¿~z¸¼'_x000E_Ú¿/éÝ²_x0006_äÞ¿¤ÍÑ0¨_x0018_Ü¿ë?0þ_x0001_UÜ¿J_x0015_@Ä[_x0007_Ü¿Hr¸êªÙ¿m7¶ÒÛ¿"¥¼lnÛ¿_x001E_ïéÒ&gt;×¿Û_x001D_êÝ¿Ä_x001E_òBxAØ¿ÞÍ#_x0005_ÕÚ¿º@_x001A_¬½Û¿þúJöÔ¿ùçìd×¿H_x000E_R±_x0001__x0003_DÚ¿÷ÿSBÒÚ¿Ú&gt;®ñÝ¿ó&gt;HC/Ù¿_x0004_G#_x000F_Û¿ü_x0010_3h¿þÛ¿Ê7_x0001__x0018_ANÚ¿âë&amp;XØ¿jWØgÑhØ¿¤  _x001C_ÑÝ¿@4¶¡ÏÎß¿ðVÒ_x000E_Ú¿Ö_x000F_=ò_x0011_Ý¿½P°þyÛ¿Õi1ÊËÙ¿_x0004_g!FIÛÖ¿_x001D_µJ*"¦Þ¿ä¥ì_x0019_ðà¿_x0011_É«&lt;ÀÚ¿),î_x0003_ÁÞ¿{·~AOØ¿Ë_x0016_9_x000C_ç*Û¿ý_x0002_Fµgq×¿_x000C_õPøY£Ö¿u_Â_x0003_úwÜ¿þ_x0011_ËÙ¿¨S_x0019_:Ø¿GàÙ¿_x000E_ÐÎÞ¿¥ÞüYîØ¿KüD_x000C_QxÝ¿cß£Y´ÛØ¿_x0001__x0002__x000C_ÙïçØ¿»_x000C_ÑWÊÞ¿aÐlR%Ù¿øyCÃ_x000F_sÞ¿ôiRJèXÛ¿_x001C_k)F°¼Ù¿_x0017__x0006_¥¸×¿)Z"Fc$ß¿ _x0012_ÍØlÝ¿_x001E_ØÖZîÜ¿uÉø©RÝ¿`Ý§^Ñà¿_x0013_Ó4Õ??Ú¿_x0004_O_x0013__x001B_¼Ö¿iªa._x000D_Ú¿i?lÜ_x0018_ß¿Ks_x0008_|úæÜ¿«é?£Ú¿rg2.Ú¿ì,ª_x0001__x0015_×¿5_x000B_OI ÅÜ¿S_x000D_&amp;0TäÙ¿îºéxßêÕ¿ÆC0_x001C__x0016_Û¿W´_x001D_?ÌÝ¿__x0011_j`_x001B_[á¿òÍ_x000E_p/ºÝ¿_x0006_Ñ%«bæÙ¿u_x001D_à`ÈØ¿_x0001_î·ª)^Ú¿ÏÆ¸W¬Þ¿ÒàV_x0001__x0002_2RÙ¿_x0015_Ôôõ_x0003_@Ù¿æ)BôC×¿_x001C__x001F_Öµ¦9Ù¿LóS´ØÔ¿êáNVà¿w×I_x0002_ðgÖ¿Ê¨&gt;D8·Û¿ÎVßF_x000D_Ø¿{s_x0018_)¬Ù¿u_x000C_xFÛ¿./Ó¡À@Ú¿1_Gò`Ý¿§{8f/-Ø¿4ÍþçvúÝ¿lÔõsËÙ¿¸Ç3nhÙ¿Ñ{.P©Ý¿TØtW/ÇÜ¿QG¶ÍuØ¿ËZw²yÜ¿à]b|ÛjÛ¿yp^EJxÛ¿&lt;õfV_x001D_Ü¿ô0_x0018_Ò¥Õ¿í0Vv_x001B_Û¿_x0011_·¬æç8Ù¿Îh_x001C_6ßØ¿r_x0012_7ô'Ü¿ÜM(&lt;Ø¿â¦_x0019__x0003_Ü¿.pò_x0001__x0008_.Ù¿_x0001__x0005__x0005_Q_x0002_µ_x0006_©Ù¿_x0005_^_x001D__x001F_ÛÙ¿¡_x000F_ÀæÃÅÛ¿£Eîh¬Ú¿x­kÆV×¿ÿUÈ§Ò®Ü¿½7~íÁ_x001C_Ú¿0+v_x0002_95Õ¿#O(_x000F_äÞ¿ùN&lt;nÖKà¿?EòÝ_x001C_]Ù¿¨áÀVß¿x_x0017_µÔ¿yN_D,MÜ¿°ªÜ-À%Ö¿ûóæQNpÞ¿PE-rÀÛ¿m ¯*¥Û¿_x0002_¤Ø±oÔ¿/dW¾ÅÝ¿ Ñjr´ýÚ¿V`º_x0016_íÜ¿YJ¶c\Ú¿H®Z¿Ü¿_x0008__x0004_@­Ø¿Ê6_x0005_"ðÛ¿¼Lß,1_x0005_Ú¿C_x0003_gòóVÞ¿º0È~ÕÙ¿Sk	Ô²Ô¿2áË \Ú¿ Vj(_x0003__x0004_ÏâÜ¿6{rè®6à¿}Çr.ÑÙ¿ÜäNçîQß¿_x0006_W_x0017_%4@Ú¿_x0014__x0013_ÍÜ¿ú4ü÷_aÛ¿tÏ;ÃóëÙ¿Kè%ÒrØ¿xk¡×¿ª¾à_x001E_+×¿_x0015_uº_x0019_s²Ú¿P{AÓ\Ý¿ô0h_x0012_$DÛ¿Fí$_x0006__x0008__x0012_Ö¿¦+¯_x0002_ÊæÖ¿×ã#rSÙ¿£úÜìPØ¿'×GvyXÙ¿~PS_x001A_#Û¿ eó¨TÙ¿Óäú_x0001_ëb×¿_x0010_Æóû*Ü¿_x001B_k-&gt;ÃÅÞ¿Ò¼,y»ß¿h1oÜ¿ÉÕ¢Þ¿è[_x0001_qP×¿Íw_x0003_å8Ý¿BÕá	&lt;Û¿`,úÇÒ	ß¿pügò	÷Û¿_x0001__x0004_¸v_x001F_èhcÚ¿n_x000B_úVñÚ¿¦Ù&lt;ê33Ü¿±©_x0003_2µ_x0018_Ù¿l÷Ö_x000C_bÜ¿drÌÝ¬_x0007_Ý¿Nß_x001A_ñdUß¿Ù*þ1ÖÙ¿*L,Û¿8åÙÂ_x0006_Þ¿¶_x0013_Ôä5bÙ¿bâ_x0016_)"_x001D_Ý¿S#3Ø¿Ö·â_x0018_-à¿.÷è;fß¿3§¶r~Ø¿n-ÐÜ×¿mîafKÒØ¿þ'nÁâÝ¿m%ü-ªtÛ¿D¬êëõ Ý¿;fz¨Û¿IBùÿt)Ù¿éD1cÙçÙ¿t¶§_x0013_Þ¿Q¾)_x001D_1äÖ¿Lk¹!}Ù¿ä{èa_x0002_á¿)_x001A_«p_x001D_Ü¿wÃ_x0019_&gt;ÜÛ¿ÑG¥ô_x001C_5Ù¿¬neM_x0001__x0006_mÚ¿ÓÄí×Ø¿ïh_x0005_|9Ú¿Ùo^áà¿suiÁúÙ¿_x0012__x001E__x0012__x0012__x001B_Ò¿¦_x001B__x0012_Fy×¿£ÞÌ+Ù¿ÝPÓ_x0004_Ü¿âñÄixÕ¿µæM³Ä_x001E_Ú¿#XÞ£0Ø¿_x0001__x001D_Êí_x0019_Û¿_x000C_ïÃ ì_x000D_Ö¿¹M9;«6Ø¿ _x0012_ÉwÖ_x001D_Ü¿O¯_x0006_¦x\Û¿_x0012_O`)²Þ¿_x001B_B_x0004_353Þ¿ÑÏÔ%ï Ù¿ÖÜÈäÙ¿7ÝdZ_x0002_³Ü¿¸Ð_x0003_oQçÞ¿W¬öáß¿Pk";OìÙ¿H_x000D_&amp;ØØ¿ó[ØÈÖéØ¿ÌÙ_x0016_÷Ý¿b!t_x001D_tãà¿~ìxÓØÍØ¿ð5Ï3æ[×¿MæÈ`Ù¿_x0002__x0007_f$©¸ÄØ¿â)ºº¶úÜ¿Jcú=ú_x0005_à¿Õ¤£_x0012__x000D_tÙ¿_x0007_¬%òìØ¿_x0010_Ràl1UØ¿äÞ(_x0017__x0018_Ú¿ðX§@_x001A__x0019_Ö¿_½5_x001D_]Û¿ä9ºÜ¿óz/_x0011_0_x0001_Ü¿­òÙÉÛ¿ÐRýêÿ_x0002_Ü¿¤ÞLÚØ¿U_x000F_9S3Û¿°_x0011_¢{_x001F_dØ¿%«ãè_x001E_Ü¿gVlu_x0014_µÛ¿y_x0011_7Ò_x0004_HÜ¿üã+µÜÚ¿è]_x0010_4àÛ¿Á6àR`ñÝ¿è_x0004__x0003_Ø¿u¶_x001F_smWÛ¿¼u¥°·Ý¿AäÎ_x0006_º_x0007_Û¿Òw/Ù_x000B_Ý¿_x0006_TØ2£_x0010_Û¿ÊEÚ¾_x0015_à¿	4_x0018_¾á:Ý¿_x000E_¼_x001D_MÅÙ¿&amp;ôH»_x0001__x0004_b_x000F_à¿Q_x0018_#'tBÜ¿Â 3¥kÙ¿ÖWhÍ×¿èÔ(Ð_x0006_Õ¿z¬_x0016__x001B_ßhÛ¿Hí aPß¿_x0004_^#)_x0019_Ù¿2pR_x0004_Ø¿c_x0001_¸_x001C_¹ß¿_x000D_¾^´_x0008_-Û¿_x0018_~Åû:×¿ÂT_x000D__x0011_nÚ¿_x0003_ÏÈxI_x0013_Ý¿.Û;ÂÕ¯Ú¿8_x0019_¯ÜÙ¿ÆJ¯,&gt;Û¿Ü_¶V+áÚ¿+(.4_x000E_Ü¿{_x000E_ÐÃÜ¿ "¸¦fÓ×¿¯\5_x000B_9Ø¿BqN_x0002_Ù¿%è_x001F_^Û¿w_x0014_óF_x0008_3Ø¿Ö´W(Ófß¿ËòñÞÙ¿®ýºÅê×¿|_æ°Ä_x0014_à¿~v[+|×¿¨°úÏHXÖ¿=_Wd_x0010_ÀÛ¿_x0001__x0004_&lt;Jºc_x0017_Û¿C]¯L)Û¿n.4Ü¿_x0003_ÂÂ¸_x0010_üÞ¿¤_x001B_o_x000E_OÛ¿î¥ÙºØ¿ÚDz_x0007_7Ù¿_x001F_"À´ÇÝ¿²cËIÝ¿z¼k_x000F_SÖ¿Vå¤K¬àÜ¿äÙ_x001B_²2Þ¿°õé¤K×¿ußØ¬ò¹Û¿ëy®b_x0003_Ý¿	Q_x000F_MÕ¿AAvkÙòÛ¿_x000B_»Ø±_x000C_Ü¿&lt;%ÞÆ®_x0002_Ü¿tÙ_x001A_U¤³Ö¿Kò/9÷Ý¿T÷Ø¿*n7_x001E_`º×¿ç;2Ê_x001F_Ý¿â_x000E_²é#Û¿%on_x001A_&amp;Þ¿_x0011_CK½¹Ù¿¯`ÛÒÔ;Ù¿àîíà¿kmÖ¿Ë¯Ðñ&amp;xÚ¿¿F@+_x0001__x0002_ÌmÜ¿÷5BR,Ø¿x_x0001_µ_x0001_(öÝ¿_x0002__x001A_²AHÛ¿×µ_x0001_6&amp;Ý¿âå_x001E_òÀÖ¿¬X%ð_x001E_øÝ¿©÷9s®_x001F_Õ¿íÿï`_x0014_à¿ði`o¬õà¿o3úß¿cg_x0004_Ú´_x0003_Ö¿M_x0010_´_x000C_LÉÜ¿IÀ_x0006__x001D__x000F_Û¿!v\7_x001D_Û¿¹M YíÞ¿q=_x0002_µ_ ×¿x¦»Ø¿SÌ_x0011_lt_x0007_à¿_x000C_lCÖ LÜ¿Ë¨­AÏ_x0002_Û¿tëzY,Ú¿Ê­væ_x0013_Ø¿þ/ëºö*Ù¿M·hªñ&lt;Ø¿ü»_x0003_ÂÚ¿Vc~²Ü¿_x0017_)5æ_x0003_×¿÷V³û9Ø¿R(G_x000C_%&gt;Ü¿0Ê_x0019_÷ùvÞ¿`¹7c¡_x0017_Ú¿_x0001__x0003_ö_x001B_p!»xÙ¿Ü\Ø&gt;GJÚ¿Æ±yú(wÚ¿àÈ©AôÙ¿_x0010__x001E_Y3ëÃÙ¿xxµ_x0007_Ö¿Îñ|@_x000D_ Ý¿ñêz!Ùà¿[!7R_x0017_Ø¿__x0004_¼p_x0005_aß¿Ò_x0001_¡ÍþÌÙ¿xr/Gä×¿¿_x0002_Î``Ù¿º/BI_x0018_Þ¿¡T®EÆß¿%Ç3Æ_x0003_Ý¿÷²iÝ¿ÀLúBÞ¿"kðú_x0015_×¿X8 :ÐÛ¿7³%±Ù¿ÐD_x0006_J_x0016_eÜ¿_x001D_%:"kß¿t.³_x0001_Ù¿_x0007_,¡?À¡Õ¿Î_x001E_å´_x001C_Ü¿Z©ÌçvÙ¿R¦Û¿µÑúO_x0003_Ù¿Á~}à**Ü¿_x000C_HÉþä-Ú¿&lt;ÓW÷_x0001__x0003_%Ý¿óYfÒ &gt;Ý¿ë«7¹a_x0012_×¿Ë[_x0004_·¥Ù¿ñÍ_x0003_2Û¿©¾ªpxyÛ¿_x000E__x0013_Ò_x0005_ÄëÝ¿ÇW_x0001_út|Õ¿_x000B_¨_x0008_4»Ü¿ì2zìßPÝ¿/\,ß× Þ¿p²ºÒà¿	Ñ_x0016_3Ø¿ñzy÷ÉÚ¿È_x0004_WOÜ¿÷©4!ÚÇÙ¿¥hÀEÿØ¿Núm_x001F_Ì&amp;Ý¿_x001E_6òt_x001F__x0018_Ú¿iÉ_x0012__x0012_ôþÜ¿Þþ_x0012_´£YÛ¿­(àµ¶®Ý¿Ï_x0011__x001F_Ù¿_x0016_G-_x001A_3_x0005_à¿_x0011_Q_x0002_XÇÛ¿f·ED×¿&lt;§JTÜÜ¿_x001E_o_x0008__x0010_»ß¿±plN_x0006_Ý¿ÔÚÅ¢±AÛ¿W¯G_x001E_Ù¿7U_x0002_%)¯Ü¿_x0001__x0003_F_x0008_vF[Ö¿p¦)ÌLÛ¿hò5_x001B_´_x0003_Ö¿A_x000B_8YÞÖ¿#_Ü_úà¿ýù_x001A_¸_x000D_Ü¿bU_x0010_ø~mØ¿_x0002_µ7¢_x0002__x0011_Ý¿Pó_x0019_V_x000C_Ý¿1qÀ8Ü¿ô¦pÖ¿6uÊ_x0010_{\ß¿¦_x000E_,õkß¿ÞÈíÕ¿X&amp;Nà¹Ö¿uD%×¿8Ôç}¢Ü¿+_x000F_=ùÛ¿_x001B_éÞ;_x0004_Ý¿þû_x000D_ñØ¿Åì	}áÞ¿Ð9¤kåÝ¿¤9·;ðÜ¿f·­ÖØ¿r_x0014_jýº¼Ý¿'H)ÞÌ±×¿_x000C_º8]´ôÚ¿ë_x000B_S_x000B_|Ú¿_x001E__¼_x0007_¹_x000B_Þ¿Õpz»ØØ¿Ù5ñö"Ô¿V³w_x0001__x0003__x001A_?à¿ gQï@Ý¿Ô_x001A_{j1K×¿Pú÷¢Ø¿¼u_x0003_ÕþÚ¿_x0014_ø¡ñ*$Þ¿_x001C_4_x0002_M&lt;ÛÜ¿¾¤1"¿QÕ¿¤± &amp;_x0005_{Ø¿:D_x0006_&amp;ð7à¿QK½ü{%Û¿ÛxÇA@Ö¿QÒ_x0005_ÚjEØ¿ï*oTÚ¿ÿù¤nß_x000F_Ù¿ÙÑr]7ZØ¿Þëàò«Ü¿¤_x0006__x0007__x000E__x001A_Ü¿úZdöÑ¨×¿_x0004_.I4qÜ¿îÁ¬pÞÝ¿ ê_x0005_S_x0005_8Ú¿!öû(ÑÚ¿X°úäkÜ¿ÙT×_x000B_°DÙ¿qóg$tÛ¿OÊôªÞ¿¸@x_x001A_¶_x0008_Û¿le¦_x0016_Ú¿æ_x001E_U©7_x0008_×¿ß5à=Ù¿_x000E_æËWu=Ô¿_x0007_	#_x0001__x0013_l8_x0003_Ü¿?Ù4zÜ¿_x0006_Mx¶_x0011_Ú¿2F_x001B_-_x0019_ÂÛ¿ _x0016_¬é_x0017_Ö¿_x000B_¶îèG:Ü¿&amp;ùÝ._x000E_®Þ¿4sqÂU¦Û¿îÏ¸îHþØ¿_x0007_©ûã¬Ú¿_x000B_æµÜ_x0015_VÙ¿i_x0015_eB¾Ü¿pÙ0À_x0004__x000E_Û¿_x0014_þ_x0002_ªÃÚ¿hû×Þ¿_x0014_É8ëÛ¿_x0010__x001D__x000F__x0007_ÇÖ¿³4Ñº7Û¿xvà¸_x0008_NÜ¿_x0007_»è_x0008__x0019_ÓÛ¿O!J_x0019_fé×¿EüäK(Ø¿·Qà_x000D_*Ý¿«âpÎñÛ¿ä_x0005__x0008_£_x0017_ýØ¿0OrÉÚ¿e¯ÒdÌß¿å¹å¹©Mß¿Ë³Ú_x001E_ùgÝ¿&gt;x;^ØÝ¿©?± x_x0012_Ù¿ß_x0001__x0002_ÒXÝ¿¬_ÉÒ_x001B_ß¿¿çÉe=ëÚ¿wìê=T:Ù¿q¨¶6ÚÛ¿§_x0019_½Ç(Ø¿Ê_x000F_cjlÞ×¿% ã_x000E_pGÜ¿íU_x0002_Q;RØ¿SGj®_x001B_QÔ¿ÇIä)Ö¿'p3I8N×¿¾Ö{}Ô¿aÎuíß¿ Nþ"°à¿íaè`(ÍÛ¿Ýÿà_x0005_mÞ¿êÇQà½,ß¿_x0011_ýû\ÌÏÙ¿-_x001C_1¢Ø¿ç±W_x0010_aÌÚ¿F¼Å_x0019_à¿3Ã7_x0002_×¿.ý^_x0018_ëÜ¿£ÚïqIà¿_x0016__x0010_NR7l×¿û­*´Öß¿FüÔ¸_x001D_ß¿&amp;_x0014_`«öÚ¿Ñ¨Tà_x000D_Ø¿¥/_x0006_ô¸üØ¿âCæ5(EÝ¿_x0003__x0006_ß5!_x0002_¦Ü¿|TéyÚ¿Z_x0005_ß_x0017_´ÙÙ¿@¿_x0018_TË8Ú¿.ª#ÜfàÕ¿+JU:xÚØ¿¼Dq_x0001_ 0Ú¿:yð_x0011__x001B_HÝ¿F¦éàÝqÝ¿R5®¬à¿´]_x0005_?p²Ø¿^f¸ÂqÜ¿y%pÑ%9Û¿ÞÀ§r&amp;4Ù¿¢,U½_x0010_Ù¿ödÇè_x000B_ÍÝ¿:Ï_x0013_îõ_x001F_Ø¿Ëª¾=Þ¿þæ3t{Þ¿0_x001F_3_x0004_çêß¿þj?ÌÍß¿ï¢_x001A_­}Û¿üòÂ7æêÞ¿!ã~­{×¿ _x001B_ÂóZÛ¿SÃ_x001E_~&gt;aÜ¿»½Ô°¿×¿_x0015_¨Ýß_x0019_øØ¿¿w8_x000D_Ûñß¿)ß`éZ{Û¿buf/î×¿w[J_x0001__x0003_ÃØ¿T&gt;7Ïàý×¿c%)µ_x0014_SÜ¿Ð_x0007_§!_x0007_çß¿È=ÿÃ_x000B_Û¿ñ_x001E_¥óØ¿ÐRÅiùØ¿Ûô2\KÜ¿0²ÚÖ.Ü¿ËXïo÷Ü¿TP+/,Ù¿}&gt;ÿRÞ¿¦ÊJá¶Ý¿Ö¼=_x000C_âÞÕ¿WðÏNÚ¿Ê_x0002_íà´§Ø¿_x0019_Sð_x0017_ß¿'«c«_x0002_ÉÔ¿â-kgFÜ¿ DªòYÜ¿¨ó¤mîÙ¿ 12Âò_x0011_Ø¿8HE¨§Þ¿_x0003_~ oÆuÙ¿Uê'Ï­¦Õ¿Û_x0004_A\÷cÚ¿_x0019_ _x0008_.ÓTÚ¿_x000E_}qÙ¿-Mû+_x0008_RÜ¿É®9ÿJ_x0007_Ù¿2*Óne3à¿_x0014_¦Nû|Ý¿_x0002__x0005_B£ð»ÎØ¿@1,ò_x001F__x001A_Û¿Ïk,ZtØ¿+LJ}tÞ¿Dî_x001D_ÌNß¿å¨léß¿ÝíÄeFÜ¿K.èÆäØ¿v._x0014_¾ÙäØ¿âã_x000C_û_x0016_ÞÙ¿8©¢_x0014_Ð¤Ù¿FÉYã_x0006_¢Ü¿iHz3#Û¿z_x001F_(_x001C_ÓÙ¿9$_x0003_¬&lt;Ù¿_x0006_j³_x0018_"Û¿õ_x0001__x001B__x0010_³ß¿&amp;Æ²XÌØ¿a_x0014__x001B_ÐVÙ¿_x0018_1âk¼Ø¿{?ÈäÔÝ¿·§øxH@à¿ 5_x001C_ÐÞÚ¿¾qådÚ¿³#a%:EÙ¿Sµ[_x0002_Û¿_x0007_|&lt;"_x0010_Þ¿)zÊ_x0014_]¼Þ¿Ð_x0004_m[à¿_x001E__x000E_OèS_x0001_Ý¿î¥Ô¿qRk_x0016__x0002__x0004_k½ß¿|ín¶_x0001_~Þ¿qùs¤[ìØ¿ÕÑ)Þ.Ú¿Ùr_x001E__x0011_Ø¿	Ï,Nµ#Þ¿6ËbªÙ¿XKÜÚ¿mG¼åþÙ¿áÆ§êMßÜ¿E ø_x0012_F0Ú¿±®XKÆ;Û¿ö¾ºwüÛ¿³~þ*`Ü¿ñ_x0005__x0004_ª	Ü¿iÏ\#}Ü¿3mtí­°Ü¿Ï·_x0003_¤(à¿d¼CÜµ_x001E_Ü¿¶+´a\¾Õ¿èç9vÝ¿srúZ×¿Rb¬;_x0005_×¿/c¾l_x000B_ÚÜ¿^zJ@éÊÛ¿?[_x0002_z_x0003_à¿_x0006_#_x000F_û	à¿L?ídBÙ¿_x001B_ôÑ3ÍgÙ¿Ð_x001E_¯ÖÁ_x0007_Ù¿_x0004_*¤D_x0018_à¿[	¥5_x0008_Ý¿_x0001__x0002_ÂÒ9_x0013_Ý¿°CÄàc°Þ¿åpì1W_x0004_Ú¿p_x000C_×_x0019_¸×¿:_x0008_Ì5D ß¿öJe_x0004_6Ú¿låUc¿Ô¿§R©|oÛ¿æ_x001D_ÛK×ü×¿ðQ¥¿®µØ¿iªöúÖ¿¡Ç¯_x0001_ëÀÚ¿}_x0014_j_x000F_[Ú¿!$_x000B_;²°Ú¿áÿr_x0017_¸Ú¿lã¿°7Ü¿¨)Ò+_x001A_Ø¿ÃÒéË&gt;k×¿¡©_x0013_ç_x001D_à¿Ì\EA×¿bt·U×Ý¿XÍÏ,7ÍÙ¿àéÉë]*Ù¿îcI®c	Û¿_x0018_ÆâhõÙ¿«ø_x0017_NËÛ¿÷,pAÆIÚ¿DXMc_x0017_ùÝ¿Ù_x0014_î|ZÛ¿×è¸B¬Ý¿)rÃ¤6ÝÝ¿_x0011_×_x0002__x0003_Ú¿tË÷Þ_x0007_?Ú¿&amp;¯Å_x000D_ÅÝ¿|w&lt;ýØ¿²YÔÜsÚ¿`_x001D_·_x0013_gÚ¿·Q_x001D_U­sÞ¿J&lt;6äèÓ¿pWgAý_x0012_×¿@G_x0013__x0007_+°Ý¿_x0017_BxÏ(+Ü¿,1ZÊ2à¿²XÆU,ß¿_x0005__x001B_¡UªÂÞ¿_x001A_yKôF_x001E_Ú¿3nåà_x000C_Þ¿y¾Dp_x001E_ÝÛ¿Ê»_x0004_&gt;ÆÚ¿¤¬öýüÝ¿A÷ë_x0004_ZbÚ¿Ô&amp;_x0002_åÿRÛ¿¤~	í÷ðÚ¿§+_x001B_ýéÞ¿Êtâ2àØ¿À_x0006_[éftÝ¿_x0019_×c_x001F_f_x000F_Ú¿ÈVf¿òÑß¿w44ÖxØ¿1c´Ý¿¯_x0010_*_x000C_¶Þ¿K¦wkì_x000B_Ý¿.ù_x0001_)Þ¿_x0004__x0008_ñ1ì¬}6Û¿~HcrQPà¿º±)\ß¿o_x0019_:XzÚ¿ÑR&gt;çÆòÚ¿`_x001B_UÏ·ýÙ¿/3ñ9´*Ú¿íË_x001E_Ïì×¿_x001F_XÛÖ$Ù¿J_x0002__x001E__x000F_¶Ù¿¡,8dÌ©Ý¿Dúë;_x0007_âØ¿_x0010_¹_x0003_½TÙ¿_x0006_t¤tÜ¿&gt;²ââ_x0005_sÙ¿_x001B_Èµæb_x0013_Ü¿8[Aµ´´Ú¿_x0001_àèrOÚ¿_x0006_Þ.ÓÞ¿IËÑ«_x0004_Ó¿f|_x000F_v¦²×¿ui,aÏúÚ¿¨Äþ_x0006_á¿P½_x0003_ù_x000F_ß¿@Æe_x000F_ôÑØ¿4\i_x0016__x000B_ß¿ôÍº¥ðñ×¿¤_x001C_7"nÓ¿©£S_x0018_bØ¿(Y_x001C_Ù¿+¢äÖÚ¿oU_x000F_y_x0003__x0004_P+Ý¿ÿe×5Û¿_x0019_a_x001A_i7nØ¿Ýx[uçØÙ¿ÓQ_x001E_ÈÝ¿^_x0013_*¶Á×¿_x000F_üÀ_x0001_¸ñÙ¿_x0002_ôo_xÞ¿ï_x0014__x000D_1ãØ¿¹._x0001_$çÏØ¿_x001A_UË~Â#ß¿b	_x0004_¶I_x001B_Þ¿_x001D_v_x0012_é5Ü¿Õ'_x0003_@Ú¿³_x001A__x0011_Ü_x0003_=Ü¿djDá¿]ãå[nMÖ¿ k_x0006__x000B_Þ¿ú|,b:Ú¿_x0012_Z5ütÝ¿_x001B_1dgªÝ¿Î¶ðíåÚ¿ÔÚh\i£Ý¿EÖ/ïØ¿òWD¹Û¿UR¼w	á¿kS&gt;Ø¹sÜ¿_x000F__x0008_£åÛ¿_x0010_C_x0010_Î»Ý¿Âý®gL_x001A_Ý¿_x0015__x000D_×àÙ¿!_x0012_2_x0019_8Ø¿_x0001__x0003_Üc}phß¿í9+_x0003_¸QÚ¿.xµ_x0011_n©Þ¿4;WFß¿gÞ%}4Z×¿¶u®_x001C_5Û¿	dÀxòÔ¿ýd|?bÚ¿ë¸_x0018_¯RÙ¿]_x000C_­¬¹_x0006_ß¿_x000C__x0019_Jô¥Ù¿)qs_x001E_Ô±Ö¿¹ékçTÝ¿rïgønØ¿H´&gt;è_x0013_Ú¿ÎBº±ùÝ×¿æv*_x000B__x0012_ Ö¿ºÉ}×_x0002_3Ú¿­Y_x001A_FsÜ¿`:Ë±ÖÙ¿É´_x0012_R~®Ü¿ÿNWã_x000E_Ù¿¾DÀTÝ¿óOß×K·Ö¿	ïgfgÝ¿_x001E_qpn&amp;&amp;á¿Zd_x000C_X²Ý¿_x0003_d_x0006_v"Ù¿*Ä¶nÚ¿&amp;òl±£¯ß¿h¯_x000B_Hy'Û¿KuS__x0001__x0002__x001A_Ü¿­Í_x0007_Û£#Û¿UËx¨.Ö¿%ï_x0013_`ÃåÓ¿Å¶áú~Ø¿_x0016_Ùqów:Ý¿_x0005_äuG_x0018_Ý¿coZ_x001A_Ù¿}Ð²ô	\Ü¿o_x0018__x0015_%Ä&lt;Û¿{_x0003_¯ÃÓ¿_x0008_¼_x0012_û$Û¿Õ¿¨\ÞÜ¿1/Èmu_x0001_Þ¿â_x0007_qxú»Ú¿3IùóÛ¿.Âò!Ù¿`×T_x0011_!]Ö¿ä7:íÞ¿¾ÏµÅÐØ¿}fFmÚ¿òÝyÓäá×¿"Í¡ÉjAÚ¿ä_x000D_'DÞ¿¡2{_x000E_­Û¿)°_x001E_'¯XÝ¿[kWØ_x0008_Þ¿_x000C_R¬«ýÚ¿ª©¾°Ý×¿	_x001A_Ýa_x001C__x0010_Ú¿d!§ 4¨Ù¿¥³RQ_x0004_Zß¿_x0001__x0002_Ê«Ú_x001A_ÌÞ¿·è´_x0018_Ý¿´§_x0005_æ%Ø¿L'G_x0013_Ù¿§=ï_x000F__x000F_ÒÝ¿&gt;çÓÊÖ¿¹64òçÈÜ¿ß_x0003_2j&gt;&lt;×¿HÙ1íóèÚ¿ã¯ïÁìÙ¿;É¨ÁË%Ú¿¢¬GÂ_x000D__x0015_Ù¿ú%WçÝ¿ëë{Þ¿²[¹D0Û¿0y} ðæÖ¿eâ¿)å_x0018_Ú¿/¶ãÃ^Õ¿²Jßù1Ù¿N*2Ï*	Ø¿|&gt;¼ø\_x0008_Ö¿»«)FWÚ¿	(Åãú Ø¿æÕâÅ¢Ù¿¢F_x0003_iRoÝ¿étUvLÙ¿áØnù:rÝ¿U©d|¡ë×¿æ¨¬_x001E_ÕØ¿P1ý¿_x000E_úØ¿Êa_x0017_ _x000F_ËÚ¿./Y,_x0001__x0003__x0012__x0015_Ø¿Ï='_x001C__x0006_3Û¿9_x000E_ÇÏÞ¿@¢ÄÙ¿¢½F¶h¹Ü¿æ_x0013_a_x001A__x0015__x001F_Ü¿À´é/i×¿ÇÂrèÖ¿]X°OÝ¿qéîÊkÜ¿_x0012_Pà_x0014__x0006_Ú¿,A6¦_x0004_ïÜ¿ð_x0006__x0018_X»àÖ¿Þ_x000E__x0011_±§íÜ¿á»_x0004_÷8 Ø¿_x001A_Ø	ÅtÖ¿'_x001F_&lt;[5üà¿ê¾_x000C_Ú¿*ÌÓ_x0015_÷Û¿PNoªÿ_x001B_Û¿`d_x0008__x0015__x001B_¤Õ¿!ÿ_x0011_À_x0004_ÌÜ¿N_x0002_#ZèÞ¿_x000D__x000B_â,Ü©Ù¿G_x0007_jÒ¿[Ú¿È·Ý4_x000E__x001E_Ù¿ZÈIl_x000B_Û¿ùîV_x0017_F·Þ¿Ñ½}WÛ¿êæï[_x0014_Ú¿ø_x000C_Þ!_x000C_ß¿ñ¢6­_x0008_5Ü¿_x0002__x0005_¹A©a_x000D_Cá¿¶®QcæøÚ¿r_x0006_¿&amp;ÉåÚ¿q_x0001_ÒÜ¿Æ_x0003_4 yÛ¿ë~ÀÙi©Û¿£ð_x0003_F_x001F_Ú¿u_x0016_ÚQã#Ü¿_x001A_Í¨ jÝ¿á@_x0013_}|Ø×¿sèí4KÛ¿´.ðáÖ¿¥Ë(¿SÚ¿¾!`³RÀÜ¿Ïv_x0002_â_x000F_Û¿àuà_x0004_JÒ¿dK_x0007_ÍÚ¿ø_x0003__x000C_KÒ×¿¤þ_x000B__x0002_Ù¿*z[Ú¿Ý{Xa_x0007_g×¿`(àº/µÓ¿&gt;¾@A_x001A_Ù¿Âk0ènà¿¦4_x000F_@7_x0010_Û¿D,kØ¿-576Ý¿ÇwvìÚ¿/ë&gt;ìà9Ü¿RDÖ1áÚ¿YÉGG|fÜ¿dÃz_x0002__x0008_;Ú¿üäÎ,Ø¿¬ÆôÄß¿ô_x001E_;_x0003_ÅÜ¿_x0005__x000B_û_x001B__x0001_wÜ¿å_x000E___x0006_ÅèØ¿_x0019__x0014__x0016_âUªÖ¿ð	yñºïÖ¿HÔùYIß¿Írúý_x0004_'Õ¿tP´U_x001F_Ú¿ÜË d\ÿÚ¿(¬&lt;THß¿0_x0015_Â_x0010_¯ Ü¿m±Nò@rÚ¿«Pçå¦óÙ¿Y¢5Û¿Ò;«rVàÛ¿+Ö9¢[Ú¿ñ4¥:ÀÛ¿}6§_x0013_£0Þ¿:4&amp;Ì¨ß¿¦ÖùîÙ¿_x001C_p'Uhç×¿ùø°_x000E_Ý¿Q¦ÅÒöÆÛ¿4FqÃÎßß¿_°_x0007_ÁÛ¿xzË´wÖ¿`Âë_x0004_jÝ¿Ó_x0003__x000D_;Ú¿_x0010_ä½¯ÝØ¿_x0001__x0003_cÚÓË)TÚ¿¸@¯/GØ¿å¨_x0016_&amp;×¿·BÆÿâÛ¿Ç8_x0004_XØÜ¿_x0003_T="_x0004__x0018_Ø¿ç)í_x0010__x0008_ÄÞ¿I#||_x0014_Ù¿FjmrKÙ¿_x0002_Þ8_x0014_@_x001C_Ý¿bèJ©´éÛ¿fzMi_x001A_@Ø¿ìf§Ç4DØ¿eð®Ô_x0002_ûÚ¿°_x0004_ÏLetà¿Y_x0005_6.3Ù¿eDÒÃ_x001B_Þ¿®_x001A__x0008_ÝÚ¿T_x0007_¥h5_x001B_Ø¿4Ä%0Û¿KäpRäÝ¿÷àï&amp;É{Ý¿å_x0017_ÜJ¶Õ¿3¼ÁMêÝ¿±~9ôÓ×¿_x0004_v³µCÛ¿¿b_x0005_#Ø&amp;à¿Åü_x000E__x001E_ûÛÜ¿z¸Ïå§Ú¿äßÐÌV_x000C_Ó¿_x0004_§÷9ò/Ú¿ ùÜÚ_x0001__x0003_QæÞ¿M_x000E_Lì_x0002_*Þ¿÷û@FÞ¿ÀE_x0002_M&lt;Ü¿øPè_x000E_A,Ý¿Ì_x000F_Ñ*!Qà¿lñ{¦ß¿§qÛ¿_x0007_)_x0012__x0011_Ú¿öhcR(:á¿'Gvå_x000F_Ý¿¤:@»Ý¿×úzªÕÞ¿=-Ö²nXÓ¿É¤EúRVÝ¿fcKm`SÝ¿! ÅÂ:èÚ¿w_x0003_0g[2×¿¹»Ø=QÜ¿¹_x0018_XuÚ¿@N¶ruÚ¿ö	rµÜ¿QÒç7ÚÝ¿ÇP¸WÕÔ×¿NÑè&lt;_x0013_IÛ¿è*í$/wÝ¿_x000B__x000E_Åÿ'ß¿°·Z|ûbÛ¿¹ØËÀ¼ Ü¿_x0010_ñtpØ¿qÒ_x001F_Ä&amp;´Ø¿_x0016_zÖvi,Þ¿_x0002__x0004_Á§s_x0010_`Ù¿_x0008__x0001_±·PiÙ¿·zc¥µ_x001F_Þ¿æ_x0016_2±Ù¿}±íBÑÞ¿£àT @$Ù¿@Ê2ðüµÜ¿{ô2u¶Ø¿ýÜ*Y·Ü¿Å_x0008_Ì_x0014_Ý¿ô%ÛÜ¿"wm_x0010_XÞ¿ÕçmîÇ÷Ú¿ßJ¸%Û¿ôª¿ô TÖ¿·Íf_x0010_å)Ó¿Ê´_x0013__x0003_BÚ¿Aã_x001F_¥2ÊÜ¿&lt;_x001C_vAÙ¿\alà®Qß¿Ó2¯®ß¿!ý&lt;7_x0018_Ú¿hÖXÉqLÝ¿Xù_x001E_ÛT®Û¿æE¯1%KÙ¿¾uí³#ÅÙ¿0¡¥þ·ØÙ¿ááü¡ªÚ¿|ïîøØ÷Ö¿T_x0006_zäI_x0012_Û¿_x001C_'×ÈzÌà¿þ}Û_x0001__x0003_\Ü¿,âsX.%Þ¿)®_x000F_ ùÝ¿Ï_x0001_»êÛ¿ê_x0014_8ýµ_x0013_Ú¿\_x001F_7_x000F_°ÃÛ¿¡&lt;L0ÿ«Ý¿äÌ_x0008_£Þ¿ÀrüN_x001C_Ü¿â`]E¨»Ø¿_x0002__ ÔIÜ¿ä_x0010_¯_x0007_±Ø¿5Ì9!UÕ¿e1_x0017_yÛ¿óÝÇ´Ú¿¿_x0003_Fpß¿À³DIÙ¿_x0019_Ãhµ1»Ý¿EÚË¼nÛ¿GèãØ[VÚ¿_x0003_A_x0019_wÁÖ¿WU¶_x001D__x000F_Ý¿,ë¡áã¥Ø¿_x000E_×Òæ®Û¿rU{_x0011_çjØ¿MÕ_x000E_ÅtÝ¿_x0018_4ò_x0014_÷_x0008_Ý¿?ú¿X?Þ¿_x0008_î&lt;+	íÝ¿¶ê³._x0011_Ü¿EAðà%Ü¿ k/I_x0005_Û¿_x0001__x0002__x0014_p_x000B_	Ù¿¬äÆÊ(ºÜ¿ËÀ¬ó?O×¿Y{Æ_x000B_´Ü¿`J]:9ôØ¿ÿ®ÇÃõÖ¿|[]®âÚ¿NÊ_x0019_Ü_x001D_×¿Í4®pØ¿_x001F_¸]@Ü¿^X_x0002_xrÖ¿¤µi_x0016_ìÂÙ¿ç¡ªÉ+Þ¿*õ$.fÚÙ¿X¡_x0012_oØÛ¿×°­2¸eÝ¿_x0008_!_x0018__x000E_.ß¿vºb¸ñÚ¿iÞ_x001F_^Zà¿+¼µ9NßÚ¿56J3àÝÜ¿¸¯ÛÈ_x001B_Ú¿7EKÔ_x0001_Ù¿ o¬bæK×¿ZFç_x0006__x0010__x001A_Ú¿rÁóÛ¿Ü¿u%^iÛÞ¿&amp;Ó³®þÞ¿SÒ&lt;Áâ{Ø¿r\#×¿P£|j_x001C_Ú¿óÎ_x0002__x0003__x0004_¦ÏÚ¿ØÑ»Å;Û¿Ä¬*jÝ¿³ÁÂ?Ø¿DWùôCµÜ¿¼Åz=1Þ¿azUWT}Ú¿&gt;e&lt;[Åà×¿ÉI[GJMÙ¿_x001B_c_x0018_%Ê!Ü¿É7*_x0004_Ý¿_x0001_Û_x0006_eÜ¿5Êb_x0008_HOÚ¿&lt;_x001D_ñíÚ_x0017_Û¿Õ²!?\¾×¿6§^KÝ¿ÙmZd"ß¿ç1=Q_x0002_xØ¿_x0004_9MrÝ¿Bv¥SHØ¿ÀBa8Aß¿ôZ)yÐÜ¿_x000D_»1¹Ü¿[_x0001_±§Ú¿__x001B_9ÎÛ¿_x0012_~þ¢òÚ¿ÁGvÛ¬¸Õ¿9å=_x0015_Ù¿4*`óíß¿ÑSRDà¿fv3¥û7×¿w¼5ö¤3Õ¿_x0002__x0003_Äfz_x0013_ü¬Ü¿Y_x001B_tZÞ¿_x001E_rÞðÞ¿X_x0018__x000C_äÔÙ¿êDµLÛÝ¿{QX_x0013_Ý[Ý¿ ÖÎs`_x001A_×¿êx°»S_x000B_à¿T°É]_x0017__x0016_à¿_x0010_¿E­Ã×¿_x0006_Öë¹ÆwÚ¿+¦*Ó'¬Ü¿K+Ýö­ÿÛ¿fègÌ¾°Õ¿póÇÂ3'Û¿ðå_x001A_Ìo,Ü¿+Ò&lt;Ð¯Ø¿³0=6ÙÆà¿	ÊY_x0007_¤Ú¿CQ¾("ÙÚ¿:}w®CáÞ¿Pþ_x0018_ÄÜ¿_x0010_ÊèÞÅ=Û¿F«)TÛ¿ûÁÜQ¼â×¿=&lt;øklHÚ¿&gt;èHØF¾Ú¿6_x000D__x0003_#¿_x0001_Ú¿Ïûâ1_x000F_ðÚ¿Ì_x0017_n~_x0015_Ú¿_x000B_ÚQ1PÞ¿Ts_x0018_¿_x0001__x0002_PDØ¿ÖËK÷§Ø¿m~2$¡·Û¿àÖ*[YÚ¿´+õÐ"ÂÝ¿x÷_x000C_ñ}Ö¿_x0004_õÌ1BvÜ¿9ewñÙ¿`g_x001D_ju_x0011_à¿§ètPÊ£ß¿å_x000E__x0018__x001A_j£Ù¿ºi_x0012_¤Ú¿íÕ¶ç¶_x0002_à¿è¤XæñGà¿@Èw%¹_x000F_Þ¿_x0018__x0016_Ð_x0013_r:Û¿[_x0004_ 8Àß¿_x0003_ÝÑLÖ&amp;Û¿._x001B_ µÞ¿(B)Ã¾á¿"_x001F_lFºÖ¿hî¬_x0012_ôÚ¿²_x0005_¯*Ü¿Gx,AÀ{Û¿_x0015_£QåÎÛ¿`!ðg_x000D_Ü¿¿kg_x000D__x001D_ÒÜ¿¢ìkúÕQÚ¿r?/Ö\Ù¿7_x0019_}_x0011__x0014_Ý¿ÔN`´Ø¿ªaÐ:rÜ¿_x0001__x0004__x0001_-3p¸8Þ¿Ï:cÝ6×¿OØ1À¦,Ý¿eòQÛ¿_x0002_/q¿Ý¿¡:Æ_x001B_gåÜ¿CoôÀ_x0014_Ý¿ÖVÞ_x001E__x001C_©Ø¿U_x001F_÷S=êÚ¿&gt;v_x001A_PYÞ¿U¨_x0019__x001F_«Ø¿:kqEGÚ¿¶¾(ü_x0015_á¿89_x000F_1ÙÝ¿bW2Í+ðÚ¿°]q xÝ¿^«V	øiÛ¿SÎ¾öHÙ¿¡7_QfÙ¿044_x000E_Ù¿:_x0018_H3î¾×¿Z_ùRQ!Ú¿_x0014__x000C_{åjÔÙ¿âY­³oÞ¿n__x001D_Ê+ÈÜ¿º¿%_x0003_äoÝ¿+ÐëõÛ¿lb½©¡ß¿ïE¹_x000F_ðÙ¿Ìùí|#Õ¿&amp;­Îç$HÔ¿úCÏ_x0001__x0003_ßòØ¿óYþ_x001A_XaÕ¿.üðA°_x0014_ß¿þÍ_x0008_X¬Ú¿Jry¿ù1Ý¿H]_x0008_ø«Þ¿_x000D_zFÝ¿@ëw_x0006_¢%×¿_x0013__x001E__x0007_Qt_x000C_à¿Qát°ºæØ¿_x0016_£OAøÛ¿2Ã®_x0017_$÷×¿µÎP_x0010_Ú¿¯CñéÄ×¿¦9¬_x001F_9Ç×¿O_x0002_õQÐÖÛ¿_x0008__x001B_ø_x001C_ÄÙÚ¿§«Ûn&amp;|Ü¿_x0013_«*Zuäß¿](qG DÜ¿èM\Qà¿LXªu`iÝ¿KB=´Þ¿×ë±NØ¿øÜË±Iá¿:@ÑAÝ¿T Ó^	Þ¿üJ"Pcß¿ÌïÈyþ_x000F_×¿ðë÷ M/Ü¿*ÎóÎ&amp;_x0003_Ù¿ÆN¤/]Ú¿_x0001__x0002__x001B_Ì#ürà¿Z¡(c[Ü¿_x0015_¶ÑoÎ_x0006_Ú¿|Yh6ë_x0017_Ù¿oõ"ü\&gt;Ú¿ÓðCÝÖ¿_x0007_gª1Ú¿Ù1u¹¨Þ¿þÿóB_x001C_Jß¿K*rI@ZÙ¿_x000D_BúB¬KÛ¿`Ætj_x0012_Zà¿öLq¢LRÚ¿[dK_x001D_$Û¿]A¼¡NèÙ¿_x001E_ëdáß¿²ª?$0Ù¿ä zÔ¼×¿øñ(à_x0004_×¿)óèÇ«îÚ¿p&gt;_x001F__x0005_EÛ¿èaö±Ú¿_x0013__x000F_òÇíæÙ¿Mªi+ìzÚ¿1Rl%yÜ¿´ÿ+6H_x0007_ß¿;ú{ö·ÖØ¿ð"PÅÃß¿¿A0¢@Ù¿,ç²íâ®Ö¿u\¤%F$Ý¿&gt;¶_x0003__x0004_ÕÓÙ¿@1ñ&amp;ÿ ×¿JY¿dßÛ¿1rï_x0004_¾Û¿º§æ,	ôÛ¿Ø¯Ó©ûÙ¿â+_x0002_ù_x0012_Ü¿_x001F_$_x000D_»{_x0013_à¿_]yâÕ¿­øm³õÝ¿­¿à_x0004_`ÓÝ¿ÖU{_x0006__Ý¿ø|S§_x0014_Õ¿_x0013_õÔ&amp;NÞ¿}eæ	}Þ¿eêJ#_x001D__x0019_Ü¿_x0012_I)a^üÝ¿°½_x0004_ÇãÝ¿Ø!®X_x001E_Ü¿º_x0016_Ãã×øÝ¿Òbi_x0017_3×Ö¿Ôý)_x0013__x001F_à¿rÞûð_x0001_ß¿¶Ê_x0011_Çß¿@Åù3/Ý¿ü;î¡_x0014__x000E_Ú¿GþW¿_x001F_Þ¿NÄÅ_x000D_röà¿ïëøhÛ9Û¿7ì-?ÇëÚ¿_x0014__x000B_ø_x0007__x000C_ÅÞ¿,	Ü"Û¿_x0008_	üôÜ_x000F_´ß¿¯DDÜW$Ú¿4DCâ_x000D_"Ö¿¤jnå­Ý¿¾Pt¬Ü¿ÿ-;\¦ Ý¿_x0005_|_x000D__x0008_¤ðÝ¿¨ÈÍ¬ÖÝ¿_x000B_´_x001D_Õ¿7úß_x0008_(Ú¿V¯¿_x0001_Ú¿`W_x0003_5_x0007_cÝ¿ÜÞõ¹EÝ¿Ï¥ÅA_x0004_Ý¿ê!&lt;QËÜ¿üGêS&gt;á¿ÔlÞ_x000E_¦Ü¿nê_x001C_yQ!Ý¿ÁÁ_x0010_ýÜ¿¨0_x0010_#_x001C_ÑÜ¿³5ªQ_x000E_Þ¿7d_x0001_{_x0002_Ú¿íIO_x000C_Ü¿kÎ_x0012__x0011_xiÞ¿O§ _x0006_ãÙ¿e_x000C_(&lt;CpÙ¿Ð]«4YÕ¿_x0012_4ï*ñÞ¿ü_x0015_`óYýÝ¿5³ï.7Ü¿çs/×´Û¿0p_x0012___x0004__x0005_f%Ú¿&gt;_x0016_iÙ¢Ú¿,päw{Ù¿\_x000F_LQW¥Ý¿^Nb!_x0006_×¿4s«ùhô×¿DîUÚB¸Ö¿|_x001F_ø_x0010_Å¡Ö¿4èoÎê_x001F_Û¿ÒH¯v×¿åuI|¤AÚ¿ÔÕb_x0012_úWÝ¿fÞ_x001D_·$Õ¿È2_x0003_;'}Ú¿-RÁ±gl×¿õöÏÈ,Ú¿_x0014_E_x0007_¤OÎÙ¿¯å~x_x0001_à¿{_x0008_ëøõ_x0011_Ù¿:ccMºãÛ¿Óì_x0015_óFØ¿ÒÚh_x0019_ýõÚ¿åáO_x0015_Ù¼Ú¿_x000B__x0018_o6Ü¿M5W×8_x0011_Ø¿¦_x0015_a²èÕ¿Wó¥½@|Ú¿_x0007_u¬çìÚ¿ÌÃ×¤9_x0010_Ü¿(_x001C_2	+à¿_x0008__x0002_Óµa%Ü¿ÂØê&gt;Û¿_x0001__x0002_´Ò®SñÙ¿_x0002_p_x001D_ÈÖ¿ÕýG_x0018_·Ø¿é_¸¿Ù¿ãÿý«¯Û¿ì3¿Ú¿·_x0015_rT_x0008_Þ¿ó*#(1Ý¿_x0018_QøÇÒß¿=Ñ,ÁUÖ¿ècøØø×¿Òr·dLÞ¿ãn|îTáÝ¿5¦&amp;ÐqãÝ¿_x0012_Ô_x0001_áÊ¬Ù¿"ÖXÕÙ¿D\YwÓÚ¿¢_x0019_öú¯Ö¿ªêÏ Õ¿R_x001E_}_x0017_sÛ¿;×«²ÇÚ¿ æ¹/«Ú¿(­ëOQÝ¿VU_x0002_|ØÙ¿`:c£:Ù¿_x0004_Ã_x0019_Aaò×¿ìÙdÛ¿!ÎQS%Û¿j_x000E_}¼àÞ¿_x000E_Æù Ô_x001B_Ý¿Çö~_x000F_ZÙ¿¸ë_x0002__x0004_O_x001A_à¿8Å_x000C_0g×Ø¿¦çY_x0011_1Ü¿esUnÞ¿û_x0018_$¬òØ¿C_x0003_©ÉÌÜ¿XýI;Ý¿_x000D_zW|5dÙ¿.Q_x0001_3#à¿ ±[&lt;nÁÚ¿4{ØW_x0015_Û¿£*t-´Ý¿Ñà®½Ù¿¢â8 dÙ¿Ô_x001E_!2Þ¿þ$èª_x0002_ýÙ¿À_x001F_¶Ã¸Ø¿Àÿ_x0019__x0016_rÛ¿}³NÙ¿'_x0017_'_x0015_®iÛ¿\_x0010__x001F_;2YÛ¿;z_x001E_gWUÜ¿aI_x0008_rÜ¿*_x0007_õ[iÛ¿ß_x001C_ ´·Ü¿$Èïz¾_x000F_Ü¿ìútù¯Û¿ºÜí=Ý¿ejûÏ×¿ÒôÝª_x0012_Ú¿8UûÎÙ¿v_x0015_(ÉÉÙ¿_x0001__x0002_^þ3'_x001E_ªÞ¿_x0001__x0017_(éûß¿âú2°Ú¿©Ó\_x0005_óeØ¿$l&gt;úiÍÜ¿tï_x0016_É±Ü¿lH_x001C_:_x000D_Ù¿_x0012__x0003_Ôç¥ÄØ¿_x0012__Ì%×¿*ÍWµÖÕ¿*wì\ìÂÜ¿	]^EQ'Þ¿D"g}­Ý¿S2PqÚ¿a|I9g×¿áÂ©sÞÜ¿_x0012_Ä®{ÎÙ¿¸	xº&amp;_x001D_Ú¿¿,x6.QÛ¿_x001E_H÷[ðØ¿_x0018_ÍiI¢Ù¿p:|³6dÜ¿øÁ¸øOÄÙ¿\$/Î×ß¿ó	Í[­Ü¿üý_x0003_ÎÌØ¿Lèp{_x0019_Ú¿éS­ ZeÞ¿ÄL=TÜÉÝ¿ 7¦k_x000D_Ý¿MæjÙ¿Ój_x001A__x0001__x0003_\­Ø¿_x0014__x001A_EO_¼Ú¿_x0010_`B_x0016_uíÔ¿îhåÛRÛ¿ÒÅ¡FÞ¿·¯_x0001_äyçÜ¿_x001A_«ÓâÙ¿Ö)4Ç_x0001_Ö¿_x0012_É3¹S¾Ø¿7âÞ¿Þ¿_x0012_HÉw_x0001_Ú¿,BÆZÏÝ¿Hy_x0002_¥_x0008_Ù¿&lt;_x0006_+½MãÖ¿_x0012_nFD_x0019_Û¿1_x0012_Y^¯±à¿#:¡%_x0008_Ù¿#¬Dü_x0007_Ü¿ª_x0017_èhÌtà¿7Éúë®×Ú¿Í?_Â_x001B_Ù¿úDÙ%IIÞ¿"dÉ ¨Û¿"c¬]ôÜ¿ï_x0018_¾49Û¿Õ%Í±ÁÕ¿Iâ¢à×¿8&amp;c_x001B_'Û¿ñõó_x001E_p}Ý¿ÿlQ_x000D__x0017_/Û¿îÜ®¡úÛ¿°bÖÀ_x0006_Ù¿_x0002__x0004___x0019_4s¹Þ¿Æ'ßnâKÕ¿@­¿_x0006_Ú¿q-äTqõÝ¿´¦_x0006_¹åøÜ¿ t4§Ù¿-rúÚÜ¿e ^Òá§Ú¿_x000B_`7þÝ¿§ÁæqB×¿éà¬í_x000D_Ý¿_x0014_*r«K²Û¿º_x000E_GxpÚ¿. _x0004_Þ¿_x001B_Ñ_x0011_sÛ¿¬G9îäÙ¿.e_x0017__x0007_½Û¿ÎMî_x0006__x000F_Ù¿MwBl_x001B_Ö¿Wø_x0007__x0018_­OÛ¿N¨+$_x0012_Ý¿í_x0001_ûÐÙ¿kÚ_x001C_Û_x0002_Ý¿_x001D__x000C_ö&amp;DÙ¿_x001B__x0003_ÆmtÕÛ¿_x000B_Æ]ò*YÙ¿?cy_x0013__x0004_7Û¿Å*`Ý¿fi¹k+_x0002_Ø¿k¹·þ_x0007_þÛ¿"ë_x0016__x0011_°UÙ¿æ3_x0001__x0004_	BÙ¿NLeB"pÜ¿D _x0004_Èà¿å&lt;'nMòÙ¿nK,2çÛ¿	È¦D]£Û¿Õ] _x001A__x000B_¯Õ¿_x000C_ÚËR,îÙ¿^u­H Û¿_x0004_»_x000B__x0002_×¿¸_°rKÞ¿Jô_x000C_7ð»Ú¿ Ã5©xÖÛ¿ØüÝ) òÜ¿!rY_x000B_8ºÞ¿ô_x0001_Xñ4eÝ¿A¦4:2Ý¿o_x0018_¹V¤Ü¿ÜÙ×ÆÞ¿ý1E'ÁdÚ¿^[ÑÝ¿ÔðÍ »¥Ü¿l_x0006_%¤Ô×¿_x0012_EÜ_x000B__x0014_ð×¿yS	_x0007_¾Þ¿Ü_x0003_óâ'XÛ¿&lt;ÂûnÖ×¿+Ì¬w&amp;_x000D_Û¿û_x000F_XG_x000F_Ü¿òØ`|_x0005_Ø¿ílb&lt;Fà¿æ_x0006_"sê©Ü¿_x0002__x0004_8k_x0015__x0011_¦MÛ¿ª]×¢@×¿Z-õ_x000B_v¶ß¿olA_x0013_0Ü¿û1_x001A_·:_x0001_á¿Ó_x0019__x000F_ª_x0003_Þ¿¾r«uþ×¿ÌÑHÝß¿_x0015_nÀ¥tÕ¿´HO_x001A_´×¿_x0004_î·x³à¿ëhG+ÚTÛ¿87@ó÷7Ü¿ôDè£_x0007__x0001_ß¿ÿu_x0014_Y_x0004_Þ¿_x0007_ybõSÚ¿ºÞÐ /Ý¿áÃö+UÙ¿.8Ñ*_x0010_¥Þ¿¹àú`7 Ü¿ÌÿºCÛ¿Ôf_x0006_ÜY~Ü¿«k(_x0003_Û¿_x001C_öÙWK©Ù¿ÂÙ±õ^à¿Ä{k_x0013_¯_x0018_Û¿-\Ð_x0013_­"Ú¿nl|´Y/Ô¿|Ø0Ò×²Ö¿ï¨ã?¦Ý¿ÄuÜ]¢ÙØ¿#àk_x0002__x0003_ì,Ù¿_x001E_C%_x001D_×¿¨E_x000F_ÀhÙ¿§\æi_x0003_Ü¿ðôU×¿_x0003_ý#\_x0007_£ß¿wÁA?tíØ¿0÷Úè°Ø¿_x001A_7@í­Û¿	Æ«áæJÝ¿ÕNö_x0017_²Èà¿]aö_x0005_RïÝ¿"_x0017_äé(Ü¿_x0004_ª._x0007_Ú¿f_x0002_?BJ×¿r]_x001C_ÚÔAÝ¿µXºMAûÙ¿ö_x0004_8\qCÖ¿dt"g?Ü¿*¡ÇÚÛ¿[×ÑÒ;ÆØ¿­Váµ+Ù¿C¡yÍ_x000E_Ø¿ß¹º`ßÝ¿_x0008_qÛüY[Ý¿%-¦ôÁÙ¿Áy+ûÚÚ¿áxó	#IÝ¿ÓpªFùÚ¿_x0008_º_x0004_Ë_x001C_Ø¿ð;Üy_x0010_ß¿_x0014_ßö_x0001_w×¿_x0001__x0004_lê~jß¿.bÝãÙ¿¾sUÇï_x001D_Ý¿,Ô_x0017_|õØ¿ÿÇð_x000F_ÏþÜ¿ºôdêøØ¿_x0002_b/óÜ¿nNBÈ_x0003_Ê×¿3·_x0004_ß¿³¡¼_x000C_C_x001B_×¿äfýILÛ¿«,îÞná¿ÞdgêÒ¿Ú¿lßx&amp;?Ø¿_x0003_±÷ Û¿ÏìÎTAbÝ¿-_x001E_Q_x0013_ÌðÜ¿¤²®¿&lt;&amp;à¿_x000E__x0001_àsQ	Ü¿_x000D_fÏþ&amp;Ù¿G_x0017_f­ÒmÞ¿_x0010_4zÀ­=×¿gÊ°_x001A__x0005_©Ú¿oÀ2Ë°4à¿×ðÛsÙvÚ¿=_x0012_ÊïÜ¿CG|D{DÛ¿2äT_x0001_àG×¿ª£º.`hÚ¿¸\Àøí_x001F_Ú¿¦²:~ß¿fg$_x0005__x0006_'ß¿Î_x0014_J®45Ø¿Tn§6Õ³Û¿¤ñ£¥_x0003_Ü¿~bÊ1a$Ü¿»µïøÉnÞ¿ÅûçX_x0004_ß¿°_x0005_yÉh4Ý¿báOëÜ¿ÕåaÖþØ¿Ðj@Û¿®Ä[ _{Ù¿._x001B_¼cÝ¿£WF_x0010_3à¿ÒÄ®c'_x0008_×¿àÌeó^_x0002_Ù¿¦Ñëz9_x0003_Ý¿:øé_x0018_ioÛ¿Xà)Ä_x0016_Ø¿¶v²iÝ¿á_x0001_._x0007_·;à¿Ì¹_x0007__x0016_dè×¿*OzÀÖ¿ËÈñ¿²ZÝ¿|_x0001__x000B_÷²ìÔ¿ ._x0005_æÁØ¿z¯©U×¿_x0006_Oß'Ù¿¦ÛÊñ¹_Ú¿AÁ0_x0016_¯Ø¿Fi¦ÇÆeÜ¿NÑ©OÖ¿_x0003_	XK´SØ¿_x0006_o2¶'uÝ¿Þ}î·+ûÞ¿4_x001A_$_x001E_Ø¿!÷w_x000D__x000C__x0015_Þ¿d³ü5_x0005_BÛ¿Ä\}	 ËÕ¿I7ÊÞÜ¿¥_x001A_÷ÞVÔ¿8Ö_x0015_7ÐÖ¿Ú_x001C_H|UØ¿þ#_x0002_«_x000D_ß¿êÌ_x001E_Iý¼Ø¿[¡òÝ¿Y!¦K·Là¿Mÿ eßÙ¿_x001B_À3_x0017__x0007_à¿_x0014_mÔ£äÝ¿F@_x0011_I6ß¿&gt;_x0008_WØ£Ü¿KzÏÏØ_x0004_Þ¿?3ð\_x000C_ÄÝ¿dÍ!cÚ(Û¿Á_x0015_ï_x001B_Ù¿És_x0003_ryáØ¿¸®ïÊs]Ý¿Ð¦ÎT{Ý¿R)vÎvß¿ú_x0001_ÑgÛ¿Û^p±@_x001E_Û¿1b_x0015_XÁÜÛ¿_J _x0001__x0003_øÜ¿_x0015_àÛ¿È¼Õ#Ý¿ë Ö%Î.×¿_x000F_(D¥Ü;ß¿?þo7çÙ¿_x0002_,Ì_x001A_mà¿¬.9çì»Ü¿ÁµúRQOÞ¿_x001D_À¥*hJÙ¿_x0017_(¾wN_x0011_×¿c_x001A_òA±Ù¿3¼i¶QÑ¿ÄOÄõÜ¿¨ÒtÔ_x0008_ß¿_x000F_è³eÛß¿Y¡^çnÚ¿r_x000C_®OÑxÚ¿¤¯´E_x000F_7Ù¿ÿ¢ L&amp;Þ¿=Æ_x001F_åÀYÞ¿²i_x0010_Ô_x0018_ÿÙ¿_x0002_u3ª?Ý¿_x0002_Æ_x0001_?ÏØ¿^Ìw_x0013_?×¿_x0001_(þj_x001A_ÒÛ¿H=Rº+Oà¿&amp;t´_x0018_ïÇÚ¿_x0013_V$Ö_x000B_hØ¿#_x000D_nèÕ¿¯ã,_x0019_Ú¿Í£cøØ¿_x0002__x0004_ýCïõ-)ß¿&lt;_x0011_e/nõ×¿BÂ!ÇhÛ¿±Q®6-_x0008_Û¿+_x0014_IÝÛà¿À·÷kzùÛ¿ø_Im_x0001_CÙ¿4¢ÿ\ËÛ¿Èô_x0007__x0002_äÛ¿;Ò8}/¹Þ¿Ì½3ÑÛ¿´ìÀçYkÝ¿ju_x000D_Óá)Ü¿	zP_x0008_+öÛ¿w¤Xèß_x0005_ß¿{áG¼_x0016_pÛ¿¨_x001B__x001D_W_x0003_ÀÙ¿ñ_x0014__x001D_î;úÝ¿Ú_x0001__x0007_kë×¿«ó9¸ÀwÝ¿_x0006_]h/9ïÕ¿=¤_x0004__x0001_A0Ø¿{_x0004_ÖúByÚ¿_x0007_¾ç­ÕØ¿¨VoõlÚ¿b_x0016_þÞÌ­Ü¿¤_x0014_=ØÇ®Ú¿\`Ûâ_x000E_½Û¿fö_x0017__x000D_7_x001E_Ý¿÷÷ÐÆæhà¿±yá;0Ü¿ò×i_x0005__x0006__x0001_GÛ¿}ñÈ_x0007_£Ú¿MXA\bÛ¿Y_x0010_5Ñ9à¿	û-²·Ý¿·-½_x000E_V¶Ý¿Yì¿ëÃ	Þ¿5â!'qÛ¿_x0016_FÝ1HÜ¿'Ôÿßß¦Ú¿y~²z`Ö¿Á_x0013_*'¸Ù¿ûôO·_x0013_Û¿³ÖÞºh_x000C_ß¿¢_x001D_H­È_x0006_Ü¿_x001B_:&gt;]MÖ¿_iÊÚ¿ÀÙ_x0012_Ý_x0013_òÛ¿­_x000F_h_x000C_WÝ¿Ú ÊNÝ¿ÐÐ3ÕºÙ¿EÕÝ_x001E_Ø¿_x0005__x001A_O_x000E_sQÙ¿î_x0006_O×lÅ×¿_x0016_æú4µÙ¿± axÝ¿Çç_x000E__x0004__x0003_Ü¿qÅd?eà¿©NùåéÛ¿_x0002_&amp;³þ_x0005_Û¿ ÓXÙ´ÿØ¿hÉ_x001D_&lt;iØ¿_x0005_	jæßäÜ¿_x001D_BÛ¬ÚÛ¿.uÔR8¥Ø¿p¿8V_x0002_¥à¿yn%CåÜ¿z_x0014_Ò	_x0008_=Û¿ù(@ÒÐÛ¿Í$ÌTÜ¿ksö;Þ¿mõðj_x000F_Ö¿_x001C_=_x0014_ñÅÛ¿#ø_x0008_ª_x0006_Ù¿_x0001__!×¿µª_x0016_S(Ú¿ Ã2wtÖ¿¦V_x0003_Ú¿_x000B_ç_x000D_×²Ù¿ _x0015_è_x0001_ÍºÜ¿Ðj,WS_x0002_à¿_x000C_G£µzPÚ¿_x0017_A4ÏÂwÔ¿ÖÖ_x0011_YEÞ¿Ë²ºÚ¿ü]F_x0019_ûØ¿UYÑ_x0004__x000C_Ü¿áÆy_x001B_ïÙ¿ÿÁÚøtÙ¿*+ùuÕß¿_x0018_3(ù1ÎÛ¿;¼uK7-Ö¿_x000C__x0007_nKdÚ¿3¡:_x0019__x0001__x0005_ýûÛ¿%Ô´Ru/Ö¿Ü_x001A_öRMÛ¿§6SÌñÙ¿#:MÿÙ¿BÂ_x001A__x0006_ì Ú¿npÄ(XØ¿JÇf_x0010_ÌÙ¿÷ù[ðjÞ¿ô_IBÌíÜ¿¶ùÀ_x0019_iÝÜ¿Ò1&gt;¯Ò_x0012_Ú¿®oCðèÕ¿ÏÐg%&lt;rÛ¿bû¸o8.Ú¿N-&amp;®_x0015_¸Ø¿-We¶Z_x001B_Ü¿Çç²¦qæÚ¿7¡/bÞ¿&amp;tå1JÙ¿}á_x0008__x0013_Ù¿q_x0003__x0019_pMæÛ¿ßA_x001F_ÊöBÞ¿_x000E__x0004_Æ_x0019__x0013_Û¿ÿ´+Ø¿ãFg[Ø¿u_x001A_Ù}¶_x0005_Ø¿êÈhú/­Û¿`úà_x000C_©$Ü¿Æèd	RØ¿(_x0012_:¥_x0006_Ý¿_x001A__x0002_7 ±Ü¿_x0003__x0008_Pp:'sØ¿¹·Û_x0006_£lÚ¿_x001C_\ArKØ¿ÛN£^_x000C_¿Ö¿ÿ¸1®Ü_x0017_Þ¿Ò§BíjÛ¿s{à Ø¿:4UëtÙ¿Ã!UÏ_x0004_Û¿Á³_x0014_ùiÚ¿¨«Q	oÚ¿CÌqvMÀÞ¿_x0017_ÖìæÇïß¿Ú_x0016_ùþ6p×¿8îpQ¯3Û¿Íë¦«_x001A_.Ø¿6èP_x000D_Þ¿_x000C__x001E_±_x0013_îTÚ¿2Bm_x0017_ñÙ¿,_x0005_¿L¸É×¿º&lt;õ:_x0007_ñÜ¿_x001E__x0007__x000F__x0008_¾Tà¿dú_x0018_ÉÔªß¿ª_x0004_G_x000E_FÜ¿Ò_x0013_ª7hüÚ¿Âª_x001B__x0002_ÜÝ¿o_x0010_7fÝ¿_x0001_E[T_x0012_Þ¿qQäøôüÜ¿_x001F_P³v°]Ú¿hi 	0Ù¿³YÌ"_x0001__x0003_©lÛ¿@ÂEâ_x001E_dÞ¿NâB_x0014_÷óÜ¿[±°ÈÚ¿OJ5LñÈÚ¿o9Õ'J×¿kjç!«7Ú¿_x001F_aøÕÅ_x001C_á¿$_x0001__x001A_}Z_x000D_Þ¿ÔQ»DÕHÙ¿ûñ_x0012_Ð·à¿[_x000C_¡ÇÚ¿|_x000C_(R¾óÛ¿\__x000B_Ëß0Û¿Ø´ø_x0010_bÝ¿.yÇ5Y°Ø¿_x000B_»	u¤_x0016_Û¿.æÜ	|úÙ¿\ÖgÑ_x000F__x000D_Ù¿@bw\:&amp;Ù¿Vï[¼dÝ¿S_x001A_s}´Ù¿Iã+3·]Û¿8M9!cÜ¿dCð«Ý¿_x001A_$,H_x0008_¿Ø¿°6¯¡ÖÙ¿*ù¸@Þ_x0002_Ú¿l§ÎcæÙ¿p+~ðøuÞ¿=_x0015__x0019_ä5£Û¿§pLenÍÙ¿_x0001__x0003_NÓÅæ-?ß¿½umCiÚ¿ì_x0018_ëÃÝÕ¿iüjóf¤Û¿È_x0017_U=×Ù¿Óä6Òú"Ø¿_x0018_ÿ_x000C__x0016_7Ù¿ü};òºÞ¿Ã{¿Ú¿&lt;Ë&amp;Å|Ï×¿óÑZ-_x0013_Ù¿Úíb_x001C__x0010_Þ¿oú4_x001D_tØ¿=Ê_x0001_µÙ¿C¿Ô_x0018_6ôÜ¿f´ÓI®8Ö¿XË:m$Ù¿òø_x001F_ _x0005_jÜ¿_x001B__x0002_Êê_Ü¿æ¿z_x0011_ÇXÞ¿Xç`_x001D__x001C_Þ¿d+Ò¡¥5Ø¿P¸ücÎÏÚ¿§èGÇaÏà¿À_x0004_ªÓ·Aà¿»CÊ_x0014_ñ4á¿¬¬Ä¼_x001A_uÙ¿(i.@)yÙ¿+îÀM6Ù¿2_x0004_aÆ_x0005_Ù¿ãT¹_x0005_ïÝ¿|£Z_x0002__x0003_pBÞ¿­P~qÙ¿_x0016_X¨`æÝ¿v/Ä6ß¿_x0015_®ÂãÚ¿z&gt;Is=&amp;Ú¿_x0016_(3ÝÇÞ¿¼Ûú_x000C_×Ü¿Zæ»_x001B_Ü¿ù_x0016_]â' Û¿îOö#_x000E_¢Ú¿_x0005_±e!aÜ¿²Pu0IüÜ¿6 _x000B_ÞjÜ¿D§Mz_x001B__x001F_Û¿J_x0013_è#Ë~Þ¿NSc¦:_x0014_×¿Û_x0001_X_x0008_Ü¿Zø!é_x000C_SÛ¿|Ôc_x000C_}Ù¿gRwÞÉÜ¿?"MÕ"QÛ¿EvÅUÐÖ¿0O*DNà¿Ã¤ÑwÞ¿VüMq¤Ý¿¸.¼Y¿»×¿hæóÓñÜ¿_x0010_x´éË¨Ø¿~_x0005_^_x0015__x001A_Ý¿È		6y;à¿cJ´_x0015_/Þ¿_x0004__x0007_º_x0011_2_x000B_åÛ¿)§7; Ü¿,_x0001_ª¥\ã×¿_x000C__x0018_SßQÙ¿ö·óÝ¿_x0006_nßçª×¿_x0001_!ËVhÞ¿8âÉuÒ¿O&gt;"ª_x0012_¢Û¿p]_x001A_Æ(àÜ¿q1DIoÙ¿â_x0005_Ð8¤dÜ¿~Mk0{Ü¿_x0013_S_x0007__x0011_ó8Ø¿À_x0002_ù÷Ü¿£^¼aéØ¿_x0002__x0007__x0007_¬8¾Ú¿~+»/Ü¿²vÈµÑÖ¿µ_x0001_ñ»8Û¿(vªún¾Ý¿	tU _¯×¿;_x0007_RQ^ß¿ÈÌ{@û|×¿Ôº!í±¬Ø¿\ ÔDáRÞ¿Ä+Ç©çÛ¿tqéN_x0003_Û¿âùaÖÜ¿hOj}úsÛ¿æ_x0012_í|lÞ¿Ç!_x0001__x0003__x0004__x0001_iÜ¿&lt;ú_x0014_R´_x0003_Õ¿FæKcO_x000C_Ú¿CËð±ÐpÙ¿Ô¨ïdÎ5×¿_x0013_,lí¹Ü¿_x000F_û¸|Ç8ß¿â)_x000C_s³Ù¿½ÈÜÁÜáÛ¿ùI¸_x0003_ÄÚ¿æeÐ-Ü¿_x0006_¨óæëÛ¿_x0008__x0007__x001D_~Ä×¿Þ$qôTØ¿4SébÞJß¿àÌ&amp;__Û¿¬ÂãÂõTÛ¿øXm×_x001F_¡Û¿ÎÉ\È_x0013_¸Þ¿§_x000D_Áè)¬Ù¿7­_x001F__Ù¿KÂ¬(Ü¿®ýl¿ºÛ¿ÎF_x0002_=?_x000E_Û¿Mjô]¦æÛ¿([y_x001E_âVÛ¿_x000C_D\rÄÝ¿qD$i _x0011_ß¿p¸B:³_x0011_Û¿ZD¼²*CØ¿6ÖU_x0018_Û¿÷¾ºzÝ¿_x0001__x0002_uÃPHAëà¿s&gt;°a_x0015_Ü¿hÐB®TcÞ¿ÕI+_x001E_9cÛ¿À_x0015_H_x0018_ÏHÛ¿.,BºLÙ¿_x0006_(($=¤Þ¿ïÉý¾_x0017_è×¿_x0016_4+%Ø¿g_x0008_Þý&lt;à¿_|_x0010_§Ú¿õ_x0016_g×_x0003_Ù¿8_x0017_é¤UÚ¿«0Æ{ÒÚ¿2|ª _x0014_Ú¿Óîß±×¿_x0013_&gt;_x000F_dØ¿.¥÷¹EÛ¿U5È&lt;çûÖ¿E]rlÕªÜ¿À±M]_x000C_Ù¿"ÿ¥ªÒÙ¿_x000C_ðÑ?Ù¿R_x001D_1C­Ù¿çÓ·a_x0017_Ü¿_x001E__x0013_º_x000F_áÜ¿QÜT4³Û¿_ÓöðonÙ¿"üwïûzÛ¿Ñ×Ù¨Áx×¿_x0016_ç_x0001_TÍØ¿À¯Çl_x0007_	KëÝ¿6}¡Ú¿À×Ã _x0001_Þ¿_x001B_Å_x0010_óÖ¿ÐÁSK]Û¿!3T0 _x000E_Ù¿_x001B_BÉ_x001E_üÝ¿Ð,ûþ­Ý¿c|V%Ø¿¥¤ä¾Ú_x0007_ß¿_x0002__x000F_§G½Ù¿ï	OE®ùÚ¿ØÜn:æÞ¿]Ïuï_x0008_Õ¿¬1_x0006_¼¼à¿g{½að~à¿ê¦¢X7Ý¿À°qÉÜî×¿ÆÕzCÚÚ¿E¦_x0003_ÁâÛ¿ Ü(McÙ¿ _x0004_Ío^ÃØ¿n¹_x001B_gCÙ¿IÓëY_x0017_Û¿8_x0010_pÝ_x001F_Ü¿ðÝ»¬^_x000C_Û¿g_x0005_S_x001F__x0003_àÙ¿ªÀ_x0010_Ïfo×¿Fl¾OÐ1Ü¿°kF±_x001A_áÜ¿õ_x000B_¬+G}Û¿yY_x0005_6;_x0012_Ú¿_x0001__x0003_ÿ5LÔÃïÙ¿È_x0018_ ®¹Û¿°ô%ßÙ¿+n_x001E_Æ)Ø¿	Õ_x001A_w^Þ¿%s8&lt;0×¿è¿[ELÚ¿õ_x0006_Ù;!à¿_x0007_&lt;¾ß_x0011_CÚ¿ßPßðqÚ¿_x000D_ÝÆ[ÓÛ¿_x000E__x0011__x000C_È:ß¿®)[&gt;²ß¿8-_x0013_Øµà¿mõ+_x0004_¡Ý¿eçd_x0005_³Þ¿&gt;å'Ù&lt;ªÙ¿|VMhØ¿¬¶_x0010_1Þ_x001A_ß¿_x001C__x0002_PÃd_x0002_Û¿éû_x0019_2_x000F_×¿zãâÌÜ¿Z3þ¤#Ø¿Áò(÷_x0016_à¿_x000F_ã_x0007_&amp;J_x001C_à¿*_x000B_Öj_x000B_|Ú¿­ÌÓÍñà¿fÂÛ!·Ù¿ìß_x0003_òØ¿_x0002_Ý±Ì Jà¿;_x0007_âø_x0011_ÇÚ¿_x001D_²_x0004_«_x0002__x0003_öaÙ¿Ê&gt;*álÞ¿Dê´ähÜ¿_x000E__x0012_ÜlNÞ¿·×Ã«-_x000D_à¿O®?_x0001_;_x0007_Ý¿3µn_x0004_&gt;Ù¿º(_x0008_!Ú¿µ[kø*à¿_x0002_DMÓÞ¿!m!7ÙØ¿°²'à¿ä_x0019_y4ÎïÕ¿Þu0Q_x000F_ìØ¿²ø Ûa_x0015_Þ¿Ìüouÿ×¿æE_x001C_Z¶aÛ¿üD)1Ù¿àK¦c1­Þ¿_x0006_Ïy7ôÝ¿'÷ê_x0002_¥Û¿_x0016_6#ºà3Ý¿+(Xø5@Û¿#_x001C__x001D_¸qGÝ¿é;l¨dÖ¿àD+c9Ý¿·^½]å_x0010_Ü¿~Ä°³_x0004__x0017_Ü¿¡&lt;ÖY?Û¿ø-ùoÓÛÞ¿*_x000E_kïØ¿â17²ºÝ¿_x0003__x0004_|³&gt;³ÄÛ¿®ÃòçCÚ¿Cñ!_x0010_ÒÖ¿y_x000F_%­¬¿Û¿[µ¯ÌyÞ¿V&amp;&lt;JÝ¿;1êxØ¿¹_x0002__x0001_	ÉØ¿ËFáÙMÌÙ¿~[®r×¿O°«mÐÓ¿_x001B__x0014_ê¸éÚ¿¨\ýâÜ¿,IæWgÞ¿³M¸¼Û¿[tõFEÛ¿L_x000B_0½8Ý¿¿Û²ÇÜ¿ìmu}Ü¿Ðé®ÈñÿØ¿û³1é´@Ý¿Ê²_x0019_4NÊÚ¿_x001D__x0019__x0011_Û¿ú_x0005_À_x0019__x0012_PÚ¿À,M¶.Ù¿r?_x0005_'*ÊÛ¿úørroÖ¿C±3rBÛ¿_x0003_$3|ÑÛ¿_x0006_ÂjÕ¿Å_x001C_Uz~&gt;Û¿3!2&lt;_x0002__x0005__x0006_ÔÜ¿ç³_x0007_®òÛ¿_x0015_Êk¨åÞ¿_x0011_ÿLõãÕ¿@Êr:ß¿\²É	áÝ¿û_x0003_i?Ü¿¸ÍÙUâÚ¿:@Ò0ü%Ü¿§_x0004_M?CÝ¿Íê_x0019__Ô¿¨%é{§®Ú¿Aí:_x0019_Ø¿9_x0006_­_x0010__x0018_Ù¿¿þö£­ß¿b_x0011_¡_x0007_PoÜ¿s~w°$!Þ¿srãÔß¿à¹ÒU_x0014_üÙ¿&gt;r _x0006_Ì_x001A_Ý¿ÝJ÷gèÛ¿:ïrÜO¿Û¿µ_x0003_¨w~Û¿æ¼[«Á\Þ¿ff«l$âØ¿Ìßû*"Ü¿éÜ7·_x0013_ýÙ¿ÀÁ6Ö¿²N_x000F_YÜ¿&gt;&gt;Pì¯Ü¿!_x0004_ÔBüØ¿§Ìá_x0001__x000B_Ù¿_x0003__x0007_:-'ýê¸Ù¿ó4gÍuÛ¿S	û_x0004_Ú¿Qf_x001A_ÃÛ¿­mòÊ{ Þ¿_x0001_ÕôæpµÚ¿ó_x0015_¡_x0005_²ÛÚ¿Ô³_x000D_9Úæ×¿ÔÄÓ_x0002__x001D_òÖ¿YßZBØ¿Ò^êÓñâß¿n«Â´?ÖÛ¿öQé8_x001F_×¿?_x000B_*Ø¯ÎÝ¿_x000B_¼Ïí#à¿°_x0005_ñI_Ù¿e³_x000B_:Ú¿Xèl`_x000C_ à¿[&gt;ÿ÷OVá¿Ñ"8ãÚ_x0012_Û¿_x0008_þJ[ÞÛ¿¸Cì__x0016_ØÛ¿úbxJ¶ÔÖ¿é3_x0006_KÙÛ¿M_é_x0018_®Ù¿ÔvåÙ¿ß¾fÆê{Ù¿ja6[ÄÚ¿µ_x0007_ÜÜïº×¿w_x0012__x0012__x0019_ëjÙ¿O2ßIù×¿~Ù_x0001__x0002_Bß¿õ½T¢_x0001_Ù¿Å¿"¼å2Ù¿ìå_x0016_pÙ¿¼[_kØ¿ÉÚ¡ÑûÝ¿d_x0010_w0¹ Û¿v@ÔÊªyÝ¿_x0011__x0014_ÓÜèýÞ¿MQ½[7Ø¿¯4F	-ß¿ûÑ¿QlÜ¿pÞð_x001A_Ü¿'ïºz¥vÙ¿ÃYÜ¿jé_x001F_ÉÊÝ¿.EÝ&gt;ÿ&amp;Ý¿iê8Ëd_x001E_à¿¯Ïi4ª×¿B_x000D_+7Ô¿;¯_x001C_W99Ù¿/UaQC5Ú¿l_x0002_8×Ü¿NPú_x0001_âKÙ¿dÝ_x0016_xÛ¿9t×Ñ Ú¿OH$ÙÆ*Ý¿Z_x001D_¸ åáÙ¿ö?ævFÝ¿ñ¦»ÞLÚ¿ÔÃ_x0002_³ºÙ¿	_x000D_@,_x0016__x0016_Ú¿_x0002__x0003_èÇ_x001D_+o/á¿§ÀìçÝ¿_x000F_}K+S×¿À¿¯ÁçØ×¿x±¾amÚ¿ü°³Bæ¤Ú¿ðJ_x000E_ä_x001E_gÜ¿ã_x0001_b2àËÛ¿%÷K­j¸Û¿ôhL9_x0006__x0014_Û¿¥¬	_x000B_úºÛ¿µCÓ	à¿zÅµÊ»eÛ¿ßkÑúPÞ¿{2¤_x000F_êÜ¿Ö|_x0017_åØ¿_x0011_ kÉã_x0007_Û¿jæ_ÓAóÝ¿¹h½oxÌÝ¿Þ!Q&lt;=:Û¿ÂJDÍØ¿_x001A_Ú_x000E_§Ý¿_x001A__x0015__x0010_WÕ×¿ê_x0001_ºqSEà¿_x0011_?å_x0013_#Ý¿èOzáÛ¿Ý_x0016__x001F_Å9×¿0k_x0003__x0015_Þ¿"NæÊBÜ¿ï»ª2Û¿ñä½:_x0010_Ø¿'_x0005_Û_x0001__x0006_ú§×¿îDÆ6õÜ¿_x0010_eÞ¶¶Ü¿Çì_x000B_6_x001E_Ü¿_x0012_EÅ_x0011_¸ëÞ¿_x000F__x0003_âÑîÛ¿¦*_x0002_æ@&gt;Ü¿ä_x0018_¦`06ß¿_x000F_¨]\Ò%Ù¿Ã×È_x0005_&gt;Ø¿Y´Äæ_x001D_;Ö¿jh+Þß¿_x0012_'dTR«Ü¿Kìað¨Ý¿öR_x0019__x0004_\_x0017_Ù¿é&lt;É¾Ú¿_x0015_6¼QçÛ¿KÎ_x000D_mÝÚ¿ê(JÁ_x0016_ùÖ¿õEyQëØ¿ÚøÆqFÚ¿_x0003_,ÃûÜ¿_x0013_äc_x0011_2gØ¿	ëdÒ_x001B_Ý¿µw6ÿß¿M_x0007__x0014_y×¿_x0017_¾_x000C_³1Û¿pí1Z[Û¿êÄ35»^Ü¿­ã;JÚ¿ùUr©_x0003_,ß¿L$Ü_x001C_ÓÜ¿_x0003__x0006_£_x0005_¹Ý¿¸n-°nu×¿é^Ñõ_x001A_Ù¿_x0018_È!úïyØ¿Ü_x001D_±¤Ü¿¾e±cFÁà¿ý°ú"bÜ¿_x001F_ó_x001E_q_x000D_à¿Û_x0001_+ÊÊÙ¿LnAEâØ¿u¿êAÞ¿ûºeÔÕ¿_x0004_ûnm9Ü¿`6»Ú¿íú&gt;ULØ¿ÈY_x001C__x001F_à$Û¿Y´¡0_x0016_øÛ¿ý¨_x0006_D)NÚ¿b_x0001_'!3 Ù¿1¬ZÕb×¿ ïM_x0018__x0003_Ý¿_x0019_Ó3Ó_x0008_Þ¿7ãd_x0019_[Ù¿à_x0001__x001A_t_x000C_åà¿_x001F_ëþ,ñ&gt;Ü¿_x000E_ðî~8ÞÚ¿©¾Â	 hÞ¿$u,ö_x000D_Ù¿c³Áï~ûÚ¿Â_x0007_¦_x0002_4,à¿¼_x001C_Füà¿×/Å_x0001__x0002_úûÓ¿WÐ¬_x0006_Û¿/_x001E__x0015_nØ¿P·iÄgØ¿J¦B_x000C__x000B_5Ý¿&lt;U9Ê_x0010_5Û¿ÞÔÔ_x0006_îÚ¿_x0004_r_x0002_XBéÜ¿ 1áöPØ¿°	ÅFÙ¿4&amp;â_x0011_,Ú¿5á×_x000B_á¿Pß&lt;s©Ü¿xÞ/~IØ¿Sb)ÅSvÙ¿Ê_x0018_¯£ÈÛ¿oè¢Ý_x0004_ÔÚ¿ø]_x001F_¬»ÔÛ¿~Y_x0015_jö&amp;Ú¿førà¿_x0002_Âp¶ß_x0014_Ù¿]_x000F_ÕiÙ¿FåHÛ^.à¿²OÕùô=Ý¿$_x001B__x0011_Ù¿ê%â_x0015_eß¿n'?zÞ¿_x001F__x0004_¸VNöÜ¿RºÑ­4}Ø¿Ü§#%0ñÖ¿?ÇO_x0018_ÝÞ¿ÑHLhæfÛ¿_x0001__x0002_ÕX`sÚ¿.)Édhá¿T?_x0010_ß_x000B_²Ú¿YéArYJÜ¿ö_x0014_Ù_x0012_'ÅØ¿Üë­ª!à¿BHì@ Û¿ñ_x000E_Ð_x000F_¿à¿OM¤ÉÉØÚ¿-àK_x0004_v)Ü¿7#áz£×¿éúïÌÞ¿_x0019_@ã_x000F_Û¿_x0006_wt#Ü¿=(øþØÖ¿©Ø_x0017_ûÙ¿xÉÝøÁÌØ¿²÷siXÚ¿vÎjn÷Ø¿·&lt;êÖ%Þ¿e²H5XÙ¿&lt;ý @§Ú¿°d_x0010_WL¾Û¿¨ÐÐ&lt;,Ü¿úÝi£-zÝ¿Ê_x000E_ýs¿uÝ¿_x0008_Ä®IÛ¿¾ÇÅntöÛ¿T¯Òi+Þ¿7Zm8`à¿SUâúûß¿v_x0019_ë´_x0002_	ÕÛ¿G|»JUà¿ój-&amp;Ø¿_x0001_Zì_x000E_2_x0001_Û¿1_x001E_U_x0011_3Ý¿;©CXülÜ¿X\sÆ÷Ü¿BK_x0004_MÄÜ¿_x0011_°_x0017_"|Ø¿( Ùoß¿ã_x0005__x0007_ËÄ_x001C_Û¿_x0013_/&lt;ìôØ¿_x000C_QiËÛï×¿¨6Í³|uÚ¿_x001E_³'¾uÚ¿,_x0012_þÌM_x000B_Ú¿/_x0014__x0008_%Y4Ø¿êí_x0003_àIÛ¿¦d_x001F_Éµ&amp;ß¿_x0005_~(¶ÂÝ¿2nsÜ¿Ó{/é µÛ¿Êr6_x0017_ÌÛ¿_x0006_@^¢UÜ¿n_x0013_²©Å'Ú¿¿²»Ö©â¿«P_x000F_ý_x000D__x0005_Ý¿¦-IàuÄ×¿[Xå¶*á¿år6ùÙ¿I«Ô_x001E_ëÙ¿_x000F_o_x0005_UÀÖ¿_x0001__x0002_·_x0015_eÿI)×¿hLF_x0003_²Û¿cQc±×¿»ñ0&gt;Ù¿5_x0002_]WÚ¿óVX_x000D_*ß¿V¡CN_x001C_×¿DèìÛ9©Û¿ªc£ö°ëØ¿5Ö_x0016_Åµ×¿}¢L-ö/Ù¿_x0008__x0011_©Â_IÚ¿¶# cÆàß¿=«Û¯þ×¿ª"îÛ¿õ²SSGÙ¿_x0014_7Ü^Ù¿X2§SNÛ¿(K#ºÐ*Ø¿TíSÞ_x001B_Ø¿"_x0011_º2¨ºÕ¿)y±ò°Û¿ä_x0007_®T&amp;Gß¿¢_x000B_ÁÐÉÙ¿È.c_x0018_)lÝ¿_x000F_ò´×¿X¯à_x000F_'Ù¿Yr¹æÛÚ¿ý_x001C_ìù ²Ú¿ø´ÕRaÚ¿_x001E_Ò	öaÝ¿ØÓMð_x0003__x0004_«ÞÞ¿¥\IGÙ¿t_x0013__x0010_0¸gÚ¿}¹lEÜ¿P`3ºxÖ¿LûÕªvÖ¿0ZÝ]PÙ¿n¢ë_x000D_"×¿à÷ÁÕ_x0001_Ø¿ S(UÑ_x001A_Ú¿°I­ðÎ_x0017_â¿$¤¡ÏÀùÜ¿_x001E_ËIÞ­Ú¿_x0019_«ô2{Ù¿w_x0003_M_x0006_ÈqÛ¿Ñ¹ðjhÝ¿F£)i$ÕÜ¿ïuüÙ¿_x0019_¬+F]Û×¿cóef_x001B_DÝ¿Ðw²_x000E_÷uÛ¿KçÂý*Ú¿íÐù©_x000C_Ø¿#¸°*_x0007_(Û¿ÔüE¯Â§ß¿Ó_x0003_Úo(]à¿»µèÍÜ¿ÿM_x0005_´Ù¿_x001C_Ô$Õ_x0003_Ù¿_x0012_ÎøürÜ¿_x0013__x000C_f_x0002_#FÚ¿ö×_x001F__x0018_·ß¿_x0003__x0005_Ì_x0004_JÏ#Tß¿&lt;_x0007_K*_x0017_Ú¿H¼×PÍ{ß¿_x0012_ÅÏ=âÝ¿ã_x000F_o_x0019_ZêÖ¿È§_x0011_æâ×¿Y	_x001A_ì@-Û¿jnxJæÈÝ¿Lößs8_Ý¿ó_x0003_jttÚ¿WTÙvQ¯Ø¿[a!#cà¿XZî|ùØ¿Q+&gt;ï_x0019_äÚ¿êµ¸_x000B_ìoÛ¿âQàK	¨Ü¿ÌFÏhÖ¿IìÜÈWÙ¿F&amp;]ËÛÖ¿@J_x0008_kÖ¿_x001B__x001B_ÆJ_x0002_VÜ¿(£_x000E_és_x001A_Ú¿_x000E_&lt;Êæ=1Û¿_x0010_§ÐÁß¿Ë_x0013_ÆuéÙ¿®^_x0005_i»oØ¿_x0001_£ãÉÑÚ¿¥sùbÄaÜ¿_x0005_×á_x0015__x000D_¹×¿_x0015_ËÉNèÜ¿[¦h}ßÜ¿ë#y_x0002__x0003__x0016_@Þ¿ÇgíjÃÝ¿_x000C_DG,dÛ¿/R_{«#×¿Ê]QÚ_x000B_t×¿n¬·!cÖ¿Éb°gÕ«×¿_x0002_M_x0007_;._x0005_Ú¿Ý_x0006_ð_x001E_®RØ¿µ_x0007_çßé×¿¸ì´0Ü¿¬_x0002_PÿÚÚ¿Íó~ù¶ÊÜ¿õîcv_x000E_Ü¿Î_x001C_öç&gt;ÔÕ¿p(â´1Ý¿äwéUã¥Û¿y(_x001D_Q©¯Þ¿l×Cè_x0006_Ü¿_x0001_å +æØ¿_x0010__x001E_¨Ô±Ø¿ì&amp;MÿÜ¿Û-{_x0018_¯%Ü¿E_x0006_ò÷_x001A_èÚ¿!Ã7EÂÜ¿_x000E_ýØ°ícÜ¿F+_x001A__x0018_Û¿É³&gt;R_x0010__x0016_Ù¿àL ÞÈ_x0015_Ý¿æ£M©ÏÜ¿u-gï_x0016_Ý¿Ü~ï"ÔÐÞ¿_x0005__x0007__x001F_ä»¸óÀÝ¿×_x0006__x000D_Î×¿^¿Â_x0018_°Û¿ß1ÒN_x0016_Ü¿ ÕÂ_x000D_|íÙ¿_x0015_t½_x0001_ÃÚ¿d¹aUÀ_x0003_Þ¿Í¶Q¨Ü¿Õ}_x0007_l pÚ¿Ã_x000C__x0015_Èn×¿Ç_x0002_jÍÞ¿&lt;_x0001_#éEØ¿_x0005_K9Ðù_ß¿Z&lt;¦ê¸Û¿$jxª_x000E_ß¿_9_x001F_Ð#È×¿Z:VáÄÚÝ¿ÐìÀ_x001B_nÜ¿F_x0001__x001A_Ñ_x0004_1Ù¿_x0010_Ù{¬Ø¿ÉÅ_x001B__x0004_kêÛ¿%f¡&lt;ð:Ü¿ÐåMÅ$Ü¿@_x0014_[ªÜ¿x[T`î_x0010_Û¿ÏotñY;Ü¿é_x001D_K¬FÚ¿ó@VéÑÜ¿Tìª_x0003_Ú¿eVpý_x000B_×¿1þ_x0003_ÞØ¿ÎÒ¨ì_x0001__x0006_5_x0002_Ý¿I¢[J_x0005_â¿/"÷]òÞ¿yâwiUòÝ¿_x0008_Ô+í_x0004_3Ó¿$¬Æù¦_x0019_ß¿NÛGú»Ô¿_x001B_" ñOx×¿§	Í¨Ú¿_x0001_¿iÂe°ß¿Îð­¡r_x0017_Þ¿7_(_x001A_xSÛ¿_x001C__x0019_òÀ^£à¿p÷Qp_x000B_Ù¿þÝ§×Ü¿é°d(OØ¿_x0017__x0016_x=´Ù¿ÍÁÜ0lÜ¿¦"?Ð¬£Þ¿*þ@_x000B_Ö¿Û'Ý_x0007_§§Ü¿gÓ³"}Ù¿~n[MfÕ¿ì¼ô¬x_x0003_Ú¿96¡(ÛôÝ¿ùÈ«_x001B_®zÜ¿_x0019_6²·/_x001E_ß¿Ç1÷ý5 Ú¿1Y8BÒÚ¿ASUsNÙ¿*ë¯~._x000B_Ü¿²¼Ö¯û·Ü¿_x0004__x0006_f®¥ò_x0006__x001D_Ý¿ÈùàLß¿}w_x0015__;Ù¿WÛ_x001A_0_x0002__x000D_Þ¿ÞQÈÅÚ¿ä_x0002_9ÏËÐÝ¿¸üeÿ^Ü¿±#Y_x0012_Ü¿Ì_x001F__x0006_Ð×¿B(Z÷Þ¿n$EIòÚ¿m5[ðRµÝ¿Wè{µ_x001D_Ù¿¿Á£ÞÂªØ¿_x0002__x0002_sYÙ¿øëq_x001C_+-Ü¿Úh,Ûüõ×¿óöýÛ¿\@í±QÙ¿_x001C_Öû	_x0001_=Ý¿q©K_x0004_à_Ú¿Î°¥ßAÖ¿_x001D_¹_x001E_m_x0008__x0005_Ø¿ºÛ_x0003_°Ù¿¸ÖfèÛ¿Õ_x000E_¿*~Û¿¨3Í°A¼Ü¿½^íýÝ¿¥ëéQ_x0002_Ü¿_x0014_¸Ú M#Þ¿ÒQ¢Ù&gt;ÁÙ¿r&lt;O_x0007__x0002__x0003_Gá¿~&lt;3_x000C_¾PÛ¿50ïaXÊÝ¿Tõ(F_x001D_Ü¿L½ð½àüÚ¿ÆÍP_x0008_¹Ý¿Á&gt;\C_x000D_pÚ¿[Å_x001D_³_x0011_Ü¿Q°Jt,×¿_x0001_[T*#íÞ¿¯o¹µ£Ú¿;É~Z|Û¿.._x0002_÷Ö¿_x0003_U3T½®à¿¨¶ôCLÑÚ¿Þn}ñí!Ý¿ÔqK$ÀÜ¿¾ú¼Z_x0006_Ø¿Ç_x0011_uÔgGØ¿32~I¨Û¿4ßz9òö×¿$Ü_x0013_êÜ¿Ý_x0012__x0016_ª©_x001B_Û¿»·t_x0019_éOÙ¿¡A÷IÝùÜ¿é,GÀ·_x0010_Ú¿§Ó­*HÙ¿_x0017_¾+_x001E_BÜ¿Ut{MAÏÛ¿Cø_x0010_|_x001F_vØ¿_hß_x001E_ïËØ¿ôÆ_x0011__x001C_ôÖ¿_x0001__x0008_öõ]G®zÙ¿Éd2+»_x0007_Ü¿4MÜ_x001A_Ü¿&lt;µhî_x0017_Ö¿Ç+&gt;_x001D_óÚ¿ú_x000B_êµSÙ¿ñ_x0003_/vMÝ¿ªZÏ{PÚÞ¿«\{_x0005_ÑÛ¿Ö3PòÎÚ¿_x0011_ÇIØ¿¨3¨_x0002_ÉpÜ¿¸óØÈ©ÙÖ¿b	)Z×Ù¿%á_x0013_¥[Ù¿ÎN"úDÜ¿ÄXqÅ­Ù¿1íBÛ¿65GªWÖ¿Ïy_x0019_c}Ù¿ùÔØªïÛ¿ÂF_x0006_òzÙ¿_x001A_¡lK»åÖ¿ôyÞ_x000F_]2Ú¿_x001E_À_x0002__x0016_?Ü¿ød«kûÝ¿_x0008_ÔµÆ§_x0019_Þ¿PÞ_x0016_D1	Ù¿ É_x000D_·Ê×¿Ò_x0006__x0015_ß_x0004_Ù¿:_x0019__x0002_k2Ü¿r»_x000B_¶_x0002__x0005__x0011_Ý¿)WùHL×¿ìpøgÛ¿ð&gt;I_x0005_Ú¿_x000D_l_x001D_V ß¿È¥&amp;¹Õ×¿òÖhF§Û¿DÐ_x0012_ÅræÙ¿_x0019_Ø_x0014_8Û¿åÎ}±Þ¿JÖ_x0017_;~_x0001_Ù¿å²ýX4Ú¿_x000C_qE®Ø¿&gt;_x0012_[´F{Ú¿'4ß`_x001D_Ø¿æì}»_x0010_Ô¿_x0012_Û_x001A__x0001_xçØ¿_x0013_mëéÜ¿¯P)³\×¿_x001B_¦wüõÙ¿_x0015__x0004_²^PýÜ¿Á#cFÞ¿FXÁN4Ü¿^_x0003_ ¤ÝÜ¿¯} ¦«ÕÜ¿_x000B_tbCkà¿HÐ_x0013_&amp;ÿÖ¿¢¡æKzÛ¿Uª±P§^×¿sjpôi.Ý¿~nRÊ0à¿BuRFG¥Ú¿_x0002__x0003_W¥_x0010__x0019__Ø¿z&gt;Á¢RÄÛ¿ÏGeJ©_x0002_Û¿Ætõ_x0019_Ü¿&gt;hI÷¸ÔÞ¿_x0004__x000F_;µ	WÚ¿°6¡Â·ÕÑ¿ª&lt;=~FÛ¿a*¯oCÜ¿_x0002_Òì_x0008__x0019_4Ú¿^ßrÎ0ùÞ¿ijlôÌÚ¿DÖskâzß¿_x0015__x0012__x001B_µC_x0017_á¿;ðB_x000F_'Û¿ôj_x001D__x0001_0ÃÚ¿+Êî9à¿RV)CÛ¿ßP3¼_x0014_á¿_x0001_e÷g.°Ù¿ÖåÎ_x0018_/Ú¿)jÛ¿M@óqçÅÖ¿~³T­_x0017_ÔÝ¿	&amp;;¾PÜ¿O_x0005_ßÓo#Ú¿p_x0016_§µtÀØ¿f`_x001E_&amp;2qØ¿±r²äXÚ¿q¤_x0003_r·Ù¿¾û5	pÙ¿_x0014__x0008_¬_x0001__x0002_ÚÛ¿"_¾MÚ¿_x0003_±môß¿¨?CÛÇÝ¿[Ï!¼ãÜ¿À¬àÐÞNÛ¿f&gt;Õµ£Ý¿\_x001A_§þH×¿©¦»2&lt;×¿:FÁìû_x0017_Ü¿«MÖ¢éÝ¿_x0001_~ÎêíÖ¿_x0008_Ì5î[RÛ¿¼}³ _x0017_Ü¿_ÒßUï~Ý¿®ÅðPÓ_x0012_Þ¿uy¨&gt;Õ¿½Ú0_x0004_H3Ý¿¹_x0015_-ð¼ÐÕ¿$V!Æ_x000E_Û¿«Âu_x0003_çÝ¿MJÛ¿i®_x0014_Ü¿aøÂyÉSÚ¿_x000C_a|Ã¢Ý¿*G|e-$Ú¿]~_x0002_Æ³_x001C_à¿38Î·PÖ¿å'_x001A_dEÚ¿ý{?	ÍÍÛ¿#ô_x0018_XCEÕ¿_x000F__x0013_Ôþ_x000F_{à¿_x0001__x0003_BÊ=êtÜ¿Gâa¶óÑ×¿³x_x0007_üÑÝ¿ÿ_x000F_¹#GÜ¿ ÁÃykÚ¿¸ï¨ý&gt;Ü¿êS·*ªÛ¿_x001A_/ï7°ìÜ¿ã6ÅÄTÜ¿èKÁ®Ç}×¿%4ø[_x0018_Ù¿éLØv¸Û¿_x0004_05±/%Ý¿°à§ÀbØ¿öeÓdUSÚ¿ê_x0005_R*t_x0004_Ú¿ç«ÞN ¹×¿EÊHEÝ¿èFæèÝ¿¾é&lt;¡lõÔ¿ÞÈ1Ü×¿ÛÖ_x0002_A_x0013_®Ù¿_x0016_C3í×¿ì#'_x0010_a_x000D_Ú¿»_x001A_1;¬Ý¿×æ°8ûIØ¿ôé`3ßÙ¿É\_x0008_`_x0014_Ü¿ä$_Ë qÚ¿PkéÇU?Ý¿\_x0016_Nq_x0012_Ø¿vyW_x000B__x0001__x0003_¾ÑÛ¿rÚ?PØ¿FîëÆ@®×¿,Õ;÷û^Ú¿_x0006_Ý·×¿4_x000F_ÿ_x0004_uØÚ¿ç-Jz¤Ø¿Ao]m¢í×¿UM_x000E__x0002_æØ¿¯¨_x001A__x0012_8Ù¿É\õ_x0003_óÙ¿pH_x0007_gK½Ú¿5ãUìÊÝ¿ðµS`³Ü¿_x000C_öXKªØ¿Æ¯]«fÜ¿X_x0015_ÆOÜ¿µQ_x000F_cÝ¿&lt;câ_x001A_lÙ¿æ Z_x0014__x0008_EÚ¿_x0016_çÒwÛ¿çS^ifXÛ¿Øu}¢Ý¿Ç£âÿO½Ý¿,ùì@Ð¦Ù¿í/_x000B_Î×¿&amp;Ó_x0006_d;Û¿NÓg_x0004__x0001_Þ¿Z&amp;£&lt;Ü¿2¨._x001B_×¥Û¿Ì2Ç_x001D_Ú¿½e/º¬ãØ¿_x0002__x0003_|Ï}ÙÙ¿'¢:û¾öÒ¿NÉÐc¿Cß¿t´Uäý`Þ¿_x0019_0{ôÑ_x000C_Ø¿Ëð¾rÞ¿ÕWñß_x0004_#Ù¿_x0006__x000E_û?çÊØ¿nÜNÔØ¿ ¥5Ò±Ý¿xn¢nXÜ¿_x0014_^ÅDÂÙ¿]ëö_x0001_ÈÿÞ¿²ßyâëöÙ¿û:IÃQÜ¿_x000F_OA3«¤Ô¿_x000D_TÍp÷Õ¿J¨ë_x000F__x0002_Û¿êÞ¢×4F×¿Ð«_x0005_Þ¿_x0018_89'¿SÞ¿_x001E_q4°îÖ¿_x0004_ø_x0003_;_x001D_Ù¿zûd_x001E__x0004_Ù¿Ã~_x0001_à_x0019_Û¿ÌR£kÛ¿*ºßÌÕ¿è$ùB2\Ý¿N÷ìþÛ¿v_x000E_µ_x0011_Ê«Ö¿7ªËTl@à¿K²Ì_x001E__x0003__x0004_FWÜ¿bôì±zeÕ¿;%¦y_x0015_ô×¿?[u¢JÚ¿]!©ÊBÛ¿è­5Q¯cá¿&amp;_x0003_j^wÜ¿_x0011_*àY"Ý¿ZTÄ°_x0013_0Þ¿²Óµß$Ö¿F~fÉð_x0002_Û¿3"~/î5â¿n~ÍÛµÛ¿£Ï°\mfÛ¿_x001D_ÁÞæ¯Ý¿Àp=îh&lt;Û¿_x000D__x000B_åFÓ¿j_x0004_p^£aÚ¿csÛbÜ¿_x000B_"_x000B_X:h×¿5¡_x0008_Ï³Ù¿Ö~Bà¿^,å_x0012_¨4Û¿ÒPI,r_x0001_Û¿ Á§_x0010_à¿_x000E_£Ûà8Ü¿ü­acLÝ¿_x001B_6I­ÃÀÝ¿gÍù¨Ö¿+@jïkëÙ¿²jÑÓÖÙ¿Ka ._x001F_ß¿_x0001__x0003_ªÆïï¨Ì×¿iO_x001F_²¾aß¿iùÓ_x0003_ß¿[_x0006_Tó_x001A__x0002_Ø¿º_x000D_lyßÞ¿_x0013_Nú~íÛ¿D_x0004_b;Ð×¿F)_x0018_÷Ú¿_x001C_¹ÿ_x0007_sÆ×¿_x000C_ÚOÎðÚ¿q_x0010__x0003_÷ß¿h?)í'uÛ¿Ó_x0012_&lt;zÖ¿L&gt;_x0007_K[Ú¿ôÞp¾ÓíØ¿¨`ú;_x0014__x0001_Ü¿]Ðô»Ù¿_x0008_r×âÙ¿À]!&gt;Ö¿Qã'_x000B_¨ÏÛ¿dûDÒÍdÛ¿ &amp;³'ùÛ×¿-Fmwä&lt;Ù¿=¡Ð¿B¸Ú¿B½\BPÛ¿_x0015_7çìÇØ¿b5o_x000E_0_x001B_Õ¿cÄt?×¿å4ô¤FÞ¿&lt;)¦FNÜ¿_x001C_'7¸È}Ú¿ãs')_x0002__x0003_RâÛ¿ÐuâtAÊà¿|µ¸?_vÛ¿!½Åÿ+Ù¿ë¢nxÜÜ¿lt4Ö­Ú¿yHb¸Ù¿ÛË4üüÑÙ¿Ìj_x0003_j=_x001B_à¿õ+@Áç©Û¿N)ÿZ©Ù¿"+¯öu/Û¿ï#¨ã"_x0001_Ú¿­xOÝ¿J½é2cà¿_x000D_â7 Þ¿ãæËÜ³Ú¿w²_x0015_ÐvÚ¿nùmXÓ»à¿¬_x000C_Ý%ZàÝ¿ü{_x000E_TÞ¿[Ò÷üº¨Ù¿ðß_x0013__x0017__ÊÖ¿~H_x000F_T_¿Ú¿"ÕµÂÛ¿ÜEE÷ÅÚ¿¿_x0006__x0002_F¶Ù¿mñÔ&amp;Ü¿Óùi°Û¿¯{_x0002_^Ù¿ï/0Ó_x0005_Ö¿¦#ÕÍ_x0002_ÎÚ¿_x0001__x0004_p_x001C_"6EhÚ¿_x0007_ChöÚKÚ¿¼ÕRÅkiß¿Ý_x001D_T_x000C_Ü¿Á~»·rÚ¿:dQZ?cÚ¿2P`_x000C_	+Ü¿j^ [Pß¿_x0016_7Ap»Ú¿{]}V_x000F__x0002_Û¿1ÑòÝ¿i_x001D_ðSaØ¿Í/·Ù¿"^_x0006__x0003__x0019_õÞ¿Ç_x0001__x001A_h]ÂÜ¿aº_x000D_³_x0017_ÌÖ¿åY_x001C_&gt;LHÜ¿_x0017_ ¤zØ¿j'Å_x0011_ÔÛ¿(®Â_x001E_¼&lt;Ú¿¸_x0012__x000C_ówà¿&lt;ð)?ÆÝ¿,`OÜ¿bÿë_x0005_Ý¿_x0007_LõR-Ý¿_x0008_|ÓØ¿ìnÖíMÝ¿!K|ö¸÷Ù¿ü¥_x0016_ôÞ¿è±_x0019_0lÚ¿8_x000B_¼³r_x0018_Ü¿°&lt;Mí_x0001__x0002_ÈçÝ¿à?V??Õ¿RÙSîÝ¿WzmC,!Ü¿P2K_x001C_ºÜ¿Øp|_x0015_Ø¿_x0015_G¥;1/Ù¿ëkë_x001C_´Ü¿Þ_x0005_@Ü_x000D_ãÚ¿_x0008_^_x0004_¹KÝÜ¿RÎ_x0013_íÝ¿~y·V6Ø¿ ÒùMØ¿-lßÉ!Ù¿ù_x0011_L¹¿Ø¿j)4^÷Ü¿÷ú _x001C_ Ú¿ÑX_]_x000E_*Û¿uêÜúÖ¿}_x000E__x000B_ÞôÙ¿Uô¥Ö_x001E__x0005_ß¿_Õà°ß¿znêÜõØ¿_x0005_e½ÈGÛ¿_x0008_ßýÄ/Þ¿RåN&gt;á+Ý¿õ;äBÃ­×¿±£_x001F_Ís£Ö¿ªÓsÎzÜ¿:oW" Ý¿¯ú-]¼Ý¿_x000B_¶¼Ù¿_x0001__x0002_=Å_x0012_-ÐÚ¿6Àìj{Ú¿_x0014__x0007_Ä_x0006_=wØ¿ã_x000F_ûäÛ¿_x0001_î/åß¿e¤_x000F_¬õWÜ¿5_x001F_JôÒeÙ¿¢_x001D__x0010_º_x001C_AÜ¿j$_x001E_ÅBÚ¿SØ@Æ/ÚÕ¿ºªã_x000E_õÚ¿ðö¯íÝ¤ß¿a_x000B_c~üéÝ¿\-üîùÝÚ¿ÝËx1Ü¿¢x×%#Ü¿_x0018_¼üfiÎÝ¿XHÓ_x0004_%Ô¿&gt;bpÕ¿.B4_x0001_ÇÙ¿_x000F_á»b_x000F_Ý¿!=Kö_x001F_^Û¿Ø_x0006_7_x001F_á×¿F­ùÜ?óÚ¿¹evV¥Ù¿_x000D_6ª½çZØ¿	Û¾izÚ¿dÇfÿãäÝ¿6Ý_x001D_é¶Û¿_x001E_H_x0016_%5Þ¿£¼cW×¿ÓHî'_x0007__x000C_}¹Ø¿][g®µGÚ¿ìQ©DaþÚ¿f§¾qCÕÖ¿%s_x0018_JìÖ¿Å¶·_x0002_ÆÙ¿¦äÖ_x001F_IMá¿¡¾J_x0004_¾Ö¿_x0002_CÖÓ_x001C_ùÞ¿ èéu*_x0008_Ü¿×_x000B_»ìkÙ¿ÁÂñ}ß¿D=&amp;gÛ¿åÏZ_x0016_å×¿Ï­_x001B_â@Ú¿íE/£ëâÞ¿øÿWXR8Û¿_x0017_*£_x0014_éÛ¿¸rþÛ_x0003__x0019_Þ¿²´&amp;OmÂÙ¿Ú[ú_x0013_Þ¿zN´_x0006_&lt;Ý¿_x0016_	¾æÚ9Ý¿qR_x0005_ôÇÙ¿ØëN1ØÛ¿§òÄ\¿Ý¿[{lÑMÙ¿IÁ¸Rt¾Ù¿aØÐÆÜ¿P´=²¨éÚ¿_x000B_3¢&amp;&amp;Û¿_x0001_ÏH½BÝ¿_x0002__x0003_@tr&lt;|_Ü¿Ý!_x0011_DÃ_×¿½_x000E_çÓ¸Ú¿Ã#BÿýÚ¿hì¬_x0013_ß¿óÆr¢Ú¿N¥`ÙÁ_x0019_Ý¿j{VØ¿HP4Ã¶×¿§ÎÞ.oØ¿¯òC5æÚ¿»_x0014__x000E_æÚ¿í0fMØxÛ¿=Ø[Ó/`Þ¿¦6ÊJ_x0016_ß¿_x0019_¼.ì#Ý¿®z;ýC_x0006_Ù¿PÛkGÛ¿s»_x0015_[_x001A__x0004_à¿E{·#§Ù¿³È"³_x0001_Ý¿?L&gt;Üà»Û¿Alf~ß¿5ÂÞäÚ¿5-r@´ÊÛ¿èÇ_x0012_øÚ¿ë_x0012_u3ºà¿¡ÙÛøkVÞ¿d_x001C_Cá´ãÚ¿ÐÉ_x001A_v,pÝ¿ÿ½Q_x001C__x0007__x0012_ß¿ÈàXË_x0002__x0003_	Ú¿&amp;ï¿ÔØ¿@áá_x0013_ÊÂÛ¿_x0006_Û¾ý@z×¿ø_x0006_lÞ&lt;_x0005_Û¿¿'ü@Ö¿_x001C__x0013_»Õ3_x0001_Ø¿|67N'uÚ¿E®æ_x000B_Õ¿jå_x001A_1#íÚ¿æ{Âß_x0004__x0003_Ú¿;Ö]ü­ºÙ¿|çè ÷Ù¿_x000E_#¯²QÇÝ¿õÑªK_x0015_Ú¿¦èâKyà¿_x0005_9_x000F_gx¡Û¿@ï¥_x0010__x0014__x0006_Û¿t§_x0001_.à¿_x0012_/ÇK¤S×¿NS_x0017_¿4¿Ü¿Û_x0003__x0017_0Ú¿axP_x0016_XÚ¿9	æ{Ø_x000B_Ø¿ÓDùû×¿B_x0014_Ð9Ä'Ý¿Ìë_x0015_&gt;úÚ¿ÿQ^Éà¿3m@7´/Ú¿[-_x001F_)_x0005_Ý¿[X{ß¿w"åeþÕ¿_x0004__x0005__x001D_U$!&gt;hÔ¿ÂC)Y¬Ö¿_x001A_öÇUTÙ¿é`WæÛ¡Þ¿ëÏ_x0010__x001B_Û¿B~¤*ìÕ¿âÆ_x0005_Mx_x0004_Ü¿OóqÞ¿F_x0001__x001E_P_x0018_&lt;Ö¿çl1|vxÜ¿:¼Ð33Ü¿Ei]R_x001E_Þ¿_x0003__x0010_'_x000D__x0015_¥×¿³ºñxÜ¿n_x0008_ö_x0018_ÔÞ¿fDbÙù_x001B_ß¿Jlæ-¸BÕ¿_x0018_ïÍï¬Û¿_x001C_ÇAª´#á¿,_x000E_Êï_x0012_.×¿ª·Ì&gt;2ß¿ Ô_x000E_µL!Ø¿®_x0013__x0002_Û¿üâÛÌï×¿&gt;ÅY¡Ý¿GøÌ/ç©Ú¿ëîS!ÜØ¿_x0010_øªÂ_x0006__x0003_Ù¿o*ç®_x000B_ÜÙ¿_x0002_Ø_x0004_±q.Û¿W_x000F_`z(Ü¿&amp;¿_x0004_4_x0002__x0003_.¯Û¿[*AÅÛ¿_x001C_Ò&gt;;Ú¿]~è?Ù¿Í§m&lt;5Û¿æ¥îMà¿_x000B_þ·Áo0á¿Q0È+&lt;Ú¿¬Óf_x000F__x001D_Û¿·N_x001C_3Ö¿=Ê¶¨ÄÞ¿qq÷l"ÉÞ¿M_x0015_}_x0001_æÜ¿Z?y~T_x0004_Ý¿ÖoòaÐÙ¿5H&gt;UÌÜ¿(cOãé}Ø¿ò_x0008_Õu_x0017__x0008_Ô¿æN±È©Èß¿LOU®_Ù¿È~må®±Ù¿Ë'_x0008_r)Ý¿yáUFoáÜ¿¦ù4ÆõÕ¿B_x000F_`_x0017_vÜ¿ÆØ_x0011_¡KÜ¿bZ_x000C_&lt;#ªÝ¿	Èw3×Ü¿Õ_x0006_ºc¤õÚ¿TãiÄÑÄÖ¿ÙÑM,6Ú¿ü&gt;_x000F_ÁÈÙ¿_x0002__x0003__x0017_M%h+_x0002_×¿]C¾FèÔ¿_x000B_X80_x0004__x0001_×¿1_x001A_ÖÛz_x0008_à¿(Öe^-_Ú¿_x000F_èT.ì×¿e(õ+"Ý¿²gLÄwØ¿&amp;AÜã,_x0015_Ü¿)­P³ÚÚ¿³"×a')Ý¿_x0005__x001B_å_x0004_r+Ø¿Y¿("Ä_x0014_Ø¿_x0016_¨OÂ_x001B_`Û¿«_x000D_æ+°Ý¿^}î_x0003_Ú¿¢åkqLÜ¿pÌÔÿ´_x000C_Û¿ÇÑ_x0019_!PJÛ¿lå_x000E_¾dÛ¿½yÆÕà¿îïÅ¹Ú¿¹'½ôÝØ¿H6oóÂÖ¿Q¤ëk¢Û¿Ée_x0007__x0012_ºÆÕ¿Øõj|C"ß¿i¤_x001B_=åÛ¿¸Ä§oï]Ø¿Ò4Â®Ú¿úÉÎ+ëÚ¿?fK_x0001__x0003_D©×¿_x001D_©êqUÛ¿_x0004_*_x0005_FÆ£Û¿¾éÑÕIà¿õ¾åz±ÀÚ¿S_x001C_HÅ_x0017_Ý¿_x001F_¶wøÀÛ¿Ùéª2Þ¿t3µ^$ÛÛ¿È'þ^_x0004__x0007_Û¿	Û¬,ÿÝ¿QNX_x0014__x0002_Ø¿ó_x001F_¤yâ2Ú¿tPp_x001D_ÌÚ¿gr!ø¨qà¿:_x0006_`'ÝÙ¿Å,öÂðÜß¿PÛBt`Û¿Áï_x001C_¿6 à¿±GB¹%AÙ¿óÐ(Á?_x0013_Ø¿L_x001C__x0016_zÁÜ¿®)HoúÉØ¿Áêð=K~Ü¿ _P2eÙ¿-q_x0006_=_x001D_IÜ¿_x0019_üÕQ5BÝ¿_x0004_'PW	Ú¿_x000D_âÅÙeúÔ¿°ò¨üÞ¿É_x001E_f5ZÚ¿_x0018_Úæ_x001B_.Ý¿_x0001__x0004__x0008__x0008_Ó5_x001E_áÙ¿v^µ¼ß¿¶¢ÕUÈÛ¿nG0qË_x0002_Ø¿q_x0014__[ÌÛÛ¿Rú_x0016_!rÕ¿d_x0011__x0011_2;Þ¿H9ø¨äÌÔ¿Sû%Ð+¢×¿ÄZ:®_Û¿%'ËaÉÝ¿¯å ¹IÖ¿O1 *KØ¿-Y»4ÞÙ¿0ýëÈÇ¢Û¿_x0016_Ø+ç×HÝ¿_x0002_@Î©_x0019_~ß¿À'Y"Û¿_x0003_®Ú$íÖ¿z¼X/Û¿:Oí*dÙÞ¿ö¸¾_x000E_KÝ¿ÔO_x0017_T&gt;_x000E_Õ¿:_x0003_¿çà¿ZE.³ÜÝ¿Élpõ_x001D_Þ¿$h_x000D_é$÷ß¿#¬Ö®¢.Ö¿À{¶_x001D__x000E_á¿­·"t[×¿Ñ_x0003_ß_x0006_Sß¿Q?i_x0001__x0004__x0018_Û¿Í=ç*úÚ¿Â¢:ð&lt;Ú¿ôI_x001F__x0011_fÚ¿ñkb_x0002_.Ú¿_x001D_¬¡¡Þ¿I_x0012_\kÙ¿±_x0005_XtÉZÛ¿ËtLî_x000B_Ý¿fH?Ûj¦Ú¿_x001A_(«Ì_x0017_.Ü¿e{_x0006_¯Ù¿_x0010__x001D_âÒQ¬Ù¿³ÅI¤U&gt;ß¿+O¥lZÝ¿ÑQ_x0003_8*Û¿Ò`ø%ÃÖ¿_x0013__x0016_¤ù$õÛ¿Ã§G8_x0011_éÞ¿þïj_x0019_ÿÚ¿,÷OÂkÚ¿_x000C_SÊ!Ë¾Û¿Iñ4±_x0019_Û¿ëºÍ=Ý¿ùÐ¾_x001E_ngÚ¿'T_x0011_Ä.Ü¿5¥Í.ß×¿ÈB66Û¿8Ûj.ß¿5_x0006_ÅµÚ¿ÎEGâÁÓÛ¿mé¿Q#Ù¿_x0002__x0003_¹$RXßÖ¿¢pDØsÚ¿P uW£Ü¿K_x001B__x0016_2ÂÔ¿@Å]¯wÜ¿×¾¾³iCÝ¿\ÉS`×¿_x000F__x0005_Ðß¿qP_x0001_j&amp;Û¿§oÊ7¹Ù¿[!ß_x001B_*Sà¿¢ÕVj_x001A_¬Ô¿M¼_x0005_ºÁÞ¿_x0004_à5_x0012_&lt;Ü¿Æõí,ï²Ú¿¾xô?S_x0002_Ý¿-IiõÅÜ¿UÒi[©MØ¿WKkônXà¿m+_x0004_?ÉØ¿uåàvÜ¿&amp;2_x0017__VCÜ¿HQ^_x000E_Ü_x0006_Þ¿g¼pf_x0016_íÛ¿ððñÍH1Ø¿ì_x0007__x0001_)Ú¿+ÌAZQ×¿È5_x001C_ïEÝ¿=¨_x0014_Éÿ_x001F_Ü¿¬¼¤_x0016_ Rà¿S¥üvÝ_x001A_Ù¿)_x0008_6_x0002__x0003_JÝ¿¬z_x001E__x0016_Ã_x0001_Ü¿_x0011_X	¬$Ú¿ nö`oÚÜ¿'129ÆÛ¿Ñ_x000F_®YÝ¿N9îÈÜ¿_x001C_U_x000E_=J_x0005_Ô¿õ!CqÝÌÜ¿µ_x0008_Ò­]«Û¿[.û9_x0003_ÑÛ¿1_x0008_6å_x0018_ÑØ¿UbºMÛ¿8Ú_x0013_;_x0004_ÝØ¿wÛæ(Ù¿~/O_x0003_z?Ù¿_x0003_eãÓß¿î=ò%hÛ¿DáL¡Ú¿_x0008_Rå~à¿LÍf|ô¥Ö¿6_x001D_ oúØ¿_x0008_#q_x0005_p_x0007_Û¿/8pî¶Ø¿ñ_x001E_Y½½_x0012_Ù¿NÂÜ¯Ëß¿=+Ò'Ý¿sÝ5ôiÛ¿"¯(e$_x000F_Ø¿17§æ2éÙ¿ìÔÛsß¿6_x0014__x0008_Ê]Ù¿_x0001__x0002_bVöØT×¿ Á_x0010__x000C_gÙ¿ÔÄìFÒá¿`ZÉý¾©Ò¿-_x0007_`pÀ$Ý¿NA¹ù(Ú¿õ_x0005_ð£U|Ü¿ÊÒF@_x0007_Ø¿Ãv¸²_x001B_ Ø¿øHw«¡Ù¿,îx_x000B_Ö¿å_x0011_:_x000F_±7Û¿x_x0007_§ì]×¿)~=ºjÚ¿Ó®¨¾ ZÛ¿~Ý_x0018_¾ Û¿ð«:Ø¾Ø¿bXÛ _x0019_Ö¿_x0007_ëÒJ_x0011_ÁÜ¿áV¸_x0017_Û)×¿f÷Î«Ý¿_x000D_ªTÆOÙ¿±Ö¡'Ø¿æÅæ)à¼Ö¿&lt;5=£¼VÕ¿(:#ó®&amp;Ù¿Û@(_x0001_â=Ú¿_x0001_é=¹BQÚ¿[MÎÊÿÚ¿_x0016_âLU2*Ù¿pU[&amp;YÒ¿ &gt;_x001D__x0001__x0002_ÂïÞ¿xÃeãØàÛ¿0ù(j6EÜ¿8ßÉG_x0004_Ü¿|_x001A_ãÿ_x000D_éÝ¿ÆMØC*kÛ¿Õ_x000D_@ò_x0004_Ü¿¸Ï_x0006_ÌÀØ¿&amp;ØÐiòRÝ¿+q _x0004_s2Û¿2G_x0017_úÄÕ¿vZ4ÛcþÙ¿ä_x000F_"9"Ø¿¾e\6QjÞ¿(2 V[Þ¿+_x0008_n{O_x001D_Û¿:(_x0007__x0002_[Ü¿N_x0010__x0002_³ÞÝ¿_òDùwÙ¿	&gt;_x000B_°ÁÚ¿Î&amp;3_x000C_5»Û¿vÉÐk³×¿ö,´ÐqÜ¿¹¤w_x001A__x001E_÷Ü¿îîÙ'_x0005_Ú¿ñÍö_x000D_ÚÚ¿N&amp;mÂOùÚ¿Å_x001C_Më)Ú¿j¾_x000F_Ã4×¿ê5MýzÞ¿±Ç_Ü¿&amp;pHSÚ¿_x0003__x0004_Ws_x0017_FW\á¿vlÀ_x0016_§aÖ¿ùºT ]ðÙ¿_x000F_1_x0019_C_x0014__x0019_à¿Í1³ò_x0015__x0012_Ý¿Òd-d`YÜ¿æ{ò¹mß¿ñÈÎf´WØ¿2XçÌÛ¿½_x001D_§ÅÐÜ¿&lt;¸ðÃÛ¿e/éì_x000F__x0001_Ú¿^mý¥¶Û¿ÇS¨¢µíÚ¿p´_¤Ø¿©+'TËÚ¿ð&lt;¬_x000D_	Ú¿ß¤ç|Ù¿_x000E_*)í_x001E_;Ù¿N Y?m«Ú¿_x001F_üñ¾ß¿³_x0002_c_x0019_×¿^p­PR¾Ó¿´U»_x0016_÷Ø¿Âë±ýDß¿7DÆ?ÎÙ¿kÎ!iÚ¿O1_x000D_\þéÙ¿õýNÙ¿7G½r³Ü¿h_x0011_:×¿æzU_x0002__x0003_é_x0015_Ö¿}ø_x0007_F·Ù¿à&lt;Ê.ÏØ¿vé_x001D_àÎÚ¿yÉT_x001B_¤Ù¿_d_x0002_E_x001B_Þ¿_x000E_Þ´ÓØ¿_x001C_Ü³fÁ¾Ù¿_x0002_Øn_x0014_Þ¿Åu\úÄìÛ¿¥øÃBæwÓ¿4¦Q_x0007_*_x0004_Ø¿÷¶=ØFrØ¿µcÒXiÜ¿ö_x0015_~ÿîÛ¿hBxI.¡Ü¿y_x001D__x0001_ÄsÜ¿]¬DÆFÖ¿£ÓP¬=Ù¿¨5úÜ·¢Ý¿Çs-çuÜ¿/õFÂVØ¿~¨Øky~Ú¿b	LðÖOÜ¿6Ú¯X×¿uÅá_x0007__x0004_Û¿òÁPFkÔ¿Ã#_x0002_1.+Û¿Ã}/#GÚ¿_x0002_:V=ÕÝ¿#_x001D_XîïÛ¿´S_x0004_¢«ûØ¿</t>
  </si>
  <si>
    <t>d99a0a064c9ba99e484ae3f5f69027d0_x0001__x0003_|_x000E_V±+Ø¿O»£a§Þ¿¸ÜåÅCà¿mÈ«ªñJÜ¿àóÍàürÚ¿Ðkµ$_x000C_Ù¿Ò_x0008_}À~Ü¿X_x0010_´_x0013_Þ¿_x000C_ó¾ªl|Ö¿ S×æôÙ¿UG_x000B_E@ºß¿N"zù@Ü¿_x000C__x001E_ûò_x001B_Ú¿±o·k4TÛ¿_x0016_ â@là¿_x0014_6'áøÚ¿E_x0008_Aº¶Ú¿³ö_x001E_Ø¿_x0002_p0_x000E_"ZÖ¿E Vt·Ú¿_x001C__x0005_¥¦÷Þ¿qCÂ¿w§×¿fNìSï'Ö¿ÐZ2jøØ¿1"riBÚ¿F]·|Æ\Ú¿¥£!8+Ú¿k9_x000C_&lt; .Ù¿_x0015_;¥±ÙÞ¿8;»ýgµÖ¿±må@ãÔ¿z_x0010_«_x0003__x0004_Ù«Ú¿&lt;&gt;§%_x0014_/Û¿æ¿EXÆ×Þ¿MµìJKVÛ¿î÷1Ú¿ßlÒb¶üÖ¿®	m	¯QÞ¿·¿¸/ÔÜ¿6Òiö/Ý¿Y®!»wµÝ¿^´|:×¿~_x000E_uj2Ø¿Íd_x0017_i½Û¿+uß«±Ú¿)&gt;ÜôÛ¿úçË×¿PïÔU_x0001_Ù¿jäÜ¿Àÿ½·ÑÒÚ¿¸Þ®M_x0002_Ü¿¾ Y.v¥Ü¿´ÐGX¶4Ý¿çÊ&lt;Õoà¿à²9_x0010_ÇØ¿rXæsL×¿ä/R_x0014__x000F_Ú¿ÄíÂ5Ý¿fÇ_x001D_AÕ¿Ú![®ÕÝ¿&amp;¸ÃüÚ¿v@AVDü×¿r_x001F_ÚO,Ù¿_x0003__x0006_á¢ù8Ü¿¤v{&amp;ÀDÜ¿_x0018_dkÚÌ¾Ü¿Üõ1Â_x001E_ Ù¿cÁvT_x000F_aÛ¿b&lt;ÞNwá¿¤´;ÒgúÖ¿_x0004_,1"^hÝ¿Äª_x0005_çwQØ¿z-¤«ÔÚ¿ú½¨ú_x0008_rÜ¿ÌVpÉ¨WÚ¿ô_x000E_â©­èÚ¿µöËþÞgÜ¿.=_x0019_rÎÜ¿üi_x000C_×Ú¿._x0004__x0015__x0002_¾Ý¿Çþ©Y·ÄÚ¿]_x0018_'_x0004_VÝÛ¿Aiú«*Þ¿Ò_x0001_mxN°Û¿ªøi_x001C_Õ¿æJ F¥×¿w_x000B__x000D_Q_x000F_Û¿YÇ_x0019_&gt;óNÝ¿Á Uêò³Ù¿eðö_x001F_Ý¿Wþ _x0011_cÙ¿Ë_x0010_{É¥Ú¿_x001F_å·{JûÛ¿¤¸þ.ò'Û¿91÷_x001E__x0002__x0003_n¯Ù¿¶_x000C_µÁ­Ü¿ Í£lÛÙ¿@'-ô¥õÛ¿ør·×_x001F_ÒÙ¿}ÂàÕÔÛ¿ýôñß×¿®K3þófÖ¿ËåM!UjÜ¿^Ä_x0007__x0005_Þ¿íaoSmöÙ¿_áð½Ü¿¤?9è_x0016_×¿g4	×¿"ïÃ þcß¿¼=ÃXVÙ¿´¾`Ô§Ý¿Ëüùp²6Þ¿ãÄÁaHÜ¿lG_x0010_9Þ¿ßh_x0008__x0004__x0001_úÙ¿÷pV_x0008_áòÝ¿Å»Fý_x0010_Ú¿u~F_x001B__x001C_Ø¿Xv_x0012__x0016_û×¿ÕÆdüy|á¿Íx_x001B_9Ý¿¶¢2_x001A_Û¿Ê_x0016_|-Ô¿ó_x0007__x0014_û5Q×¿htSW4Ú¿Âé(iu ×¿_x0001__x0002_X¿T³+Ü¿W_x001A_àñmÝ¿_x000B_Ád_x0014_ÏÞ¿ _x0006_­°êà¿ÈgªÑ"×¿¾~µ?pDÙ¿Y¬á&gt;_x0012_à¿KCË}µ:Û¿TùVí#_x0018_Ø¿îNRÃ_x0008_Ý¿lyñL_x001B_±Ú¿ÿ¬SkSuÜ¿Ïãt¢f¤Ú¿È_x001E_8	_x0008_¨Ý¿%YpY&amp;þÙ¿ÎÆèóò|Û¿_x000C_IþöÚ¿nEÔ!%ìÜ¿wZ_x0013_ª§¢Ø¿_x000F_°î%yµá¿FOÃteïÞ¿óÈ_x0001_eH]ß¿³¶_x000C_ä-Þ¿.ôÛA¸Ü¿ç`½_x0002_½Ü¿fn_x000C_6=ÓÜ¿þ_x0006_n_x0017_Àß¿=¶Ú¿È_x0001_öí_x001C_@×¿üÈ/´Á8à¿uúSÖ{¢Ú¿OÏÉ_x0003__x0004_ÀÂ×¿ô$"_x001B_¨á¿¹A8j×¿Jº_x0003_ÊØ¿ÃkQuü^Ü¿Ì²¸*ºØ¿ÝÛÜ_x0001_!Åß¿¤ùÿ®eÚ¿ãi^Eÿ£Û¿#[D_x0015_^Ý¿p_x001E_öÈmDÜ¿@È¢¤0Ù¿EÜ)!7ÃØ¿ÖÄ_x000D__x000F_Ü¿¾_x0002__x000C_¥Û¿5î·ºÕwÙ¿Èóò^Û0ß¿ 6¦yÚ¿Ú_x001B__x0017_È%ÀÝ¿L°¦³z;Ø¿%Cáá¿³ËÑÃ÷NØ¿9£}'_x001F_9Ø¿VªÊb_x000E_oß¿1_x0010_G_x0019_è@ß¿à­èO»AÜ¿å_x0013_;ú8R×¿ñòv+ñØ¿T_x000F_ÌïyØ¿o&amp;)_x001A_AØ¿ë:_x0014_Æ«à¿_x0011_LÊ!_x0004_þÜ¿_x0002__x0003_ôDUQøÜ¿ÊþÝ£JÖ¿_x001C_S_x001F__x0001__x0001_9Ö¿Õ·59ÐÝ¿hQ"0á¿Ï:±ßRÚ¿yÚi;]nÜ¿ãGÌÇÕ¿_x000E_ò^8ß¿&amp;_x0002_TZ?²Ù¿*±ÙKÐÚ¿xÏ¤;ÔÚ¿&amp;¯BñÉÞÚ¿¢Æî^¹7Ý¿2_x0006__x0005_nH½Þ¿©_x0004_ZÎÒÝ¿àìyÃ|_x0014_Þ¿µ_x000E_%_x0004_¶tØ¿À~_x001B_n¼ØÜ¿²ÒH8p~Ý¿[ÂN ÜÁÛ¿,kÜ¢¼¢Ü¿8}øîþ×¿´&amp;iåHÞ¿^wv±_x001C__x0002_Ú¿zDgÊ4øÙ¿Ë?!Ù¿ùüHÑ_x000C_¦×¿D=3ið,Ú¿³ÛX,¢	Ý¿)á8ç	ß¿ Û-_x0002__x0004_sÙ¿¶G²¡bÚ¿Ëów_x0013_°KØ¿_x001A_þ±$QÙ¿Í_x0015_ð4ddÛ¿$_x0003_íñÔ¿è'²ûú'×¿W%ÈÑ+ðØ¿Ãdþ!ÎÜ¿G1·ýJÛ¿üÀu¢)Ø¿èÞÀpÝ¿&amp;_x0012_¡_x0018_ØÝ¿A_x0010_¸ÅJ_x0016_Þ¿­7_x0001_kxÙ¿ô¾^röÖ¿'íäø½Ú¿Zy_x0017_ðmÙ¿ÐQm@-Ù¿Ës&gt;ÙªÍÝ¿~wù^!Û¿±;RÄ_x0006_,Û¿eÏ%bRõÙ¿¼Wå#_x0012_mÝ¿Mãp#LìÚ¿1:FÅwß¿éà_x0008_¬YtÜ¿x×(0§Ø¿*n"âÂjÝ¿_x0006_1¶Z_x0011_Ü¿hOà1;Ü¿^|_x001C_+)Ú¿_x0001__x0004_´å´ÀUkÜ¿d3béØÞ¿®_x0006_ÿ_x001D_v5Ü¿=&gt;,À-Û¿´L¬xsÝ¿Á}G6ªÚ¿X,_x0002_´Û¿_x001C_Ý."Ú¿îý?_x0003_a_x0005_Ó¿ôKÃxPVÜ¿_x0013_Í&amp;M×¿¦ö£và¿l_x001A_A"8ß¿_x001F_ÑA_x0008_ö°Ü¿\_x001C_9¤_x0016_Þ¿5`Å¼×¿ø_x001D_/OÙ¿½H¯Ã´~Û¿þ]Ì8¢6Ú¿|_x0008_Þ}ÙÒ¿-Kâ_x0005_ËÜ¿1ã_x0016_nyÛ¿y«Ô_x0013_dÞ¿j_x000D_´áÌâ¿øúóC§³Ú¿GêCjà¿Ûá'EkÚ¿U»ÅÐ+¶Ø¿âFa¡yÕ¿Q_x0013_]ßþHà¿üõÜ.vCÞ¿Fòm¯_x0001__x0002_´ëÜ¿GçþDÙÝ¿úwd(Þ¿ )w8®Ú¿_x001E_O`u_x0006_jØ¿Îc_x0003_§h²Û¿\WØxß¿9×_x001B_ù4Ö¿Rí_x0015_BÄþÝ¿h^_x0011__x0001_ÏÖ¿_x000E_ ¥©"Û¿I ÿ	Z¯Ý¿(«'ý_x001A_£Ó¿ìKÇö_x001A_«Û¿1_K¬ZØ¿bT@-43ß¿_x0005_rÿê¹ÆÚ¿79ð¨_x0006_àÚ¿Út_x0013_µ?]Ü¿l~ýâ³Ý¿_x0001_ï|¡jÙ¿ÆPv÷êNß¿@~_x000F_&lt;aÞ¿óÔìËú|Ø¿_x001A_ÖXn&gt;ËÙ¿_x0016__x0001_H^¼ÝÞ¿ò&lt;àÛ¿pèÝó_x0014__x001B_Ü¿WT`êÙ¿¸ü_x001F_µ øÛ¿_x0006_K©Õ¿{c·_x001E_þÛ¿_x0003__x0007_7\q¢9ß¿±?W AÞ¿Pô^,f7×¿Í_x001D_M­e³Õ¿_x0007_¤ÚÎÏóÞ¿_x0001_õÜ6«Ù¿6SÛLÆ6Ý¿g ÅA»_x0005_Ü¿µ'zÜÝ¿aö_x0013_áTÝ¿2§?X1/ß¿jCSûq_x0002_Ý¿äT&gt;ë_x0015_.Þ¿µ½$e&amp;lÜ¿F6^_x000F_UÊØ¿^_x001B_x1Ö5Ý¿ÓTU_x001D_Ù¿2)_x001C__x0002_ÕÊÒ¿ú&amp;õ¸±ûÜ¿¦_x0011__x001E_ÊoÜ¿¨ÚjjÉîÞ¿ËéªÕñ´Ú¿[,±ó÷ßÝ¿_x0006_Ç­h¹kÞ¿Aè·_x0004_GÖ¿ã¾®_x0008_\Ù¿"mÂÇàÞ¿_x000C_)o?YÞ¿é_x0012_hó_x0018_ÚÛ¿JèíºJÛ¿_x001C_WåP¿Ù¿oÄÃ@_x0001__x0002_óÕ¿`)Ï0ö4ß¿RÜ_x001A__x001E_³_x0004_Ù¿ûÙqTþß¿ØøÞ¥Ö¿_x000F_{«0äòÜ¿ý{Æ¸â_x0016_Ù¿þÌV_I_x0016_Ý¿Zq©%ÊVÚ¿	îc_x0014_XNÝ¿øÿáÚ¿?E 5Ö¿h_x0016_;_x0003_4ÍÖ¿v_x0014_¼RzÛ¿dÜ*¿&amp;Ü¿­q	5Ó@Û¿Óè&amp;à»·Û¿-·"O_x000B_Ü¿au__x0019_ñ|Ü¿ööâq7à¿-GöãÞ¿ü+_x001E_'_x001A_Ü¿÷uÌ¢/_x0001_à¿Ã¥w_x0019_^ÙÜ¿_x0012_rî{_x0019_Ü¿_x000C_pþv_x0005_RÛ¿X6ë¥#Ù¿[a;&amp;¨à¿é¡Ü¿¡	nM`Ü¿_x001B_Ç_x0005_Ú_x0019_"Þ¿_x0012_Þ§ïÙ×¿_x0001__x0007__x000E_B&gt;_x0016_ùÛ¿Îøbe_x0010__x000F_Þ¿&gt;È]Â£¶Ü¿´_x0014_`&amp;Û«Ù¿Ò°Z$ÂØ¿_x000B__x0007_Ta÷:Ú¿_x0004_=TÿÛ¿¬ÅÅ_x000D_ìÛ¿Ã zå_x001C_Û¿_x001D_Ð]¯G5Ù¿ð¦_x0005_Ø_x0010_Ù¿\Î*_x0015__x0015_Ý¿9Ä*¦_x001D__x001F_Ù¿3Ï¥E¬Û¿¸i_êÁÝ¿­TÃîf©Ú¿p-Ä_x0017__x001E_Û¿!_x0003_ÐÉÛ¿1ór È7Þ¿S_x0006_³h1×¿þÂÝ'ÿ¥à¿©_x001C_éïÙá¿·ÒQeäÞ¿^soòiêØ¿éF~ÍcÚÙ¿ýÅa¶*ß¿ÍÂí_x0002_Þ¿¨ð'B_x0007_ýÝ¿õÀ_x0006_ü_Ý¿fw_x0011_ÀFÖ¿²ãiÁb×¿=8í_x0002__x0005_²Åà¿Óàe1_x0006_VÚ¿è/¤v]_x0004_Ü¿®®°&amp;jôØ¿Bm!¸5îÚ¿åá´Y#Ú¿ùîq_x0007_òJØ¿4~/_x001A_&lt;NÙ¿5_x000F_ÀÂ=¶Ú¿û_x0003_ZàÚ¿_x001A_tzüÊBØ¿û_x0004_Y_x0015_&gt;UÙ¿¨µb_x001E_M_x0006_Ü¿à_x0005_þ°ïÚ¿_x0013_+ò­êÙ¿,;_x001B_í¨yÙ¿õ¨#Ê¤[Þ¿½¤É¤~Ö¿"_x0003_»HÜ¿&lt;bAþ5Þ¿ûâ®T_x000C_&amp;Ú¿'£äá_x0003_ß¿_x001B_/¶_x001A_ã~×¿R9Í_x0001__x001D_ÏÜ¿[èèª_x0013_bÚ¿9rdOÝ¿»µRv«bÖ¿V_x000F_Kã_x0016__x0016_Õ¿½4Ý_x0001_Ó?Ü¿û³ùÕÛ¿­¶©R&gt;Ý¿}T_x0019_`uÞ¿_x0001__x0003_*HÎ¹$-Ú¿ï¯mÞ,_x0016_Ü¿3Úr "ºÙ¿Ð0¾_x0001_°×¿¸ÓgÈ7¨Þ¿"|_x0002_]Þ¿E6Vt!_x0012_Û¿¤ I&amp;©à¿ÔÎw_x000B_¨ÒØ¿B¤.§_x001E_á¿»&gt;_x0005_äjÙ¿-_x0018_Â²_x0010_Ü¿&lt;BºµTgÙ¿ÐeÏù5Ú¿Æë_x000E_û²ÍÕ¿J×VAßJÚ¿U|îf×Ú¿Å?ì_x0014_Û¿ðÖ_x0016_ Þ½Ü¿vy²_x0008_Á×¿'È"^_x0015_|Û¿-Ý1´×¿Ý¦&amp;Ð,Ü¿	ZC½Ý¿_x000B_ö¯bÛ¿P_æ=_x0014_Û¿Ë#·_x000D_ßå×¿_x0006__x000C_iZíêØ¿rXÊr¬Û¿bY´üÄ×¿ñÅ_x000D__x0008_¦kÝ¿t_x0005_$_x001B__x0001__x0002_ì/Þ¿ÂbXRôÕÜ¿®×ïéRîÛ¿/JÆ6~Ù¿$_x0001_Þ~½YÝ¿E¦1×-Ý¿_x0006_8_ þÖ¿ZrNâ\gÜ¿_x000F_(e9_x001D_AÛ¿ Û~ÖÚ¿¬ç(ûôÏÙ¿Ì_x0007__x001F_Øß³Þ¿[½atÚ¿_x0012__x000C_£=_x0013_á¿@Pö#¹Ú¿_x0019_jca¡_x0005_Ú¿ñNH^zà¿U_x001A_:+Ú¿_x000E_xiÇ;Ø¿Ä ÌõíÛ¿R_x0002_Tìs²Ù¿GäFÆB,Û¿tm_x000F_¦²×¿â¡çÿ\_x0019_Ù¿Îg	Uñ4Ü¿L¾´31BÔ¿PÎ?ÅqËØ¿c¡&amp;PéÕÚ¿¢ýç&amp;ÏlØ¿_x0005_öãKÞ¿SêU_x0014__x000F_HÞ¿_x0019__x001F_Ý¿_x0004__x0005__x000E_°@_x0002_iÚ¿Ø{ó%Í_x0011_Ú¿- 6B1FÛ¿¬FüÈÊ Ù¿{¯_x0016_hCÚ¿¤Û_x0003_a_x000E_mÙ¿ÞðË_x0002__x001A_{Ü¿i@×_x0005_6]Ø¿Éô_x000F_|Ý¿0v!AÜÙ¿e\&lt;3_x0001_¯Ñ¿(¾?"&lt;×¿ï_x0004_)&amp;LÜ¿ý©Ë¾C\Ó¿*_x0017__x0018_ÑºËÚ¿_x0016_©®_x0003_ÖvÛ¿ó¬2\&lt;ÃÞ¿Ã}´Í_x0003_Û¿?ò¥I®Ù¿_x000C_Ñ25Ú¿*\b¥úÞ¿Èåê_x001E_æCÖ¿0Ta±_x0018_×Û¿00Î«-zÙ¿c²_x0001_äÆØ¿$¿J¢ ­Ý¿+Ô_x0003_$Ø¿7Üábé_x001A_Û¿Eö_x0006_ºUÞ¿âBãÁÕ¿íeaoEÞ¿Q÷bü_x0001__x0002_3&lt;ß¿1zigZÔ¿_x001C_û_x000C__x0006__x000C_Ü¿#¿_x000C_0KÚ¿äÁæ®öÙ¿Í³Ð_x0014_[Õ¿tÉïgV×¿û_x000E_M7¥Ý¿_x0018__x001C_&gt;3.¼Ø¿Q¦t!IÃÜ¿î½Üñ_x001D_Ö¿_x0017_F_x0005_rLÛ¿R'£§Û¿t_x000C_Å[SGÞ¿)ý^t(Ý¿_x000E_úUµEÚ¿_x000E_¦¨'Ü¿cäU§aûÛ¿E!8&gt;»èÜ¿³M0¶Ó¿lÄe×ã ×¿-Æ÷z_x000E_ÉÞ¿Ó/ÜCyà¿_x0013_kùÏo©Ø¿EÆi¥×Þ¿6¯Øm¯Ü¿¶@¸_x000D_èÕÓ¿úmþ«åÛ¿_x0011_P8ãÏVÜ¿_º¯fÓÕ¿[%ÕIEPÜ¿_x0006_ª(a¥	Ù¿_x0005__x0006_ÏqJÈ_x0004_©Ü¿äV_x001C__x0007_x³Ý¿¾fgÔåß¿aÑ_x0006_Æ¨Ú¿_x0004_,AOÎÝ¿®ã½"Ù¿EV£5Þ¿ì¨;]4ÏÙ¿(_x001C_{_x000E__x0015_4Ü¿Ñ´_x0014_Õ_x000E_vÚ¿d²Þi_x0011_Þ¿Dú(köØ¿¯²¦=pÅØ¿CÕàÐÿºÜ¿_x0002_*T_x001D_aà¿¤×rÍ_x001D__x0012_Ü¿ã~O,Û¿_x000C_ÒkïÛ¿UCG\gÞ¿×õï'	?Ù¿áIqÇÏÊÞ¿u9_x0019_xYØ¿y*©&lt;Ý¿_x0011_¬·_x0012_eÛ¿sv?;°×¿Xüac¼?Û¿g³_x0016_H½Ø¿póeÑÆÙ¿_x0010_Úµu_x000D__x0003_Þ¿ÑÀ¼O_x0001_%à¿²_x0018_ùß¿_x0003_ôb_x0018__x0003__x0004_Dß¿^Þ¿ÚøÙ¿»Ñp¢chÜ¿1´p&lt;ÕêÜ¿$Òb××¿»+mÿVÝ¿ÊÇLÅØ¿x··_x0004_ø×¿øX_x000B_"_x0017_ß¿¾È_x000E_Ó8¦Ú¿t+_x0019_÷_x0019_jÖ¿Ìz#_x0010_Ûàà¿SfSjÚ¿üôíOÛ¿Kf´N´Ú¿Ïw_x001D_âVØ¿&amp;[là¿sJéÝ¿_x0001_«¸JáÛ¿;t°bÚÖ¿tÕS_x001A_ÉÛ¿´Elr2ÖÝ¿»I_x0004_a}3Û¿`¶WÝ¿ÖÃ´ô©Õ¿_x0006_½7_x000E_ÐÜ¿ôÁ_x000C_¦_x0002_TÜ¿M©#±Ã_x001C_Þ¿.?VÛ¿_x0001_æ_x0014_uóá¿ Ô_x0012_@äá¿._x000C__x0016__x0006_öaÞ¿_x0005__x0008__x0013_Q3RRÜ¿f_x0014_{ò×Û¿ÿ_x0017_i)±ÍÚ¿7Ìcþ_x001E_FÙ¿*³èÕ¾Þ¿_x001E__x0008_òÈÍ/Ø¿¼_x0012_y%Ãà¿Ñ09Î¦Ô¿¥ÅeY_x0007_Þ¿Ê×o¥`Ú¿mªÙ£H'Ü¿ì_x0005_ý4Ù¿_x000D__x001F_QBºÛ¿_x0002__x0015_	q_x0012_Õ¿Éð_x0008_"VàÚ¿_x0003_»_x0018_3uûÕ¿_x0007_F_x0004_âqÞ¿_x001B_º,2£ñÜ¿Í¤Z«´=Ü¿FAëLþÔ¿&gt;áSÛªõÓ¿_x000B_NP_x0006_VJÞ¿å·ÀèÃñÚ¿_x001A_Å=Ú'yÝ¿_x000F__x0004_§q£÷Û¿¦Ìå--ÖÚ¿bn{)~Ý¿®cê_x0013_IÙ¿)¡®[ËßÛ¿«âh_x0015_Ö¿ûj,DzÖ¿&amp;_x0001_Ø±_x0002__x0005_ZuÛ¿~¶îV_x0004_Ö¿@^è_x0001_oÜ¿ë(ø`(Ù¿ú«@[-Þ¿õÌÕÅÚ¿_x0002_Çó³ýÜ¿­n®Óù×¿&amp;mY_x0008_¤´Ü¿@_x0001_GyëÚ¿_x0013_¶_x000C__x0003_[MÞ¿Å®ì³L_x000D_Ý¿N_x0003_³Ý¿Yï_x0015_×Ú¿Gù+_x000E_×¿ÿ9ÊK4Ú¿¯¥\~_x0005_Þ¿¿dEÓÔÜ¿ï"+_x0017_~|Þ¿â)Çn³Ø¿ThGùÍÔ¿1&amp;ÄÝÝ¿5=5yÔ¿ßcm`oÚ¿_x0014_QC¦Þ¿/b_x000F_Éò¾Õ¿Ó_x0014_~ÑÙ¿CB_x0002_ýÇá¿µÝ5¥¸Ý¿_x0010_ªvÚ¿ª·¸»ØKÚ¿2_x0002_)j2Ù¿_x0001__x0003__x0002_BXL`ÊÙ¿M»)ª_x001B_=Þ¿À_x000C__x0019_ÆÀÙ¿_x001E_1v6ÅÚ¿¾«ä%NÚ¿_x001F_&lt;·0ÿ_x000B_Ú¿_x0003_q_x0013_ $_x001E_Ú¿´HÝ±7Ù¿#$ô&gt;qòÙ¿_x000F_.f_x0006_Û¿J{ÑV7Þ¿\£ACY×¿ÆÀ«e×DÞ¿Úß_x0002_kgÛ¿®q7z`Ø¿ªyÊU%_x0011_à¿Í(¤pø_x000F_à¿"]FSºØ¿_x001E_Åxç)mÕ¿_x0001_+³mÙ¿@Ó_x001F_)û=Þ¿ìOo_x0005_ßÛ¿ÙÀÑc×¿ÿáiW"Ü¿öõd	nÝ¿Â_x001F_2þNÜ¿:+÷_x0003__x0019_Ý¿§Jà×ø¡à¿+ð»¶)Wß¿p¡é\_x0019_ðÛ¿ð_x0016_m²Ù3Þ¿æ`©^_x0003__x0004__x000E_nÛ¿&lt;_x0001_z{dà¿_x0008_Y,0Úß¿ö¨O_x000C_×¿_x0018_lôrªÚ¿_x0010_2Ö÷_x0003_*à¿eRÅþ0Ú¿_x0002_¡_x0013_^Þ¿å_x001E_.4Ú¿ZUX$ÄØ¿(É_x0019_Ðë[Û¿_x0010__x0013_låªÝ¿Wú_x000F_ø:$à¿eòð8 SÞ¿lpU/ÜÙ¿(¤U4;Ö¿Zú[ÐÝ¿_x0016_QKýÆZÜ¿SjItÚlÙ¿BÏ ¬_x001B_Û¿Áäf¤&amp;_x0017_Ý¿\¡_x0008_+tSØ¿lrró±q×¿×OKyVÒÚ¿ª'jõÜ¿qð¿»0®Ö¿g«À$Q±Û¿d_x0006_W=Ù¿­17x©åÙ¿Ëþ_x0011_ÜÂúÜ¿Ê=^©¹Ú¿»´_x0002_oR5à¿_x0002__x0003_X_x0010_#¤·Wà¿&amp;g3·ÛÛ¿_x000E__x001C_h£_x0014_Û¿_x0005_¸2_x001F__x0015_^Ý¿Ð_x0008__x0010_°|çÙ¿_x0014_m¤y_x0013_wÝ¿È«ÉÇ¼fÞ¿À_x0003_±¦âæÚ¿ÇØ_x0011_¼Þ¿Íi_x0018_LLß¿+Þ5¤×¿þìÖðÛ¿ómê	Ù¿_x001B_&lt; vMÜ¿_x001F_gä´Ø¿g6k_x0001_°¾Ý¿#H_x001C_ãtË×¿osÒ_x0002_É×¿±Õl_x000B_þÕ¿f fL_x000C_qÛ¿ÓTá_x001D_ªÛ¿"áªÌIÜ¿©X,HF`Ú¿'jì&amp;ãÙ¿27£9fÝ¿-ýªÎØ¿«Á_x0003_eê1Ü¿x-_x0005_P*Ý¿Âü_´Ý¿{uDÝ¿_x0004__x001C_dHà¿¢J_x0008__x0002__x0006_¾ðß¿.[Ò¾¿ÇÛ¿Â_x0017_*_x0007_Kà¿_x0018_u°Ìÿ6Ü¿0_x001C_:&amp;_x0001_yÞ¿_x0002_Áô	Ü¿S©HÐL±Ý¿ÂPIõ9Þ¿¹IÅúRÜ¿¤úæ±ûÔØ¿²ìóàÚ¿0CÀ&gt;=ß¿E¨_x0008_Ùû-Û¿;_x0013_i_x000D_´Þ¿Qy{%f×¿OØÄÉÙÜ¿&lt;Ò_x0003__x0005_³Ø¿_x0004_}bqèEÙ¿)C.¥èÙ¿_x001F_M_x001D_EÜ¿Ä¨JôÚ¿d_x000C_~ë_x000F_Ø¿?2Ùü_x0013_Ý¿,`æ_x001F_ö|à¿l_x001F_BAÛ¿sÔÜ£êÚ¿Ýh$ÿXØ¿_x0018_¼uÃbÙ¿_x000E__x000E_Wy#MØ¿¤»SÜ¿Ê=Ú¿|,Ín8Ú¿_x0001__x0002_MRs5Çeà¿2;[$ißÔ¿Ä}ÆÔ_x0016_Û¿*Ë©R³À×¿Þ¶&gt;=Û¿´_x0013_s}¯Ú¿«Ø¿Æë._x0006_Ü¿¸^ÙühQÞ¿³Ðß¸pÔÝ¿®'¿2`Ü¿_x0015_AT)QßØ¿DêàeeÚ¿mõ_x0016_Ú¿pÉé_x000D_Ù¿¯O¸_x0001_fÛ¿E´	/O^Ù¿)© gÕ5Ù¿È_x000C__x001B_ù'Þ¿Ît{Ø¯®Þ¿ö8_x0003__x0014_¦Ý¿i¯Oþ4WÙ¿ÒðwÝ¿_x001B_$Eðo_x000C_Þ¿p_x0019_½Æ_x0019_Ø¿Wà#O¡Ø¿@£º_x0018_ß«Õ¿H_x000C__x000D_gékØ¿þ\A_x0012_àØ¿38IfÜ¿_x0006_y2BóºØ¿BÌ_x0001__x0002_mÛ¿qû_x0006__x0002_Ý¿L¹ÅÊ´×¿öÏ]Â3Ú¿ÕÕwNIxÚ¿_x0014_Õ_x0015_ï¡_x0017_×¿0Í &gt;'Ú¿¢~ä_x0010_ÅÛ¿÷'KK_x0005_aÙ¿ãÐð_x0016_üÛ¿\¾éÕ=«Ý¿²K`rqÙ¿Ïn_x0011_ÜcôÛ¿8¯_x001E__x000D_Ú¿ÍYqëº2Ü¿©_x001D_ªÜFfÞ¿­=øOÏÏÛ¿T_x001D_á]K¯Ú¿_x001A_¾_x0019_PæÕ¿×_x0017_n=öÜ¿x¾vT_x001F_Û¿0f ÔþÛ¿SÜ_x0019_Õ«Ù¿¦Èý^_x0004_Û¿áoU`9Ü¿à_x001D_d*DÒÞ¿èÕ_x000F_?à_x0003_Ù¿~Z_x001A_eqß¿×8.çã*Ö¿jh_x0001_Áß¿ÔMÌ"ÝÙ¿ØÃ¼Ní§Û¿_x0001__x0004_*Ï&gt;_x000C_HÛ¿kÍ_x0016_ÜÚ¿ßT¯_ÛHÚ¿FmÆfØ¿ÞaÌ(»Û¿º:î_x000D_ôøÙ¿_x001F__x0018_Êv_x0012_8Ý¿Ìÿ¸àCnÖ¿_x001F_ô_x0010_Ð_x001C_ÙÛ¿@Eb×6lØ¿x_x0014_QàvpÜ¿À:Àª_x0003_IÕ¿fïSþãnÛ¿ x¯é²Û¿¦TGCØ¿/ù_x0019_,äöÞ¿êCÅ¯	_x0008_Ø¿&amp; _x0002_ÇÛ¿DR_x0005_DúÛ¿ÜIlP*_x0004_Û¿W÷pµ:Ú¿H¢_x000D_Y\Û¿ñ]û_x001A_ß¿0·Tñ\pÛ¿ý'õöE_x0014_Ü¿Ãª­¿½Ø¿NDì_x0010__x0016_HÚ¿³f±Ø@ãÜ¿ «(ì çÜ¿_x0007_á_x0001_IëÔÜ¿:I&gt;_/^à¿vüh^_x0001__x0003_¸éÖ¿¿²¶3¸_x001E_Û¿»xÀ_x0008_gÕÚ¿û§·PM Ù¿V_x001F_;z&lt;Þ¿^_x0013__x0006_fÝ¿h_x0018_r1êÅÞ¿¼_x0003_Mv~%ß¿Ð8Ü]ÓØ¿?Hô_x0008_u/×¿J÷C_x0017_HïÜ¿Äq¯ËwØ¿_x001A_±_x0015_úê_x0005_Ü¿_x0003_m¢d$éÛ¿©&amp;éN|uß¿TÝªOÙêÙ¿XU_x0005_#-Ú¿èçôçãqØ¿þ;ÐL_x000D_ÆÚ¿_x0002_ü&gt;E\â¿pS¸_x0016_VÝ¿ÀçßáÌïÝ¿§6«tÙ_x0003_Ú¿,v°ºûÚ¿òDßQ%ªß¿_x0014_F_x000B_§ê_x000B_Û¿2¾Ëj+×¿1À UåÚ¿7?DJ»à¿Rë(ïgÐÚ¿ýòvB7Ú¿2_x0002_Ø¤_x000D_×¿_x0001__x0002__x000F_mUUÙ¿ù£]ýmÛ¿ªTSðÆ/à¿&gt;éYÚ´ÆÝ¿éÚ5@ý_x0004_Þ¿qg³êUÛ¿ýÎSÌG_x0013_Ú¿N`åáÜ¿ú\^ Ö¿-rô]ßFÚ¿dn­tÜ¿NkÇHÓÚ¿&lt;ñ_x0018_À³«Û¿±íª@©Ü¿î_x001C_ísk1à¿6[ã_x0005_qÞ¿P_x0012_;cUÝ¿y¸Ç×¿éñÐ]lÛ¿Ê&gt;ÂóÙ¿_x0001_·_x001A_K	yÛ¿_x0006_¢þú¶_x0011_Þ¿_x0001_Ù_x001C_ì»_x001E_Þ¿5(&amp;¦Ö¿¡E¬x{ÎÛ¿._x000B_å)uØ¿V_x000C_¸__x001B_×¿V_x001F_Ü¿êYºîFMÚ¿üVà;õ°Ù¿À¨_x001D_YÉÚ¿%_x0015__x0011__x0002__x0004_t_x001A_Þ¿Ò¢`_x0005_»ÞÚ¿0O7ÀØÛ¿8û_x000F_^4Þ¿/o¤º:Þ¿lnïêÆ_x000C_Ý¿ë$Øfe_x0004_Ü¿_x0003_&gt;X_x0004__x000D_JÞ¿Z5Ô,$_x0016_ß¿¤=_:ZÚ¿¾£W|m¡Ü¿,ÃDÿ¦ÜÚ¿¶p±_x0012__x0008_Ú¿!û¯½õÉÛ¿X5Î;èÛ¿­ÌøÍ ñÛ¿Îð2ß¸ß¿y)«®Ó¿_x001A_Ô¨_x000D__x000B_Ø¿Â1;_x0008_mÛ¿Ã×_x0002_Ù¤QÝ¿3_x0017_ô_x0002_Ø¿f[_x000D_Û¿_x001D_£UTWÜ¿zy_x000C_Í;ÃÛ¿_x0002_¢_x001F_A#%Ü¿Q\[w±gà¿/wIH_x0013_Ö¿|ÿí*×¿£îç_x0011_îyß¿_x0002_wÍÂýØ¿bû7ÚÞ_x0001_Þ¿_x0001__x0003_±ÄÁØ¿±SÂÙýÖ¿}ê^ÖÞ¿\¾_x000E_Ów½×¿N«oDð+Ú¿©¼Ç_x000B_Ô¿­Î¥_x0015_ØÚ¿£N_x0011_ì!Ú¿¶ýZ÷ôß¿ÉBçÚ¿ü¤­·Ø¿%^_x000D__x000D__x0002_`Ø¿_x0013_Ú&gt;%ÜØ¿^Ãò_x000E_bZÜ¿Ì?z5RÝ¿Ù1@ÀÝÛ¿¸'£Q"Þ¿öF|cG×¿%o_x001C_IL9Ú¿¨éþ·¾ÆÙ¿p)\_x0003_´m×¿_x0006_5_x0011_³Ý¿aËböOÝ¿ÁûN¢ÅÜ¿zÒÏXß¿ô0_x001A_JùÕ¿bMbÂfÚ¿jÕ(T_Ù¿¼P:êÜ¿ù'Ü¿ãÊØà´Û¿úAII_x0002__x0003_ rÙ¿øwµêönÙ¿XaÖäÚ¿£{ Â&gt;ÕÔ¿¿á6¤FÓÛ¿ß$­U¤¦Û¿:©V(-ØÙ¿É§«~ø_x000C_Ü¿qV0ÑCE×¿áA»_x000C_§_x001E_Ý¿¨G_x000C_ðYÚ¿&amp;íjäÛ¿_x0016_¤_x0010_ï_x000D_ß¿ÜFT[ìÝ¿p`´ÛhÛ¿_x0001_ªzÅÍà¿eÐ@Xw³Ú¿¸°X-½_x000C_Ú¿zôéZ_x0012_&lt;Ú¿ÃQBÓrÝ¿3-FvdÝ¿!Wu?ÂÚ¿ÏÒh-M×¿¹b8_x0014_ÿÆÜ¿py«ùL_x0005_Ü¿O(¦&amp;VHÝ¿;ÄÓÜ¿_x0019__x000C__x0017_åÖkÛ¿¥§KA_x0018_Û¿ÿ©_x0013_Ü¿_x0015_·Ï?_x001A_öÚ¿d_x000D_W×HÛØ¿_x0001__x0002__x0008_Ä&lt;¢/sÜ¿¯_x0013_&amp;_x0018_Ý¿Õd\)zÜ¿£_x001A_ÒláÝ¿dù;LH;Õ¿}4 msÝ¿S£: DÚ¿Ì(%-Ô¶Þ¿)Ù±×_x0016_xÛ¿hµmÃÙ¿µî8fUÚ¿ñ[_x0019_nx!Ü¿xØ£bTÞ¿Úw'díÙ¿n8Ó¡ñÚ¿¾ _x000F_SÃ	Ø¿UÜüEß	Û¿_x0002_ê_x0002_·ãPÚ¿H3v¢^Ú¿¶£_x0004__x0005_úÛ¿}óë_x001E_q=à¿¯^µ.+ß¿±jêüÛ¿ºyËvïÛ¿B5_x0017__x0013_íHØ¿Ê¼æÎ0ñÛ¿sÏ8­rÛ¿Âå_x0014_èß¿sº_x0015_[8_x0017_Ü¿î_x0017_Zÿ_x0012_0Õ¿!lo_x0010_2Ú¿m³%L_x0004__x0005__x0001_Ö¿_x0012_»AÎãÛ¿èÇ{_x0005_(Þ¿_x0001_ò_x001B__x001B__x0016_wÕ¿g_x000B_7¾0Ú¿#â&gt;Y ?Þ¿_x001F_y_x0016_·Ú¿rUõZß¿ÖXd¿4@Ý¿_Gc¦_x001F_mÜ¿ ´õÇ^Ø¿ùäÆi)Û¿ó_x000D__x0005_VÌÛ¿UÁ__x000B_øÜ¿ø®ë_x0015_Þà¿%-3_x0003_Ø¿_x0002_Ã(GÙ¿K_x000B_¦õYÙ¿/rQõÑ£Ø¿:ìL&amp;Ä\Ü¿Ld$ê¶_x0015_Û¿À®³ãÞ¿È1DÄÉß¿xp®6y½Ü¿ø!XPÎÚ¿ÁÆaXsáÛ¿ïì:_x000F_ãÜ¿ì_x0002_BÂúeÖ¿äDRÌ3×¿_x000F_£ÍèYnÚ¿_x000B_k_x0008__x001B_Ú¿®`K&gt;¯_x0015_Ù¿_x0007__x0008_0Æ_x0003_õ)_x001F_â¿Y_x000B__x0014_k(Û¿jû_x0014_ÍÛ¿M_x0010_¡_x0006_ø1Ö¿ñ³d_x0001_ÇbÛ¿t_x0014_Öùþ)Ú¿À$×7a×¿ÍjùæJ_x0001_à¿d_x0019_KÂS#Ý¿_x0002_ùìo_x001C_	Û¿ê$ÖOcØ¿_x0004_¸3Å]Ö¿ÿ_x0010_Î_x000E_^Ü¿oª)|_x001D_qÝ¿¥EP_x001E_ÛÛ¿_x0004__x0019_¹_x001A_ÜÖÖ¿á_x001E_ÃßÚ¿ªÉ_x0001_»Ù¿üR¤Ë8Õ¿Ãí_x001D_\Ø¿ÝÏ0Ý¿_x001D_WÌþ3jÙ¿¼$È6eØ¿_x0018_Ü^_x001F_¡à¿ÜÁ&gt;é»Û¿_x001A_U_x0005_8ÇíÝ¿³_x0001_©t]Ø¿1âÝ+Û¿:½zÝ¿.Ë_x0004__x000D_Û¿&gt;Á¤gBÞÛ¿û2¹8	_x000C_Zt×¿©eÊ_x0019_×ð×¿¬\GwLØ¿è5k6ö¤Ü¿SIX©qÖ¿Lû2#1Ø¿è[Ð_x0002_Þ¿Ò&amp;ÿõÛ¿_x0005_)_x0003_V_x000C_Ý¿áR_x001A_¾ÍÚ¿¸¾e}QïÚ¿&amp;Ãï_x000F_á-Õ¿kM·í3ß¿x%@ù	GÝ¿ü¦·Ö_x0006_¾Ù¿Ý(&lt;ÏÏêÚ¿âM¯93aØ¿ÿ¬ÏùýÚ¿8ò_x0010_«h_x0011_Û¿_x0014__x000C_	|_x0008_Ú¿×ð¾0×¿_x000B_êÒT¿Ý¿}Å_x0001_ñ_x0004_ùÜ¿xÞ~&amp;£Ù¿£keÓ%Õ¿7-ÿ^MÝ¿n´Êæ9µÕ¿ëÚ^CµØ¿dÌ»Þ_x0003_Ü¿îý_x0007_ªB!Û¿û»É3²{Ü¿¶P_x0003_Ë.Ø¿_x0001__x0002_í®n¾_x001D_Þ¿ñÔ![wÛ¿`)¹s×Û¿7:_x0007_¹ÊÚ¿pçkCb²Ü¿]ô¨_x000D_Û¿ºÞVá|¹Û¿Ä&lt;g³Ú¿_x0002_&amp;ì&amp;QLÖ¿ÊUw?kÞ¿&amp;_x0016_îeÙ¿_x0016_èw_x000D_¯®Ø¿Tw{'Û¿¿Ô~BP§Ö¿	¨Xâ ß¿]/½_x0019_0ß¿ÞeÏÚ_x0008__x0014_ß¿¾ùø_x0008_¢_x001C_Ô¿ë+±þ(Õ¿Fæ¢QçÚ¿ÈP hræÜ¿YÖM/Ø¿H Ð»àÚ¿_x0002_ûÏ¡ù~Ú¿ØY@ÔÏòÕ¿®W- ¢Ø¿·üÖ¿m¶`_x001A_¹cÛ¿í_x0012_"ÐrÙ¿Ôxâ_x001F_G Ú¿Á¬eèØ¿x_x001B_û1_x0001__x0002_Ë]Ü¿ ù_x0011_Û¿ÀZ_êµ¡Ý¿3-Å±ÝÔ¿vüI_x000B_£áÙ¿¦À¥bï?ññöøî?Ùmô¨ï?«²	Ê_x0001_bï?°*ÜËî?F¨ äÔï?_x0016_(_x0005_ùî?) `Àÿî?£½û_·Ìî?nÈ&gt;KÀî?_x0011_gKôî?É_x001C_´85Àî?·uHí¢_x0005_ï? _ÚC.ï?²¼_x001D_\Ç¾ï?ú?jZz&gt;ï?ì¸¨ySï?xIY´øï?k;oÓ°þî?w_x0006_$1àéï?_x0006_ÊK?E}ï?2_x0008__x0018_B]íï?¢_x001E_HbKÀî?`_x0014_´Ýî?_x0011_·ÖÑjï?_x000E_é+Õa[ï?_x0013_Iw_x0014_q5ï?_x0003__x0006__x0010_!M±¢zï?\G¸:I{î??_x0003_ûÇëàï?¹z_x000E__x0001_1¦î?PúÍAV	ï?eô_x0015_e­Öî?4_x0004_´_x0003_e²ï?_x0007_üÇ%:¡î?0_x0002_¹©¶î?Ùü6¢´ï?9«B0î?§¹üI_x0002_ï?¾ölÂî?Éeáç|_x0010_ï?2ðikFï?´u±î?IoGÖÒ_x000C_ï?à7_x0001_¶]Eï?0_x0013_ÔsTäï?­SQ_x001B_øî?_x0005__x0003__x0003__x0005__x0003__x0003__x0005__x0003__x0003__x0005__x0003__x0003__x0005__x0003__x0003__x0005__x0003__x0003__x0005__x0003__x0003__x0005__x0003__x0003__x0005__x0003__x0003__x0005__x0003__x0003__x0005__x0003__x0003__x0005__x0003__x0003__x0005__x0003__x0003__x0005__x0003__x0003__x0005__x0003__x0003__x0005__x0003__x0003__x0005__x0003__x0003__x0005__x0003__x0003__x0005__x0003__x0003__x0005__x0003__x0003__x0005__x0003__x0003__x0005__x0003__x0003__x0005__x0003__x0003__x0001__x0002__x0005__x0001__x0001__x0005__x0001__x0001__x0005__x0001__x0001__x0005__x0001__x0001__x0005__x0001__x0001__x0005__x0001__x0001__x0005__x0001__x0001__x0005__x0001__x0001_ _x0005__x0001__x0001_¡_x0005__x0001__x0001_¢_x0005__x0001__x0001_£_x0005__x0001__x0001_¤_x0005__x0001__x0001_¥_x0005__x0001__x0001_¦_x0005__x0001__x0001_§_x0005__x0001__x0001_¨_x0005__x0001__x0001_©_x0005__x0001__x0001_ª_x0005__x0001__x0001_«_x0005__x0001__x0001_¬_x0005__x0001__x0001_­_x0005__x0001__x0001_®_x0005__x0001__x0001_¯_x0005__x0001__x0001_°_x0005__x0001__x0001_±_x0005__x0001__x0001_²_x0005__x0001__x0001_³_x0005__x0001__x0001_´_x0005__x0001__x0001_µ_x0005__x0001__x0001_¶_x0005__x0001__x0001_·_x0005__x0001__x0001_¸_x0005__x0001__x0001_¹_x0005__x0001__x0001_º_x0005__x0001__x0001_»_x0005__x0001__x0001_¼_x0005__x0001__x0001_½_x0005__x0001__x0001_¾_x0005__x0001__x0001_¿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0001__x0002_×_x0005__x0001__x0001_Ø_x0005__x0001__x0001_Ù_x0005__x0001__x0001_Ú_x0005__x0001__x0001_Ü_x0005__x0001__x0001_ýÿÿÿ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0005__x0001__x0001_ø_x0005__x0001__x0001_ù_x0005__x0001__x0001_ú_x0005__x0001__x0001_û_x0005__x0001__x0001_ü_x0005__x0001__x0001_ý_x0005__x0001__x0001_þ_x0005__x0001__x0001_ÿ_x0005__x0001__x0001__x0001__x0006__x0001__x0001_Êy¥®î?Ìzª\_ï?§ý×/}_x0016_ï?A&amp;V_x0014_£+ï?EçA_x000C_tÊî?Y~-ÀÌî?&gt;¤w2_x0015_ ï?®Ï\_x0019_ï?_x000D__x000B_ì~Õ_x000D_ï?iH®×«Ëî?+ë×_x0002__x0003_¥¤î?_x0008_~2%_x0013_½î?Xü_x0007_&gt;Êï?²_	âðî?V&gt;EÑ&gt;²ï?\*¡_x0014__x0001__x0003_ï?»ý³Q¸Þï?ûMR©Vùî?þ¯Ïºî?|*siî?g¼s&gt;_x0008_ï?Ò_x0011_éØC9ï?bsC¨3²î?¥?í%_x000E_¿î?8'[ïï?G*ÁW¯»ï?îH_x0015_·ï?é/ý_x000D_ï?s[Ì;~ï?+¼º$5eï?'ô2ÛÆï?ö_x001C__x0016_buî?,º_x0012_ÉÖ«ï?_x0019_»o_x0010_îî?&amp;$_x0017_îï?ÒçZÖ¼ï?W7Ô¢uï?1JýÚî?ú¬RêÚï?_ª_x000C_ÙXï?îô×!"ï?_x0013_ø_x0012_)'î?_x0001__x0003__x001E_^_x0001_éï?_x0003_s_x0016__x0002_¼î?_x000C_BcG´ìï??×_x000E_ Ö/ï?rx_x0010_ïâï?ù_x0005_qSw¦î?9÷ùÏï?§!ãlÕ_x0008_ï?ðãÐ#PÒï?_x000C_?Óàxï?_x000F__x0001_;r,ï?î#ævî?_x0006_H÷8bÊî?ÓÙ÷_x0005_ï?&gt;çú_x0002__x000D_°î?.Ô_x001F_=_x0019_¶î?_x000D_jLìï?_x0006_dz×ëÝï?ªç[Cs_x0014_ï?¬0gîzªî?Þ_x0007_ð»äï?Õ  x,qï?«ªgSÿî?Æ_x0004_ÑÃnî?Ñ_x0001_¤úþî?vwäËmï?\´ú×²î?¯`EK ï?AQ÷&amp;9ï?Pð$?ï?¬âhhî?_;ôÐ_x0002__x0003__x0005_ï?_x000B_Ìà"×î?öc±´=\ï?_x001D__x0014_njó&lt;ï?PùæSÄï?(3µéØï?_x0004_ _x000B_¾ï?^Â$_x0016_î?¶âêï?èà#_x0010_öï?ß"Þ,Ò¶î?_x001D_váî?¼$¶`ïî?§a¹½_x0005_²ï?Üì_Ò¨úï?sÛþ¡·8ï?÷ÆÏ _x0013_¿î?Rm®Ñ°ï?_x001F_Ø'´î?ê_x0002__x000E_;_x0011_ôï?yv_x0016_XÁï?_ë3Ä1Ìï?XÙ=I¹î?­O¸\ï?À_x0006__x0014__x0001_Qî?",ý_x0003_·î?dÓyTï?'`£E1_x0011_ï?!Ý¯ /	ï?¿(½Ä7ï?Ð_x000F_§ò5Dï?4B_x001A_Jï?_x0001__x0003_×Ö83¨î?_x001F_qa»EÂï?÷k@b([ï?OBûz1Íî?WHí6ú5ï?_x0001_Í¤,^î?p_x0014_3ìyÓï?aÅ|¦_x0010_ï?¨_x001C_^x¡ï?e+D~£ï?ê_x000F_p0_x000B_ûî?Ò_x0015_j_x000C_ºï?cY_x0016_pÛï?_x0006_Y8h_x0006_ï?_x0004_\·¦«ï?Y´_x0008_(4ï? _Àápï?Û\ÂsDöï?é+Ù$¶#ï?-_x0002_±î?|É_x0017_Öbï?,Á×±¸_x0010_ï?ÿ(ü@âî?ïR¬A_x0011_ï?G¡­¬®_x0004_ï?¶¸î?×ñkï?^éï8ï?%0Òú¨ î?nÛðØEï?a_x0019_4Åî?Õnâí_x0002__x0004_íî?_x0004_gXÕ§ï?¿_x000C__x0002_ìkï?Gþ_x001E_8Uï?J_Jï?®cuöÊî?KïëÓ_x001D_ï?Ëê	üeï?·_x0008_|_x0015_iï?çd³Ïqî?Ñ£Ù#_x0016_|î?lJèLôî?Ñ¥ª_x000E_ôï?_x0013_YÖEO~î?(ØR_x001A__x0003_ï?áÿí_x0018_ï?H¯ßÕyï?r°±Aîï?²²íQï?ä_x0015_ò@_x000C_|ï?^dÝjc§ï?£½_x0019__x0001_ÞÕï?÷±Ö=ò&gt;ï?|Êî?Í/´~î?6åÜð_x0010_%ï?ÁÃñ¿ï?v7Õ¾Âî?_x0005_Ä~eÏCï?k¥¢£÷ï?÷_x001B__x000B_Û¢ï?þ6k_x0005_ûlï?_x0004__x0006__x001B_¾¢ß_x0017_âï?ÚðBYÆóï?åµ	_x0006_àî?¹}Íè\ï?Içm¦¢ÿî?Uí)Óî?U_x0003__x0012_Ìî?_x0010_ß¶Â î?_x0005__x0019_Ç@ï?{Áõ?%_x0016_ï?ë»â_x0007_yðî?ê?_x001C_£ùï?fÍ	ø¯î?Í£»Î©ï?½p÷b_x0018__x001C_ï?íO.»î?Ú¾¶á)Ìî?S&gt;6éÆðï?³êwÎ÷î?_x001E_5²ï?$+9_x0003_yî?_x0001_Oùwï?\_x0002_×Åî?ºd2úî?íÐ4ÿ­ðî?R{ìíÉï?fêMá*ï?\Ä_x0016_ÄAï?)zÕ~0ï?_x0019_ÿ¼Èãóï?xs0¢_x0016_	ï?Ç_x001D_Â_x0001__x0003_°³ï?Ï÷x5_x000E_ï?YKIàÝî?b%_x0012_Ëzï?I¯óúï?_x001C_á2_x0015_3ï?_x0001_£/)Àî?_x0013_OÈrî?CKùï?di²l:±ï?_x0002_Ç_c¾î?.J¹ðß_x001D_ï?i	Ëî?[÷^AûÅî?u¢PdåÐî?4&gt;ã;«î?ðKÆvÕÃï??ú_x001D__x0018_Äï?_x001C_+&gt;î?ÞýM³Îî?y¨_x0001_ÉÕûî?%Ä_x0005_8_x0010_¦î?k^ë_x0015_;ï?ÜºÐXß%ï?¶_x0001_Â_x0010_gï?àK'¡Eî?Þ³&gt;_èqï?1ëq§ï?Kb_x0002_¥÷/ï?ÿq_x0017_¹¶î?"_x0015_UÂî?Ì_x0017_ ¡¸î?_x0001__x0006_è_x000F_DRù%ï?Ðjã@½ï?t")¸ÏBï?KO­?õï?^n$Z¾ï?N_x0004_u_x001D_³î?àXSÈ#Ùï?_x0019_¦_x0010_kozï?vØò/£ï?sÎÒïØî?L¦uúî?&amp;ÑUÍàï?9¿Þ)óhï?_x0016_ã§Äï?1Q_x001C__x0001_ï?_x001C_\jÒï?|F8°ï?¾û4_x0016_Ì²î?Jj\pÇÚî?*}&amp;_x0005_2ï?ôï_x0004_½¨Áî?_x0017__x000F_1õ_x000F_ûï?ÑÝÍz-î?Öð4Vî?_x001D_-AW¢	ï?cÀó_x0005__x001F_xï?_x0007_¶_x0002_Ç©yï?_x0003_ðmMáÚï?8ê&lt;¨uî?ùü¹_x0012_î?©\c	0Cï?uÏvm_x0003__x0006_Ñï?r_x0013_ebÚçï?ÏËa_x001F__x000E_ýï?E@7¨QÕï?Çý_x0004_ÈÎï?_x0010_olï?üÇ[¢ î?&gt;$_x001B_Ëï?SèÝoþvî?¶_x000C_Ì?æî?Ê_x0007__x0005__x0017_í£î?M¯½ºùï?}$ó_x001C_Éöï?O¿Ê¼þãï?©éØµPï?D¦_x0002_ð\ï?hNoÄFî?ù_x0013_"ÞÜï?S_x0007_çA_x001C_ï?ØS_x000F_æp`ï?©¦¨¡Ãî?Ê_x0004_=Õròï?ÎàO§ä­ï?§ìõv_x000B_ï?à^_x000C_Ì½Ýï?B9 ÈÓî?f_~9g&amp;ï?¾_x0015_µ8xî?û_x0011_`^i¸ï?&lt;9ù_x0001_iï?÷{Ýv_x0003_±î?&amp;1jrÅnï?_x0001__x0002_{4Z°î?nV2hÈï?_x0018_s¶µ qï?-¯'H î?0HD£Îî?N)Eïï?\_x0012_éDWî?$W¸]Qï?dÖºð¥î?#µþ_ßoï?+NÓe_x0008_"ï?_x001D_y|c¥Ðî?þÀµûkï?(ÏÂúï?8õ³_x0003_Wï?Q®"_x0007_ô¿ï?XÑ4ë²ï?kzè1`áï?u_x000B_Õ]Gï?8D[!_x0017_xî?õèéðÎî?Íò ÕÂÌï?H_x0015_6Xemï?P&gt;]Ôï?8V+m¯£ï?½&gt;¦½Â÷ï?¬ÛÉ_x000C_¹¯ï?×g\¦qúî?Ú_x0003_¾@3ï?2_x001F_¨J-µï?"´I¼î?_x001B__x000E_	ð_x0001__x0002_Gvî?/«èq_x0007_wî?ÑYU*åî?^Él:Íìï?nÉ7õV_x0011_ï?çè~)_x001F_ï?Ôõ¾Úñï?}_x001D_èeõï?9ÊòP_x0012_yï?_x0011_ãfê*î?¯ÕÐ_x001F_Fï?î¨_x000E_nÇï?7²É_x000C__x0015_zî?kO÷Cï?s·&lt;»íÇï?ÿ.\w¨î?åø»±î?;$!e ¥ï?H¥páî?_x000C_DÏy_x0012_Àî?lØK·î?Ô×:ÌÕî?±cíX_x001F_Àî?`i/·^Àî?ö7/ÎÍî?hÜþõúî?&gt;§_x0012_J;äî?e¾/Ouï?vä#sùÓî?EÚ·ë¸¼ï?v·DËùî?	_x0017_¯VÚî?_x0001__x0002_¶ÅÃ_x001F__x001F__x001A_ï?_x0014_c×©Q&amp;ï?_x0014_ëØÄX ï?Ùí_x0011_Ú_x0002_Oï?æ5­¹®ï?dC@'Ýî?.ÐÞ©Úbï?±7_x001A_Ûû+ï?ï_x0007_e_x0003__x001F_ï?i¼ãÜvï?É_x0018__x0006__x000F_þî?_x001D_xWq6ï?~å#ú,ï?ð_x001F_Äz¢¸ï?_x001D_²ÛäSï?_x001F_+R$!ï?i¬¾	Åï?GZ:QÃ_x0017_ï?z\Vøï?;µòeËOï?B²Åxï?¯wDo_x0015_ï?ÕL-û&amp;òï?_x0015_Fäÿï?MÈ§bï?e_x001A_¸_x0005_3ï?WÌ+¨iï?kÚ_x001C_fï?åû7_x000D_Ùï?@+~c_x001C_î?¡Ýà?µ'ï?Ë¤èÂ_x0003__x0004_Ëî?dá*7Ðï?}h_x001B_l#ï?Ìûa+iï?_x0007_·¤_x0007_ï?èÒÚ_x0012_Ëéï?#æ_x000D__x0007_ï?+Ämj@ï?_x001E__x000C_n_x000D_ø_x001D_ï?çßï?Óx±_x000E__x0010_Sï?ß¯ùmï?»Rúî_x0019_¹ï?úG_x000B__x000B_ðï?'_x001C_æåî?@!Ó~²î?ZM_x000F__x0006_$¤ï?_x0001_'7·Óî?VÃÔ_x001D__x0015_ï?­_x0016_®¢_x0012_ï?_x0006_§Ü®î?§LSíî?àòå,Åï?`_x0006_û_x000B_Âãî?ö¾_aï?Ý&amp;B¯î?l_x0011_Dñëî?2E¹2]ï?[ub_x0019_Nþï?_x0010_ÃlÓï?SØ&amp;_x0002_aÞî?ebÜ\gï?_x0001__x0003_r¡ùËî?bwP®OÁî?_x0011__x0012_52_x000F_Hï?}µPî?×9"Óî?I¡_x001F_Ö´ï?á(,F_x0001_åï?_x0001_Ó_x0002__x000E_¢ñï?à¢ÍTëüî?FÕV_x0013_±ï?+ä`Þ2ï?_x0013_frÞ_x001E_oï?É,5f:}î?U|ÛáZõî?Þ_x0016_*|=Xï?ËNÞ°×	ï?Ä_x0005_Äwï?yVø4FÞï?§Ì$6Ñî?»Á¨Ö_x0014_Åî?Û_x001B_B¶î?ªïIñî?Ù'r_x0019_O=ï?bÌ¹­&gt;ï?*_x0007_îªIlï?ñ46(ï?´ÂªÖ_x0019_$ï?Ó_x000B__x0012_ÆHï?yë¬W_x0017_ï?&gt;HYÎK;ï?¸­}N:î?rÿ=_x0001__x0002_B_x0012_ï?#ÐVqÑ_x000E_ï?8ði_x001A_ºøî?É_x0001_°¾}ï?,M7 ï?hÁQ_x001D_ÔSï?_x000B_Po½Çµï?¾	³Ë8ï?]ì&amp;.ï?°}!cçï?Á¢¸7SWï?h7N_x0016_Jìï?ïyðr¶î?`ä¦Ù0Îî?îBÙff_x001F_ï?ì±ÍIµï?ÄØ_x0010_pÿêî?×ÌmÁäï?Å¼ï?¿0±®*ï?tÇzX_x0006_¤ï?Üÿ§yäï?É÷¼Ñî?O_x0011_QÓï?·Âïg$ï?r½î?_x0004_ Hôï?sc_x001E_àiï?ÊÄÃ_x0005_ëï?_x0011_3à¾Ð¢ï?ÁwWª¥î?±wN.³ï?_x0002__x0003_ô_x000D__x000E_(¯ýï?0ü_x0016_þvZï?x=_x0007__x000B_kï?kN_x0019_ýPï?%B_x0006_­Ùï?þÜ_x0014_Máèï?&lt;º7©î?_x001B_À=_x0003_É_x001A_ï?jÉD_x0012_Íüî?DcZk"ï?WuRõ½ï?Oº1©_x000B_î?_x001B_óî?®åÄNìï?æ#$¾Üï?Ljj¦8;ï?È¬£èî?_x0012_0þÓó_x001B_ï?uµ)§=Çî?=ìR_x0007_é-ï?c_x001E__x0001_©O6ï?í_m_x0015_´î?ªY_x0011_Ìëï?bðö9Iï?@TGEnoï?òíq&lt;Aï?c¶Qqï?Ú_x0010_¡åï?¯ÛÃsÑ¡î?jMX­mWï?Ü&amp;Õ#£_x0004_ï?_x001F_Ðûz_x0001__x0002_WÐï?X_x0011_¥$æZï?7ª§azQï?`¾·%%pï?ÚÏ#ÝÛï?â_x0013_BJ3ùî?y_x0016_­~ï?x0^@¨ï?Öû[L+ï?_x000B_¼_x0018_N+ï?SÉKîïï?=_x000B_3î?_x0012_mjÀèï?¶S_x000B_-®®ï?däã]_x0015_ï?°JîåÝî? øz_x0005_mPï?Ï?R_@ï?[éU·:ôî?_x0011_#ASï?\.úÍºî?ªà[&amp;¥_ï?­*ÁÇ ï?åµ'ÃÅï?¨½Ê_x0018_Xï?_x0017_5_x001B__x001F_E¡ï?¡_x0018_§u¬î?"bÈVè¤ï?à_x000D__x0019_¼î?N»ã_x0010_[Îî?ÿyûs£·ï?åé¯_x0018_©ï?_x0004__x0008_;L&lt;Zð.ï?§_x0003_¼yÍxï?_x000E_á´Êqî?3_x0007_T_x0011_ï?_x0005_Øá¬fÿï?h°¦XÝRï?÷Üµ`6ï?îîy_x0010_ï?C÷¶¥ï?soªGï?U¶p*ööî?óÇ_x000B_Û_x000B_ï?ÔG_x0002_U¦0ï?¹¥¬_x0006__x0007_'ï?».ÇGuî?ëF´_x001E_ï?¶ÅÖÄ!ï?Ì=_x001A_*ÃÒî?BÓ4e|ï?zH_x001B_þæ£ï?WfÓ2ï?[X±Õ-ï?g_x0002_hT_x0001_Ðî?ôÖ0¼Ý¿î?_	((p±î?_x001F__x001D_':+ôï?¥	^åââî?4FéÃëï?Óã.-î?2%k_x000E_¦½î?*_sþ»1ï?òù ÿ_x0002__x0003__x001E_/ï?B_x001C_²þ¸Õï?|O±¾ªî?n`r;ï?Uá_x0010_T9ï?v_x0003_ÅÎî?n o×âî?r÷¿þn\ï?4Õ©òcï?eÀÌeÁôï?b{Û4Ð¬ï?æL8ï?_x0014_E_x000D_*;âï?A	¼Yðï?¦REüq~ï?Ö&lt;ø ºî?¿/ÁÏ1îï?\\Y	yRï?´fÆynÐî?dªxå_x0001_wï?æ=6_x0006_Ó?ï?cýAh{ñî?_x0017_Ij«vï?7ZÂ.Cï?ýÑ_x0014_x_x0002_êï?7Á{ÆÂ_x000F_ï?¡,Þbï?H_x0001__x001F_Sµï?_x0010_	`Èï?üÊr{î?gÜn_x000B__x0018_ï?_x0002_8aV_x001B_Rï?_x0001__x0003_ÛÄ_x001E_ºáï?îçùxÃî?%z?_x0002_øï?¿y_x001A_mï?öÉÃW&gt;ï?_x001A_9g5ä¤î?©"+¿Çî?·{_x0004_S¿ï?DS_x0015_3ï?¼Ä.Ý®äî?yÑ_x0018_æÎ±ï?_x0010_®)íìÞï?¿_x0004_RôÚï?Ï:óOï?_x001A_ô%_x0013_Mï?4	[)_x001B_ï?B[a_x0003_Ýï?°V¨;ìhï?AR¡G¤î?\Ñëé5ï?°_x0018_J#uàî?s¡_x0007_Åî?s£tçþ³î? _x001B_'Ëî?¦+ËÎÚî?ó¤_x000C_èA­î?=Ð_x0005_À­î?o_x0005_×î?»á	þh_x0018_ï?¸;ÄàHï?sÈ_x0015_Ã·Lï?VÞf¾_x0002__x0004_Üï?ùÍZVÌ{î?_x0016_í_x001F_d4ï?ûe(tÈ_x000C_ï?oöéÛIï?M¦_x0008_áëï?q+._x0005_ª)ï?WÆ­þ{î?M¬f(¢Ôï?_¢.ô_x0016_Bï?6_x000C_;Éï?kÆîikï?V·_x001B_:Äï?_x000C_:ï?iT_x0014_Ìà®î?9¨(Í1wï?-tø´Lî?QÇ_x0004_Ðyî?_x0010__x0011_ª_x0019_:ï?ÿ«ï=_x000C_2ï?u·uSæî?_ÊØîÛî?_x0017_|E_x0001_Çï?ß_x0003_HÛå½î?¸nàD_x0007_&lt;ï?_x000C_Ú_x000F_÷X_x0014_ï?|G_x001E__x001B_¹î?×¦ä/©ï?caà_x0004_î?Æ´:¶cï?6¥Õzî?ªãÆô8ñï?_x0001__x0002_E~võFóî?Ó_x0004_à¦ô·î? e¯rÚï?à_x001D_dýPNï?sô­Pîÿï?_x0004_YOJÀï?_x000D_1V_x0002_N¶î?GãFyÒ.ï?M+ªï?Øx7P¢î?áúÛÔÊ¿î?!îÀ¬rÄï?)lô`ï?)2ª_x001A_G_x0003_ï?]_x001B_r¬_x0007__x0017_ï?©6GÁ%Ùî?ÖÔdÀÈî?_x001B__x0012_N_x001C_×Mï?.=»âIî?UDoÏ(;ï?îø¢ÄïÌî?¨/_x0011_f¿ï?q"¼_x0015_¤Jï?0cd¤·Mï?Î_x0017_V»Çî?_x0014_®Ç_x0012_·î?_x0003_Wñ·Êî?ÖKWø²î?Ú_x0012_"Ã]ï?ËÞ_x001D_&lt;_x001E_î?´!A_x0018_÷¥î?Òhë_x0002__x0004_hÒï?m[é(ï?tSI&gt;î?SÚIBÑï? N_x0007_õ_x0008_Ëî?Ïkd¯èYï?µÂ©_x0018_ï?$Q0hï?503v_x001B_ï?£iÄï+Êî?4u¸_x0001_þî?@'ZþÀÀî?$Ý5áB¯ï?_x0018_æ_x000C_ìï?BI_x0002_NJåî?U  H_x001E_ï?[µ¯ï?`]¡Z.äï?¯ 8¨àî?¦þ¡7ï?_x0003_8×ñÉ¡ï?(¦è»·ï?JÖIæð(ï?¹¿u¹î? yvñ1ï?_x0011_Z#?Rï?¾X(§&gt;µî?ÕÓN®mÚï?Ç_x0011_òQî?þ[¦,î?kì½ð,Òî?`r;_x001A_ë_x0019_ï?_x0003__x0004_Ø(_x000B__x000F_µõî?ÕM@±ï?·°Ø4zOï?Q*dÀöGï?mÒ._x0001_ýï? '­¹ï?¯2tÛ[Ãï?a¥_x0016_@)ýï?Å+lMõËï?kúÄ$|ï? éUÃ,¯ï?_x000B_ycÔî?_x0002_ÕAHêï?¯kF§âî?Xù¡_x0010_óî?~k2_Sï?rcî!²î?q_x0015_/÷£ï?Ê8¦^µî?Óã¦xøî?_x0007_AqD_x0002_ï?ÕÐ_x0013_ij¡ï?a)Ô&lt;Xwî?_x0013_Sk©|ï?_ÿÈÉ_x0007_¤î?fäbDï?I&lt;¨A^´î?Ï9_x0014_©Qï? æp¾½;ï?_x000C_z_x0012_W³§ï?gCãÛuî?/K%ð_x0001__x0003_{ï?Áze{ï?1²ßÆmÒî?ºK*xï?¢ÈSg °î?)Âæî?my³¾Øî?:DÖ_x0004_ï?SF_x001B__x001D_ËÑî?_x0011_haLï?_x0014_xÛ*Uï?Û_x0012_öµ_x0016_ï?~5½mAï?E_x0008_2ñ}_x000B_ï?e8çÁ^ï?zB_x0015__x0005_ï?¸Ú¿ãï?Ä®pÖßï?A~I[ï?/Y,¡_x0008_^ï?viÑÒ î?Æ{_x0007_Bï?Ït_x0003_ë_x0002_Ðï?d_x0008_ËD¸î?_x001E_ôÇÓ9Ùï?¹^é¸_x0005_ï?Nå~3`ï?7éOåî?Y]0ôî?³+3Æ¬©î?_x0008___x0010_6úî?d»ó)ï?_x0001__x0004_f9§F1ï?'é£ø¾Lï?èïELýî?? ¿í÷ï?!gÇwåî?$óò$Ã©ï?Û½ÿ}Eï?9ô$@?­ï?MCú_x0002_µ_x0011_ï?ëb¿&amp;æï?ú4_x0013_sxî?Á_x001E_xg8èï?à_x001D_¬&gt;ê¡î?_x0005_`¿$rï?Õ_x0006_kEùî?¥sõ_x0003_ï?_x0016_zK'gï?s#d"_x0016_î?:±÷zaåî?¿¼ê_x0012_goï?X!_x0019_@_x000F_¯î?ÉqØ5_x001D_ï?(¨_x001E_j_x0019_×î?Ë4tÇ9ï?}þBe¾î?Ø¤W _¡î?3P_x000D__x001E_øÉï?Q`üêºóî?ºÀf·'èï?X¿âUQÑî?bkXÔNï?ÒXßI_x0002__x0003_"ï?4m_x0007_3[÷ï?_x0004_nçNv·î?$ôç÷÷î?a{âJrï?¬*Àøg_x0002_ï?æxR¬üï?Ì_x0005_¦v4ï? ^N¹ï?_x001F_ïV§?ï?ýw.ËÚï?hÁ9^Ïï?)!C¥ï?»~-J¥ï?äÔàýÌï?ôà­¥Ìï?;ª_x001D_3Hï?±4P6-Ýï?ä_x0019__x0001__x001C_Èï?¾{Aî?^R_x0016_k_x0019_ï?&amp;Z)¡æÏï?wé{÷¢ï?¦_x000D_*ÿùçï?Ô°ä¶~ï?5ÜºIÛ~ï?¸¶¦ÒBî?c?Pµm¢ï?áÇ=g_x0005_î?T3X_x0014__x001B_ï?½¶|î?Zaâ4¶î?_x0003__x000B_éÇ½Æäî?M%þ´aFï?É.S.Ã_x0008_ï?ÈvÄO°ï?&amp;8VÚ{_x000D_ï?ÿÉÊç#%ï?ÁØ_x0015_ß9ðï?ë¬ÛûeÀï?ñ+I2y$ï?DO_x0015__x0001_x{ï?èWC«(wî?Ôó¸Ñï?ÆÕ_x0017_µvï?ûò¸|ï?QéªdGüî?./_x0004_ßÌøï?eÈÛ)Éï?eæ5_x0018_ï?_x0002_ì.=;{ï?ªtÅ{ÒÌî?_x001B_í[[yî?_x0003_	_x000D_'ï?Üwò ]_x0007_ï?_x0018_Ûøôóï?¹c_¥Ììî?IWÔã!¾î?&gt;»÷¦Çï?i_x0005_Äj|ï?Ù?|_x0013__x0013_Âï?õú3åLÞî?_x0015_L_x0006_­»ï?þ_x000F_ï_x000E__x0001__x0003_Éîî?âP_x0002_ÏZMï?x_x000E_ô&gt;ªî?WOAï?_x0001_dÁÜ3ÿî?z|_x0011__x0004_ï?­¡zm&lt;Úî?üN¹inï?æVIK_x001C_éï?_x0003__x0017_h¨û@ï?Iá3Í_x0007_°ï?YÊ]_x001B_åï?_x0018_J],Èuî? çÄq6Âï?Z_x0007_¨Àåßï?	å{õgwï?T?}|ï?ñ_x0010_Ñ²Ìï?à`St|çî?¢_x0016_m¤áàî?`â"»¥jï?49°»*ï?_x0010_FL®ï?ÌÙîOrÓî?Ù¿_x0012_¬ï?;r;0-Ëï?ÎÅ]Muî?qãWäî?0-Tô°î?íÂ¦!ï?vºöâ¨_x001D_ï?_x0013_/ø°_x000F_fï?_x0001__x0007_¸Är_x000B_î?xD:m}î?'d¾Yï?_x0017_ÿliµZï?ãV0%î?èO_x0017_blï?{_x0005__x001C_ùíï?¤&lt;_x0001_Û_x0004_ï?Ñ°Å_x0002_ÓÖî?_x0010_ë¼_x001F__x0013_ÿï?_x001D__x0006_ñ×_x0004_4ï?_x0017_&amp;±ïÀî?uæÒ$í¶ï?]&lt;»²|î?.¯7ïÛî?'yÿ_x0018__ï?¤äÈ_x001B_OÆî?Î)EÄï?¦ªÈvï?é±_x0003_î×Ûï?«te_x0015_ngï?&lt;k_x0005_ÿï?Û:¶s·Üî?§ÃcÍ¤ï?$)ùQhî?(¹7ÙÉÂî?¸9A]þî?_x000B_¦ë°³î?þ_x0003_ü_x0011_Òrï?I·gï?·^Ý_x0007_Úî?ë#_x0001__x0002_ÎMï?Ño¥µ¼¹ï?¦E0ÍÌ_x0010_ï?ï¢Ò¯.ï?5¦&amp;¨1ï?&amp;}¸$_¥ï?õÓ·_x0007_¿ï?ó¶²*Ú]ï?ÔO¿gbçï?_x0014_X4Å"ï?`6ÄI½ï?Î_x000C_ø¸¾î?SJH	¾[ï?þýýÌ3Ãï?*!c®ï?Jäð­_x0005_¢î?_x0014_u Ùî?_x0004_ð&lt;W}Bï?=ÊÊdMï?_x0012_Õ_x0014__x0001_A¶ï?y_x001B_IÅÞî?_x0010_ì(¼ï?DÒîÖ[ï?_x0015_bª-Øî?JèÿÀ¿î?¨­¿Gßï?x@}Z¸Aï?ÂÊ*_x0004_}ïî?_x0001_Í_x001A_¯_x0012_éî?	y´_x001D_Àï?E§_x001B_?gï?ºú_x000C__x000F_m_x001C_ï?_x0003__x0008__x0016_0"R_x000B_ï?_x0014_È¶7W_x001D_ï?Ão¡Ý¡ï?ÀÙ¥Doøï?B¹_x001C__}ï?,vÀx	(ï?Ya~Vï?)¹_x0001_õñï?|_x0007_Ü_x0014_[ï?­Wó#^ï?-r¶üëî?Ë´_x0001__x0006_Kî?i*ûðØÏï?úâUå¯Åî?_x001A_¡ä±øï?=Ú_x0012_t_x001F_ï?_x0007_f_x0016_Å\¼î?ó \h_x0004_ïî?Ûù?9d?ï?øW¼3Z³î?HeÌ2éLï?E¶ç_x0008_ï?+_x001D_¦óxï?+gü	­î?ñ&gt;_x0012_÷µï?ãHÊñî7ï?_x0014__x001E_ä-aï?¿__x0017_D+î?eF&gt;[:[ï?@/Ã;ôï?_x0005_Ur_x0002_j'ï?Ú_x000F_U_x0006__x0007_	Nï?Û(_x0004_Âùêï?vï?ÝxWm¹î?l_x001B_GShï?Lø­Cî?)rZ_x0003_ü¥ï?S[Ôç`_x0008_ï?_x0005_Ù²¼î?_x0001_m7m³ï?kÜËKÜï?±W_x0016_ëÉûï?ô·»ù_x0015_ï?%=F¨7ï?rê²¢_x0018_ï?Íx_Í'î?J8é¯î?··ü0Tï?v­_x0002__x0013_Ñ ï?2¼ãË³î?ëëÜ¥_x0004_»î?Ía©hÅî?*`jÇeï?¬d®1yõï?´|_x000C_â_x000E_Üï?B-lk¿î?º|qÂ,@ï?äq¤Wèµî?eqyØvî?yMþ&gt;î?¸,r÷1hï?¥Ú_x0015__x0019_]Øî?_x0005__x0006_éhj_x0003_ï?c=HM¸î?_x0011_yî^_x0001_ï?Áé?Vá_x0008_ï?Äpv.Çàï?øÿF_x001B_î?ì]"`ï?Ñ'Å*§%ï?Mà{É,Èï?[kðW_x0010_ï?È«¿$á¾î?\_x0003_Wÿï?Õ]wÀï?Øâ_x001A_lx³î?ÇË¨_x0010_ï?_x001A_LXÄpï?{ûÉø:ï?âD¯^Hï? ú9}¤î?ú7_x0008_B&lt;ï?¬vÑ¢M§ï?nBÚ_x000B__x000F_6ï?B`!;"_x0004_ï?{_°Jï?}Z_x001F_ìµî?þ*dÚkÜï?_x0018_1ðÏ}ï?_x0018_å_x0001_Ú¤çî?_x001C_9Áóyï?1Ú_x0019_©_x0002_ï?¶_x0003_æaó_x000C_ï?=íó¤_x0003__x0005_®î?D_x000C_ÄÅÔï?ØÎXcj_x0002_ï?Ní{º_x0008_ï?½ùÁï?_x0007_ºÁî?ö?¯&gt;£)ï?Pò¼cIPï?g¸;l;Æî?Eo_x001E_=Ù@ï?¾îë$u÷ï?OèD_x0004_êAï?Õ_x001D_ó]¨ºï?j÷ê¿I_x001E_ï??4;QÚ_x0001_ï?G§%[&lt;0ï?_x0018_¢êp_x000D_üï?ÈjOR"ï?{_x001A_fÉ»ï?Û_x0012_ÉfUï?Àso_ùï?¬Qâ·Í_x0015_ï?jsî(Ãï?*ÒÇ_x0019_ÒÞï?H^0q%ï?ç³	Ö¶âî?Áìz_x0004_}î?é_x000E_×Pßî? ã@Çñî?=Àk_x0011_¥î?j_x001F_6&gt;ï?9ù/Íã~î?_x0002__x0004_FDï¬áÀï?Ã|VI_x0018_ï?X9ÓØï?ÁîÎ_x001F_§ï?`ª#às+ï?^%l8ï?â1-ªrï?gÙ&gt;0Eï?¢Â_x001E__x0018_Gyï?O_x0014_Dï?½µZ]_x0003_öï?¯_x0012_ræ¦hï?_x0016_üÆT yî?i6òR$ï?ÌÐà_x000F_|åï?G¤;î?_x0010__x0017_ÜÄî?ØÀ;-0ï?ù*kÆ·ï?¹_x0001_q1ï?«_x0006_ÏÞP_x0001_ï?	¹_x000B_î?ùÅ­t¦ï?j¼Ð)O ï?ø8Ç%=ðî?I¸¹þ¥±î?éEpb.¹î?Òá-wëî?ÆÍc±ï?Kîàwï?(ýCIYDï?J_x0019_V_x0003__x0005_°ëî?å_x000E_;Ý²î?4_x0013_mºãøî?¼Z Ï_x0006_ï?;õÑ¶ðï?©_x001C_Îäìï?ÙV_x0010_n×î?¹£3;Nàî?öT§ÁÐ_x001F_ï?NQî@ï?ì'g×Ø¸î?ú_x000D_ór_x0001_Iï?«2_x0014_-4Ãî?bUÎ-°÷ï?Ê_x0005_9Àrèï?Ô±C¯«î?b¯_x0013_$&lt;î?KýU_x0019_C/ï?Ý8üÙGpï?_x0004_Ýèû_x0017_ï?²MPØ0$ï?¦_x0008_Ê2&gt;¤ï?_x0002_ã6ë_iï?ûd2·éî?@typµÇï?ßD¯í]Íî?æËø¹»î?+¾Cs)ï?vnÃz_x0001_Pï?_x000F_¸B_x0001_à`ï?Aòë~ºî?ÅvÉ¢!ùî?_x0001__x0002_Pâ T½Ãï?ò_x0016_¥];zî?ñÍàh[_x0016_ï?._x001F_B_x000F_vî?_x001F_Úæ¬%ìî?Ø`î¼þï?_x0019_Blù¤Ïï?r5£Ñ_x0007_éï?»N²K_x0002_Dï?Æ_x001C_¦ÿÏxî?4_x001A__x0012_÷î?_x000D_´¦Súî?ÒÄñ&gt;:ï?~¦D_x0007_©î?¬·.ÒOï?øF_x0016_´é¿ï?HÁï?Ì`@!÷î?zQ°X¢ï?ô²_x0019_ï?l	Ypï?8Ú_x0019_.M²ï?%=mÛ]ºî?Y_x000C_Èñäî?9ÎA¬î?J]W_x000F_ï?¿/_x0007_ënï?GTÄÍÅï?0qèätï?	L_x0015_E9î?*º-'Gï?ÆÔoÓ_x0001__x0003_fî?"¤Ð_x0017_4î?_x0012_æª?_x0014_àï?cX¸}Îî?é¹_x0018_pï?_x0016_U´oï?ÌrÎ_x000B_ï?Où_x000E_õ×ï?ËI Õ'yï?w_x000B_väùï?$dÇit¼ï?_x0019_Ì&gt;_=Vï?ØU_x001B_é_x0011_Îï?qÒ¢Î"ï? lí	çnï?_x0019_62à0ï?Ïî¼¤ï?_x001E_·«ENÂî?Î©©ò³ï?¹_x0002_*_x0005_Ùî?ÚÎc1ï?_x0019_]__x0013_ï?¿_x000F_0ìï?_x0016_wT_x001E_®ï?è»ÇiÅtï?z_x0017_ÊÐ_x000C_ï?bóS­éï?ÍÅõn:£î?#ês©/Õï?r-õP/|î?òlÜîî?Ú¥ôfÃ4ï?_x0001__x0004_©Ý±Ìï?è¡ 9øxî?_x0001_øÑ_x0005_ï?d_x0010__x000D_F_x0015_dï?´j_x0008_KÃï?ô@¦êî?ª¶_x0003_â·ï?W»£/êôï?_x000B__x0019_dÑï?m£§ý}ï?{@"-ï?h_x0005_Aåàéî?§_x000C_@#1¸ï?¶_x0007_9áî?&amp;§wÌ_x0007_ï?7|Qbâî?æ_x0019_³_x0004_äî?:3Rúï?¤yG_x001E_Fï?/;_x0011_3@àï?wø_x000C_î?W­6Ülï?"ÑÊ¡Þï?ëX_x000C_:ï?ËºM_x0011_Ïï?¼÷Çªk7ï?ÓuòÝÛäï?ü_x0003_u[âzï?õBøá4yî?ZPÐ*+_x001E_ï?è_x0002_9óÝ¨î?_x0017_¾µX_x0002__x0006_Æüî?	ÿ¹&amp;_x000E_ï?d_x0014_ÅÄ_x0012_î?bFh×¡9ï?_x000E_Ù¨zï?lüV%|óî?Ô_x0001_öPk_x001B_ï?ð$\_x000B__x000F_¦ï?_x001F_fá¨µï?_x0008_¨­_x0002_ï?Î7Tóøï?¥j_x0003__x0015_³=ï?]_x0012_]Ö_x0012_ï?ÓÛ¹-Óî?~"ñ°_x001F_Ñï?~_x0013_0_x001D_àî?&amp;ÞCr·ï?üj]¿¥ï?¯Õæwhï?qòs*_x0005_¬ï?¨Æ}oI_x0019_ï?p èx}ï?;ÐGÊfï?8µÛ_x001F_KÛî?Zàý&gt;	ï?I @._x000F_»ï?r_x0008_¿GJõï?¬ _x001B_þ_x0018_ï?/_x0011_T_x001D_U/ï?Ü?Òë_x0004_®î?db|î?$.7¢ï?_x0004__x0007_sæé_x0019_êï?ähöÑ¾Øî?£Ìz0iï?ù_x000B_&gt;ºï?À_x0003_6_x001E_PFï?í°Sï?Ì²_x0001_$È_x0014_ï?Ï%Þ3|ÿî?®¬tÛÍî?_x0005_½ÊÁ÷_x001C_ï?óÝÄî?Ä_x001D__x0002_N¿Ûî?Ñr!_x0018_B_x0006_ï?.ÂOs&amp;uï?pa_x001E_%©Îï?àm(nÅðî?2M;ï?Þx»N¡ï?cT¸|Ëúï?"z#Z_x001A__x000D_ï?|¸«üî?Ú|æËÚï?¢»ÇZ_x0017_#ï?_6_!-åï?q_x001C_K³¨ï?Îûâ_x001B_Åï?Ü_x0016_yÜQ_x000D_ï?jºÊ_x0007_Ûï?Å½ð]Ý_x001A_ï?¿_x0017_ÐR_x0017_£ï?ÂÔo_x0001_ßî?-X4_x0019__x0003__x0004_?ï?_x0014_¿Qï?B'_x000C__x0013_óñî?åû:ýÀï?+_x0004__x0007_û]Ùï?ÀRAX¨¼ï?_x000E_E4ðivî?he¹Üà)ï?íá¶_x0015_Õï?&lt;hr%¼î?_x0013_¡»O­î?*Ã_x0012__x001C_S[ï?ä	Ïð_x0013_ï?þo¬)Òï?t^cTrî?øJ=_x0001_Èï?ÌÐ_x001D_Yéï?fÝeN_x0017_ï?ÆÝþ&amp;Wâï?4)ÒJ0ï?¤`|Ïï?ÝAêÅï?½wúø_x0002_Èî?M©µÏZeï?_x0005_È¾í°ï?_x0011_nñ§»Íî?ÓÚÙ¾ï?L¥Þ_x0015_ªwï?`^4Jï?ÖKËuï?_x0004_õ¿ï?z(ú¼_x0018_ï?_x0001__x0003_XÄ÷v_x0010_7ï?¾&lt;ûÂï?ä_x0013_Å£pûî?äN8_x0011_9ï?._x000D_ü3âî?uV_x001D_VØï?-çÙ_x001A_eãî?§m¿¹Sï?´_x0019_¯­Pï?üÍUEUî?p_x0002__x000B_ï?¸ûC¼ï?£ôzö·ï?dy_x0006_:_x0011_ëï?_x000D_nÐZÆî?½©"_x001F_KÝî??/M}Ùï?_x0004_C¢`nï?¸O+q_x000B_î?¤_x001E_]xÌî?0 V.ó_x0019_ï?ÑBW_x0013_S¿î?c9Sãs®ï?ñ3_x0006_´"çï?ày"_x000B_ï? á_x0018_ë_x0015_î?&lt;Ì¼®Rüî?×_x001A_ íò¿î?_x0002_C³õ[ï?º^ó~qï?õ!É£Ë×î?eß_x0010_Q_x0001__x0002__x0004_Ãï?_x0012_­À$êî?Ð_x0013_k¶a_x000F_ï?S2Mã@_x0015_ï?³wú_x001C_Xfï?á_x0015__x001C_ÓxÀî?9QÐ_x0014_ï?çpaÜ_x0008_ï?ôøcß·î?÷åêÿï?-X_x000E_ëùgï?Ú8"[pÄî?\ÙÝE_x000E_ï?A1M«_x0014_ï?òuÝa¨ÿï?öîÿ,/õî?ñ¦¿r5ÿï?eÌ´!2î?Ï_x001D_Y°Áï?Ì_x0012_wÒiï?c_x001D_à±¿cï?_x0018_0ÇÐU·î?zß¶ÔzÔï?r£A_x001D_ï?mWÊ3ëï?s×ÖQ_x001D_ï?_x0001__x0010_vPßÏî?Qï üï?ÇBoMS_x0001_ï?$¼!óï?|Òhú&lt;,ï?R_x0018_»Ió_x0004_ï?_x0003__x0004__x001F_­ë8kï?&amp;Åu_x001B_;ï?0Þpcï?éÑ_x0004_ýî?~ä¹_x0001_¢î?WõZ¦ï?&gt;úæîî?'=_x0013_¹&amp;Qï?ì7_x000F_u9óï?_x000F__x0002_=hÕî?ó_x0007_ª®ï¡ï?{;«_x0017_pî?&gt;n·\_x0005_ï?ÕÈ^Ê_x001B_ï?K ×$Lìî?ª_x0003__x0004__x0002__x0014_ï?gà=?ï?ù}_x0004_/¯ýî?(;_x0012_ËÇ+ï?*¿ÌñKï?ê±(ô¾ïï?;þ_x001F_uÊï?¿Ýkî?i'í¸îï?_x0014_½ëÅ_ï?Jxÿ_x0001_v ï?ÑÒâÚWãï?_x000D_ð_x000C_yõî?_x0017_LPè?Qï?ÝãÓE£î?«ïöºöï?rE4_x0004_	;|ï?_x0018_VFÇ°î?Ä&lt;Óéfï?Þ9Í_x0008_ðï?,½5$yî?_x000D_96_x0012_§î?_x0018_À_x001A_8bÕî?¾_x001C_ÿ ï?Á^å/ï?Ð·_x0002_ªo8ï?¢Ráj=ï?Ï¸_x0007_ï?Ç_x000B_­­_x000D__x001A_ï?ö­÷ÿnï?_x0003__x000C_¦rï?_x0006_0FËXï?Ô®Î_x0016_Mï?@æ_x0016_Þ·òï?¥$ÐÞEï?_x001F_&lt;[Ú44ï?ô¾·®É$ï?!÷&lt;ôÁî?u;ní±î?×{_x0015_Ã_x000B_}ï?\]Fðúï?¥ÓI]Ývî?íÒÌ_x0006_H_x0005_ï?ì=¼·Gï?¶¨_x0010_àP_x001A_ï?D_x001F_yXÇéî?²wÑ{­ï?_x0007_ª_x0001__x0005_¾·î?_x0002__x0004__x0001_AûSyÈî?ù_x0003__x0004_º$!ï?Oõ­qj¬î?rD,µeçî?}_x000C_´éþï?Ë»*sIBï?^_x001E_¾Ãî?õo 73øï?¶hÒË_x0011_0ï?Ãý£Ì*ï?(TÛ_Áï?w*ÿ¯_x000C_î?ÆY#ßöÝï?CP0ä9_x0014_ï?©Àâf$öï?$[¦\@Gï?[»Ê¼³î?_x001B_Çî?%¨í¼PÚï?°Q¡ ßï?MÄ£·À±ï?_x0004_Býj_x0014__x0010_ï?i_x0002_½»W'ï?_x001A_£º55zï?U|²_x0013_vï?ÈÁd_x001C_{¾ï?{ïÛ}êï?°{&gt;iï?öùÀ6V`ï?èG!_x0012_?ï?ÿ_x001E_!9(_x0013_ï?«_x001A_Î_x0006__x0001__x0002_Vdï?É/ +Pï?¢@î_x0017_y9ï?Ç_x0019_ª)Å5ï?'z³¤_x0010_Þï?Ç&lt;²©Rûî?Á©_x000C_åÆï?õe_x0010__x000F_ Ïî?W);qÁî?ývÂNüî?\Ar'Õî?DuÍ¬*¤î? °_x001B_X·ï?êO­Xµï?T¬sÇT.ï?d÷O_x0001_þï?Ä_x000B_îÆûåî?Sù®=ï?W0ÛÆ$Þî?Y_x000E_®!ßï?B_x0015_lo¯î?BSCà6_x0019_ï?`¶óóÃ"ï?Ë_x0016_S_x0017_X=ï?¤ÖCÂhï?_x0011_C1(*î?_x0019_ö·}\{ï?y¼Xâ ¿ï?XËË¾2Çî?XêN	Äï?vA9Âoï?_x000E_õÑ,ï?_x0001__x0002_h_x0016_½	\ï?L_x0002_´À,ï?ºÊ»F_x0013_=ï?Ãîo÷sï?Þt¢Ô|Éï?5	¸9È«î?*å_x0016_~uî?ÅN¬î?bÈ0Æï?ºï_x0002_ï?OØ)vî?*_x0002_£ëQøï?Þ_x001C__x001B_ï?l_x0002__x000D_¤_x000D_cï?Q|HDCCï?f_x0018_ÝÅñî?À_x0015__x0015_Í&amp;ï?ã!÷¶ûtï?z°;ï?Så¹N3Àï?Úþ®7yî?uk8Íùï?TÒ~_x001A__x001D_î?¶Ñ6:_x001A_}ï?_x0012_&lt;_x0008_ÁÈ;ï?xóG¶êî?W½_x001B_þ{²ï?µóv_x0004_äÁï?Ï{_x0005_z_x0005_î?Ô_x0004_^Údï?stÀ·Jæï?«òÏ_x0001__x0006__x001B_¾î?ö_x000D_ü_x001F_ÿ®î?°_x0004_ÇÝVï?YÙ_x0006_&gt;zï?úÙs/ ï?uH/ªéï?L§_x0006_Só»ï?Ô6ß_x0012_lûî?_x0007_Í_x0005_h«­ï?Ä_x0013_Þ÷_x0002_ï?«x²¬ï?+ÌØd~Âï?XMÅz@î?«¸rnÖï?A"Ð_x001C_ï?Öqi_x0019__x0002_Xï?k.ßÓâï?ß[bô_x000E_+ï?l½¢dÕï?®_x0006_õu_x0019__x0012_ï?#Â@¾?Ùî?\_§æ»î?»r_x001E_$æï?ÿ_ÈPöøï??c_x000B_Ù_x0011_ï?è®éúUï?ß_x0016_ËA#ï?/»PùÒ_x0003_ï?òøÊGºï?_x0006_ó~ßmJï?7_x0006_ÿªÊî?vð×býî?_x0003__x0004__x000D_,"_x0008_MÝï?ãï;_x000C_Åî?¿6B©@°ï?¼êr£&amp;_x0004_ï?£L¸kìvï?ÆX|ñ&amp;ï?=_x0008_K³Akï?Õ_x001D_³&lt;*"ï?_x0011_ó$âFÏï?*ª_x000D_ËÔËî?¼yâ_x0002_`dï??Ïï_x0015_ðßï?_x001F_ýtï?|¤_x0001__x0018__x000E_üî?l÷ò&lt;¥î?ËÃqTÐ0ï?_x0005_	oÖë×î?+àË)$_x0018_ï?øûÒ¸ðï?ÆÚx­Êï?7a_x001E_wIï?[õ;nºþï?@y&amp;ZÜÑî?ÉÑ³qÍï?=nÀQ_x0001_³î?:wb_x0001_ï?Nâ_x0001_ëtÑï?ù_x0010_û_x000C_#_x001D_ï?ãÖ:ï?ºc&lt;éî?!_x000F_h¥µï?*ü¤_x0003__x0004_\ôï?êøµ¶èî?_x000B_ûN*ï?ÆÍ¶Ddï?_x0007__x000B__x001A_ï?3.¹î?_x0016_´ÄúÓ_x0015_ï?Ü¹K_x0015_áÖî?JèÆ¼}î?Re°h¶]ï?£llmiôï?_x0007_?êÔlî?@l_x0011_F¢ï?_x0015_ÕÄÿ_x000C_ï?ßpL¢}ï?f_x000C_ë¾ï?o_x0002_îÀÞ´ï?¾Ãûs»ï?nM_x0006_à`ï?Øû@_x000E__x0001_gï?¯Õ´¶ì$ï?x5°âï?¯Õæï?ð_x001C_©Ðdï?ÃPYu_x000B_ï?ÌbG`çî?hlP²î?IÌ[}æï?ÅÓ3±ïî?ñ8¾E_x000C_¬î?w_x0002_çÓ_x001F_ïï?ö×Õdo«î?_x0002__x0003_c¾_x000D_Ò~î?¿EÛï?OEï?Ì?_x000F_­¨áî?¥ú_x0004__._x0005_ï?%_x001B_ú=_x0011_Úï?Æ¢ÄYï?Ã]àç©î?À,ì#ï?_x0001_õùHOï?_x0016_Ã_x0013_yíæï?ÌïaØkî?Ôsf¤´ï?Ê_x001B_u Õï?âþÜï?ÈÍõ¹&lt;-ï?áp_x0002_Pó_x0011_ï?&lt;\ª|±°î?£RqUëï?ª|Ñ7`0ï?UëòÕ%·î?©ð]Fï?3zxMï?*¯ó«Cùî?_x0015_twðÖ®ï?_x0013_Øâ_x0014__x0002_ï?ðñ_x000D_ÝB_x000B_ï?à_x0006__x0003_|aï?#Rg7M_x0015_ï?²_x0016_¼Ëî?jF¯rdï?a_x0017__x0004__x0007_H×ï?a·Ç¨:î?_x0008__x0003_lQü¸ï?Î¥ï?_x001C_­Ääï?_x001C_Z_x000E_àTï?.¬q=_x0017_kï?{'sï?¤JÈYÃ­ï?£;ø~ûï?¸!=Üòî?Ã÷_x000E_×qÆî?¼iuI^ï?È@_x0002__x000C_î?Ì¥_x0006_¥ÝÇï?&lt;_x001B_u|ÿï?xd_x001B__x000F_öëï?_x001B_$ÓI_x000C_)ï?¦_x001F__x0001_ï?¤·Ä$Î÷ï?2.Üçõï?{©£Ö§_x0007_ï?¥îÅ4Áî?Î¹_x0014_î?©h,_x0005_&amp;ï?ìv¤Coï?-²ýKãÒî?ør_x0016_Þî?êñ,È~ï?FËCfö²ï?G¾ØÊî?9Oáß ºî?_x0001__x0002_Pîp:Ùyï?òµFûÝî?²Y?ð·Òï?_x000F_?Ìï¬'ï?F@&amp;|w_x001C_ï?,_x000C_ÕßV¬î?_x0010_a}þî?0bî?K|a ï?«_x0011_)jVÙî?ò®¾6ãÈï?ÉF9_x001C_óï?lÒàü/ï?ÜÀ¶¸_x0008_jï?_x0005_]¹ráï??axÆ7Øï?m_x0005_ý"Åï?I¾õç_x000C_ï?%ã!h_x0004_ï?tpÛ$4î?êGÓ_x0019_ï?Èf_x000E__x0011_ï?§¯B[¯íî?_x0010_ªîüõ¸ï?ÌG÷Ýh_x0017_ï?òÇB+ï?Ñ_x0002_ë 8ï?)ì~_x0006_úzï?ê_x0018_j_x0003_+_x000C_ï?èÛí§^¢î?Ò6_x000C_Àï?&lt;«yÉ_x0002__x0005_Âºï?yR_x000F__x0013_¢î?gÄ}TÌï?ÚW¥Î°£î?³C_x0002_	Íï?QY_x0003_l5ï?_x0010__x000D_xXï?¡EåÁáï?]®+õî?_x0007_ÈThIï?Ï ^`ï?æX´)¡ãï?°?qêî?z;z;À_x0012_ï?Ûü¡÷î?ÛëýñZî?³¥6sµµî?Pª)ýi;ï?P£2¨&amp;Vï?28}õcî?ÉTequï?4-_x0008_·È¨ï?éåú_x001D_yï?5þbá_x000B__x001E_ï?_x0019_T*·Ëï?_x0007_/u|sÇî?Â©_x0017_eï?_x0008_tùéÔ_x0001_ï?ëøávÚ¼ï?33_x0004__x0007_{¿ï?ä¶¿ î?_x001F_%_x0013_rç¨î?_x0005__x0006_[Ï¹_x0004_âï?e_x0019_È_x0018_|ï?Uh/Sl@ï?÷7_x0005_y¦ï?´G¥Î#ï?7ß­¸mî?¹­E§£î?°HÔa«ï?¾_x000C_²z²î?ÜqÎØï?éýT%#ï?	£ì_x000B_ï?ÈóR§ï?I¾ ³ªï?Ê%Ãï?|Q+Õ½Cï?G­Iï?P_x0016_e_x0013_H÷ï?m&lt;ä×ï?Ö_x001C_aÍwcï?}ã`_x0002_Kï?_x0005_/ü3½î?¶ò²î?[ÿrEºî?Å_x000C_¯î_x0001_Êî?_x0003_Ôhhaï? _x0008_Ç_x0008_ü_x0005_ï?î3Bè ¬î?´ß@Ê,ï?e¤ó»Úï?HÜSÇ&amp;{î?f_x001F__x000F__x0001__x0002_í?ï?SCRBºï?èÉQmøî?_x0004_b5Þgï?¶t_x000E_Æ_x001F_Kï?L¬cï?M\ëï?É²»ªî?)¾g8aï?ÔgÐ_x0007_×_x0019_ï?xËiï?Í_x0006__x001D__x0017_Iï?_x0007_1K7Úïï?ÉÄØ7­¦î?W@àfBï?ì_x0011_.öï?pè§¬î?§o7_x0014_ï?Y44L¿î?èÈï?·¶_x0012_Y¡î?ÀcjñJï?_x000F_	Ä?Õ4ï?}Ä&amp;_x0006_ï?ugëIGï?×°î4zïï?_x0017_«mÂþî?&amp;és_x000E_öî?E£ÐoY·ï?lêÉûCï?³I/ï­ï?°$"cÄï?_x0001__x0002_{`_x001D_Éøî?qÜ¿¨Òî?¿Ñßúï?ª¤_x000D_¨ï?2&gt;_x0010_ûN(ï?Ò_x0010_¨Kï?_x0008_ÉâO_x001E_7ï?§Ð.+_x0002_«ï?.î	ï?pÚq½î?_x0003_ù&amp;_x001B_ï?Aqâ¾_x0001_ï?U_x001D__x0006_&lt;ëï?§ÂÓ_x0003_ï?K]_x001D_'Âåî?ÂÏô&lt;ï?_x000B_w_x0010_ØaÚî?Q~«ºòî?i»£§Úî?_x000F__x0013__x0004_f]ï?j*x_x0011_Óï?µz¦î¤§î?_x0003_çÔ4þ®ï?_x000E_gàæ$1ï?W¹kfÆï?þ_x0008_"'ÿÐï?ÛmjÅÑcï?_x0013_×pQ_x001F_hï?_x0015_áëTï?W_x001A_êì@î?Ë³Ð¦Öï?_D,ô_x0003__x0004_¥ñî?5îB_x0005_¶vî?¢ªZ7ï?9«ÒîÄï?HíYÜî?lA]_x001B__x0004_ï?ã#_x000E_ÆÃòï?½=Ð_x0019_HËï?4c=@÷î?_x0016_Oo£;î?Ùï®Ìþï?n_x0001_,Êï?§_x0014_síuï?Ý_x0004_sý\ï?,_x0003_03ï?á¬Úî?_x0006_ÂQX"Dï?_x0005_Ò­È_x0007_ï?ù8Ù³Qï?xsù»¶î?¤_x000F_£._x0016_ñî?ð±#óAáî?ëâ^zï?©`d_x0008__x000E_ï?óyF_x0011_N¨ï?Ô¾ÍÃxî?f_x0003_(_x001E_ãï?º_x0004_4°yï?;ÊÀ£Öï?øúW_x000C_ÙÝî?ã}Ûz,ï?_x0002_¢À&gt;_x0016_ï?_x0001__x0003_Jô-_x0006_Ôï?1ON23Wï?µÇí3Áaï?Æ°¥DÈî?çµ_x000F_¯éî?1õ~T÷Øï?ÁRYZï?_x0012_=µ_x001D_î?{Óà{òî?â[+&gt;f«ï?f*¡3ñî?_x001A_j_x000C_ãàï?%ç¸Ûmï?/®WÒ¦yî?ùï_x0015_!8ï?ÕBQÎ9ï?_x0004_·ï?àÃäyìî?t_x000D_áMò	ï?_x001F_¸ÀÏù6ï?U_x0019_&gt;tI*ï?_x001E_+ÀHùï?þ]Xþ¤Aï?ìo_x0018_î?î_x000B_Ñ`Àuî?_x001B_ãe÷Dï?X{ÀÉèî?ë¡ÍeÈ:ï?ÞJøúï?$&gt;M_x0002_sï?½v_x0005_'ïî?_x0007_Óãö_x0004__x0006__x0007_|î?ñ¬_x0013_î?¸p*®«ûï?ý§ï?h0_x001C_Ë$î?öM{_x0002_ãï?\Oü z¸î?öK¸k9ãî?_x0004_Ui+#Õî?ÞKT}åî?¹H_x0005__x0016_³ï?_x0002__x0018_Áô¯xï?fa­@¬ï?î)C_x0016_Ì¿ï?d©b«Å_x0003_ï?g_x001D_mí¾rï?³d7×ýî?#ÌÅ_x0017_6nï?Ötÿë(î?2ââ£ÜBï?zÁ³6#ï?È·tÄÛî?9_x000B_ÆFVûï?1_x0018_Òè_x0019_sï?5øÁ¹úï?220¥ *ï?«¥_x0019_Ô¢î?¸Û_x0001_nxï?·²áCï?L§Çx~õï?4ö+_x000F_ïî?_x0014_ñ_x000E_Pþî?_x0004__x0006__x0017__x0005_ó!½î?ØÈ'P×òï?{_x0003_,(ï?_x001C_qÐÊáî?OAVæÝî?ù"B ý#ï?#REî?WQ¨±Ð_x001E_ï?}\-_x0013_Üï?*(Û_x0002_Øî?£#ÙDï?¢s%Î3ï?_x001F_Î%Óí¥ï?¸úÛ°ï?hzæ*îî?áÒP¹ï?öVÙÖ»î?R9¬.§:ï?4_x0018_Ob#lï?_x0013_fíµ2_x001B_ï?_x0012_»À¯/ î?½.É_x001E_Û×ï?hÕ_x0016_Àï?å»kï?£2äuW¾ï?_x0016_E_x001B_¿ï?«Â_x0010_·ï?9¥D Ãî?_x0003_ÙjI&amp;ï?G;_x0001_Õ_x0002_Ãî?ÑaÝà_x001B_ï?zÒ±_x0002__x0005_eÊï?Æ¥õkóMï?3_x0019_1fòÕî?ª2Ê~&lt;ï?·µx6ãî?¢Á_x0011__x0008_Úî?×÷|_x0018_ï?«&amp;uà}}î?ø6«kØLï?'_x0005__x001F_ïíÙî?ÙH¼.8ï?M¡,¦Àï?X^m%Õî?F_x0002_¹Àï?_x0016_s^0_x0015_ï?ÊºâÖþôî?ªèn¼Eï?­Q_x000F__x0003_¬Ëï?Êðg%Þï?¶ª_x000B_ï?ÿ·$ö_x001F_ï?kô®¹jï?)_x0004_N_x0014_Æî?²_x0001__x0011_Émàï?6-N :_ï?îNK5ï?Í_x0018_p³}Õï?kÂ¯«ï?)»A²iøï?½J¥4î?_×_x001C_[TÈî?²S_x000B_ß´¼î?_x0002__x0006_ +p£ï?ÂÝÐqÛî?_x0003__x000D_ÊCÍï?FL_x0006_Gï?!ï,ëgï?#X_x0005__x0003_âï?KÊÒíWï?+|Êz&lt;¾ï?_x001A_² ï? Cwè_x0018_(ï?'ÿU_x0002_nï?9L^ò4ï?÷Ù_x0017__x0004_ÍÞï?cAÏü-áï?$¢~É©î?t²öºêÿî?dH©ÎÒãï?¸9ïâÆî?_x0001_OÆa#Öî?AðC9õî?:vvÉeäï?«_x0013__x0006__x0011_î?ÄðzXLï?éJ([Ëï?V³*xãsï?ñt6»6Oï?ðµ39î?&amp;ÀÊ·Èï?tcï_x001D_r_x000E_ï?fÎiï?Ï&amp;÷ðî?î»_x0001__x0002_ÖÜï?"lX_x001C_ï?ÆÞ;¾_x0016_Ãî?ó_x0019_W_x0003_³lï?&lt;ªÖ'÷ï?Îõ9c÷î?µ3L4× ï?|k´_x0017_Aï?eõ#ñ#_x000F_ï?G_x001F_[÷`×ï?ùéá_x0010_¥Xï?O1_x0001_kÕïî?Ã$_x001E_.ï?jÌ_x0005_¦Ïï?#ª·Ô³î?r¶Bµ_x001D_øï?rÿ_x0001_¶î?póù±àï?9f_x0014_­¸gï?7æq_x0017_ï?çö©_x0008_Âï?_x0003_÷sÂzî?_x0012_Dcôn|î?Ô_x001B_ÉÃ[ï?³üe&gt;ºî?0_x0013_ûOÌ7ï?ÿYR_x001C_zéï?y-Æ©î?fU4g*½ï?_x000F_$oÁ.5ï?_x0001_k1¦@ï?Á5Fpºï?_x0004__x0008_&amp;×&gt;}¦ï?b¯Éàúî?_x0018_ÉN_x0007_ï?Ì?_x0003_ó¹î?&amp;1_x0005_ßÞóî?#d_x0008_4;ßî?h_x0015_=í²_x0012_ï?&lt;óÞ¬¡î?°	ëÜeï?J,ßeÕ×î? ~)ÇZèî?_x001A__x0003_ºb_x0002_ï?ë~¤¤³ï?Ì¡_x000D_@´ï?_x001A_´=_x0010_á_x0018_ï?µ¼[n£î?_x0005_½	!ï?[àyï?G_x0013_«Áu­î?JùMóAî?R`6S_x0012_­ï?âäÍ¨Tï?ç_x0006_´u4_x0010_ï?_x0015_ÓØ±ËZï?y_x0018_xPáî?_x0010__x000B_¶ëJùï?_x0012_Ø«ñ¶îî?{¿6n}Ùî?ÿ+Rà4þï?iýMúE$ï?9Ü_x0001_QÀåï?ýpKR_x0003__x0004_¥ûî?Ò,_x0001_ïOêî?­3_x0017_(ËPï?_x0007_iþ",ï?¢_x0012_rj3ï?m1_x0011_@ ï?@WP}î?mÍ]D=ï?öpÊP»ï?_x0013_§.]zï?îû_x0002_Ï!2ï?þCeàa_x000D_ï?_x0014__x0004__x0014__x0004_ï?Bÿ&gt;õbï?1c=&amp;±î?7¾¾¶¯î?_x000B_\_x001D_¢¥ðï?_x000F_'é_x001B_@fï?2ònq:ï?_x0001_3~ecï?à_x0007_r_x000D_@î?«wÕyÐ_x0016_ï?¾_x001F__x000E_q]ï?2Ë~ï?J\ÇÁNÅï?ñÇ_x0010__x000B_ü5ï?4(,r_x000F_ï?´_x000F_xOÃî?_x0001_÷_x000F_~Zî?l¦[CèJï?H¯Ýò|ï?_x0004_p··?ï?_x0003__x0004_SðáüÇï?Çq wûÒî?|Î}ÿ_x0016_ï?s~á©Fï?¿_x001F_x¿_x0007_Zï?A_x0002_ýµôðî?$_x0004__x0006_­ñ=ï?_x0004_(é¿gî?N)_x0012_Îñóî?dºÍ_x001E_FÔî?}kèçî?Ã¼þ_x0016__x0016_±î?)HÁvôî?»¿ÝA)î?_x0006_mërèï?Û[È×_x0008_Äî?{_x0011__x001B_PÐî?á_x001D_§_x001C_Æî?Pü6ì!Xï?MJ_x0004_ÂUï?Þ{µî?Hà"".Áï?]È¥_x0018_¶ï?&amp;¿¿`_x0014_aï?n!_x0003_r_x0001_ï?¡îb´]î?1_x0015_DQ(ï?lÜ_x0010_x&lt;ï?%/R~_x0018_ï?±n_x0004_è_x0005_ï?ë¸àWî?;x|_x000C__x0005__x0007_xî?¢½ò&gt;=Zï?påì4ßÂî?=àuÍZýî?o_x0002__x0018__x000E_]ìï?oÉÉ6ï?üà®_x0013_Ø¯ï?^'?dq_x0005_ï?_x0006__x001E_ñê °ï?¹ñ(Ý_x000C_¼ï?ú/À$ï?_x0002_K0Ö%Ûï?v¸·ãî?Qlt×.'ï?O_x0019__x0008_Wk¯ï?ã®Õd¥î?(ÍÌÌ¹Bï?J_x0011_J_x0005_m_ï?t³H£Æ´î?)U}ï-ßî?9WÔ_x0004_þî?¬.üpùî?_x0003_Â¡Ï½¿î?CÈ£&gt;ÛXï?uv{ußôî?$Ìü_x000C_9Åï?Ñ"Üï?³_x0001__x000F_øî?Ë_x0018_3ø_x0010_ï?­3³_x001F_£î?ì[ãùìî?u_x0005_&lt;2Ílï?_x0007__x000C_íL|_x0015_!+ï?_x0018_¼F_x000B_øï?_x0016__x0004_Éÿ"¾ï?Ù_x001C_.&gt;à³î?_x0002_m1$~ï?4ÏØ7Iÿî?VçÑS1uï?º_x0008_HÆóî?ô÷ú×»î?ÂÆgy_x0003_ñï?g&gt;§¨®dï?_x001C_"ÏÅ^	ï?ìZx$î?]¨9Øvî?:ý	N_x000B_®ï?ÿb¹)¢î?¢]ÔþÓî?r^[jDï?Ý1Éw_x000B_Ðï?®TNÊìï?_x0006_Ë_x0005_à_x0007_ï?ÞK_x0006_K¸ï?;!cðxÅî?_x0001_5Ï$÷ï?=l_x0014_¬Kòï?Ë@°_x0010_,Bï?2\Òã¤ï?àÇäS_x000C_ï?\!¨%ßï?_x000B__x000F_~ÍªHï?_x001D_³Üî?¤5+_x0001__x0002_¥ôî?»_x001D_CÇkï?}_x0018__x0008_Ù=ï?¿Áºè%Ïî?YtaðÚwî?_x0001_ßu¼Öî?õküÜ9ûï?Èk_x0008_7Zûï?hÅi§_x001B_ï?^¤â_x0013__x0008_ï?1ÏOU²Úï?2_x001D_å£Íî?"hÆKï?d_x000F_ß&gt;Néî?ÓøIàg½î?·&lt;±EF|î?¬¿ÄÿÜï?êÆ\UP4ï?p@BÙ|ï?Ò³ë¯_x0001_ï?+6*dî?_x0012_¸³½}Kï?vFzæ_x0007_ï?ÀøzÛkî? q:¿ï?_x0016__x0018_Rßè¦ï?K_x0018_í_x000F_&amp;Ìï?AõÆ¨¼î?;ñú´ï?Pú¡Ï$õï?d¦G_x0001_èî?AË_x0003_ø_x0001_íî?_x0001__x0004_jjñRôî?_x0004_WLgw	ï?_x001D_y¾0_x0008_ï?JBWÒH6ï?¸T_x0005_FÆï?_x000E_yG_x0005_	eï?üL2_x0017_£ïï?¬Þ8_x0008_ûî?_x0005_ë_x0019_Å_x0014_{ï?ÃSßBryî?Å_x000E__W° ï?£!_x0003_-zî?Ø_x001B__x001C_¿(Ñî?ñ©IEÕßï?ö½Hwï?&gt;OÂ/'ºï?jÅ2À[î?ëÃèdTÝï?ï8_Blüï?_x001E_vë* §ï?Á2_x0007_,Í ï?þ_x0018_¡Æï?hðÛOxî?Ö6·||î?_x0018_Ã_x001E_î?â Rþõðï?äú_x001E_Ñùdï?`_x001A_þ^«íï?_q_x0002_0_x000E__x0016_ï?öw&lt;öî?Þü=FRï?Â_x0018__x0001_ú_x0005__x0008_î?_x0004_#Ef_x000F_¼ï?õ=û_x0017_{áî?w¸L_x001A__x0014_ï?UÃThÖî?_x0001_Ä_x0017_	_x000C_ï?9­Á¯=ï?	Æ[Òï?skåtÉî?¹Ý9(Úî?_x0004_ô_x001D_Òpî?_x001B__x0005_Ð'_x0012_ñï?._x0006_Ú_x000B_êÛï?¹,YE×î?2Y_x0011_&lt;Üï?J_x001A_¦_x0002_¥Ôî?Íïqäø_x0003_ï?3_x0007_Bu$óï?éE/_x0017_Æiï?_x0011_¼Rfî?_x0002__x0017__x0005_fýTï?·Ú_x0014_%¶úî?_x001D_ÛU~Jãî?,¤ÅVßï?´snzIÚï?2{ºJ­ï?¥µ&amp;Øï?öëo½QÉî?üÆ[2¸_x0008_ï?p&amp;°ñÿî?hÉ,"Ëî?A¿7ô?Áî?_x0005__x0006_À?÷DÏ«î?_x0001_u`_x001F_Eï?_x001D_¥·_x001F_ï?¥_x000F_Õ/ìï?WÎRY_x001A_äï? s_x001F_hçÙï?_x0017__x001F_N°èï?ô¼_x0004_UÈï?þ&lt;±yî?ç`ã_x001E_oî?×}»ÔKî?õ_x000E_Oj(_x0012_ï?ÅQ½ÀyÄî?qoïõ§î?r1vpï?D_x0002_K¯fï?8©]ï?_x001E_Ê¸÷ï?_x0008_á]_x0018_ÑTï?;*¢(·¸î?Öd&lt;í_x0013_Öï?ÄÙrkmñî?Ý_x001F_Êï?Rþ¨Äî?q%Ì&lt;êï?_x0007_2ú@%Çï?Ã|¶=ï?.a_x0008_oæï?+_x0003_VfIáï?¯Ö@_x000E_Dï?_x0010__äaÿÍî?Sg 0_x0001__x0003_¹bï?Â_x0005_'Å§ï?Ú_x0010__x001E_O®¿î?C;»_x0007_©ªï?_x0007_(/ëî?]=ê\ééî?ß_x0012_'4çî?ÕÁÍÇdï?¨×âñï?$_x001E_y_x001F_Éï?O=_x0018_`_x0002_Rï?ÉiQ~©î?ü]×îü_x000C_ï?vÛÑ¹ï?öÿ¤; Hï?)§&amp;}_x0001_ï?Êee	9ÿï?+æ_x000D_Uù²ï?(Rø_x0007_öõï?¤&gt;únï?_x0014_y[Ãñòî?Ãë¶pï?`4_x0018_+µî?á6ìzî?÷±3_x0014_Áï?=Më0aï?@Òº_x0019_Þî?¸ì¢xËï?h_x0005__x0011_lÛî?Å(SÙkÝï?C-Ýåï?6âú·«"ï?_x0003__x0005_t¤[J_x0008_ï?_x0003_		î?¾Ï3_x0015_jï?vÂbÆ¶ï?Êû?õ©î?UÍeb_x0001_ï?Â¾¢&lt;¨î?_x0006_hu§bï?µgéûNï?ì]½ôËÜî?l±!¨ï?r¹ý&gt;ï?ÙfV_x0004_xï?ì¦!Tivï?_x0013_÷)JÜî?!_x0013_ï?_x0015_û_x000F_Pqï?´`_x0015_Z&gt;ï?Ùìl_x000C_¦kï?ò_x001E_ë_x001B_úöï?«}Ö2Ìï?$çÒæ±ï?Ö9nb4êî?ûëXÙæï?³Ì	ï?há _x000C_:cï?ÁFì£ßªï?_x0016_Ð9_x0008_§ï?þÜ*­Æï?Iovï?_x0012_ú!$-ï?àK_x0002__x0001__x0003__x0003_ãî?_x0016_, Ùî?hæÖ_x0007_Âî?C#øjî?¿ý³ï?¿ªè_x0002_ î?#â£hpï?_x0003_6 *wÏî?°~Ï¼­î?F&lt;©í_x001E_`ï?¼h_x0004_@!ï?½Û_x0001_'*Ôï?Nñ_x0004_'_x0008_ï?`¿Ëuî?_x001D_7¦`ï?½EøAkxï?0R×ÐEÄî?$_x0008_üî?&amp;Äá÷_x0008_Æï?|r1(äªî?&amp;2_x001B_üÐ¥ï?þ±_x001F_ K¶î?êÃ|ûæï?í4@ôï?Ý|AK(tï?ûÝW¨·î?r³Â_x0002_Îï?J ÊU_x0018_ìï?_x001E_0_x0013__x0019_ªî?f_x0003_ Ùï?¤nñ¥6î?°¶¨ï?_x0002__x0005_Û@ÈF³{ï?# _x0003_º@ï?k&lt;Aë©þî?rñn_x000E_Åï?å!à»Üòî?q_x000E_G¨_x001A_ï?JO{£¡_x0008_ï?vNIqe}î?ÍÌëO_x000D_´ï?_x0013_yc»5ï?HÛ`¨gï?ûsO»×î?"¬«V¢ï?9IÁæËî?eT_x001F_µÓ°ï?ÌÊt÷±ï?R_x0001_R÷ô_x0006_ï?Ò´Í¯Ú©î?öÒ©åî?¢[Ûn{î?Y³_x0014_J1î?_x0019_|¨Ý_x001F_î?·Õ¯!\ï?kñ	¼ï?^é¹_x0013_ëî?s¯uq÷î?ñ_x0015_³/É¹î?ÍßÜÃD&gt;ï?æÈp_x001E_Çï?Ñ_x0013_vî?½¤_x0004_CM_x001F_ï?9[_x0001__x0008__x000B_ïî?ÈL7ÒX³ï?Ë_x0018_ÉåCï?¹Ö^ç²î?üb_x0005_ÉÛðï?ià%_x0018__x0014_úî?_x001C__x0010_ö³ÈGï?ÒP_x0012_êíî?_x0001_d%÷Rï?·Þ?_x0015__x0013_¸ï?ÌÎ _x0002_¹î?8\´&amp;®ï?LoLÕ¸ï?s_x0003_6_x000C_Ü{ï?ÛÙb*î?Ì_x001F_.ï?x;9ßH_x0004_ï?-_x001C__x0001_ä´Íï?ÜLü¢Qï?°´oÆï?'êK»Ýî?wñõ­äî?_x0014_Åßvà_x000E_ï?."¢S¨ï?S+µNÎî?_x0006_³_x000E_V¦Rï?æÍÇlÃIï?wo~_x0013_Uï?°ø°Û´Äï?_x0007_K2Kwëî?ªG+8_x000C_~ï?ÙL:3vï?_x0001__x0002_JÞ¤}´î?n(._x0012_ï?Çqbõõî?U)¢Êfï?_x0016_	_x0008_cþï?Öâ_x0002_Ü¯î?z/¹ï²Cï?Å98µ}ï?³9hüÆî?FÒ¾#_x000E_î?Âs%!f¦ï?7Øô(ï?3×íÔ5î? _x001A_ö|«_x000C_ï?à¼u;_x000F_ï?Äà±ÇÙ¼î?½í_x0010_ïÆ³ï?+³ÈôÊÖï?çøÛ_x0002_Hî?_x001B_¥-»ø_x0018_ï?0_x000F__x0006_9ï?Éßmº_x0017_¨î?c;U,ï?+YáFìßî?2°#üÏZï?a_x000F_ï?`êÓ¶_x001A_×ï?_x0010__x0004_Fjî?îÁÙmï?o_x001F_Ô5ç[ï?ýnd¸a±ï?_x0007_4_x0005_w_x0001__x0002__x000C_î?È¦zÎÑÙï?KTðÂ¬ï?:´zðp&amp;ï?6g_x000D__x0002_Ðî?_x0017_6 _î?ËtcÂTï?F×úp¸}î? ÃÆ8Ïï?_x000F_õøþï?ó?_x001E_¨_x0003_pï?	Ø Æÿï?JzYgï?_x0017_@;­¾î?á_Áø­î?íÁ@ÚøÅï?Ý_x000E_)R;1ï?õnT_x0006__x0005_vï?q´ÿ[ï?«´(_x0013_ï?/ËåøÃï?áù­øÁî?Ui»7óáî?WjôkKeï?¿ _x001D_N&lt;ï?éÍâ_x000F_ï?o×|Ìï?ú_x001C_'½lï?:_x0008_ÛÄ¸÷î?cÖ³_x0011_î?XÀ=BÖ_x000F_ï?ÖzÈî«ï?_x0003__x0005__x001E_®^·üï?4_x0004_súÕï?ú_x000B_÷Hï?Ì7å&gt;A%ï?COóÜþî?_x0001__x0015_'øûî?_x0018_úì^uÒï?äêXÚî?V¢rGNî?;¥õî?ÄLìc»î?CüÔê_x0012_ï?Pèûo³î?_x001F_¦¥ÈRï?_x001B_ë&amp; Ñï?´_x001E_±w_x0011_î?(¾_x001B__x001A_ªî?eëÒãñ¬î?=,ÏÚèî?àülÚ&gt;ï?6wÌ0ûï?_x0019_R¥æï?Ï±_x0016_Ù_x0002_ï?&amp;*?ª¥Yï?¦_x000B_1òýî?Ú8Ë_x0006_´î?æ°4ÿyî?`SC³î?ÛÅ¼¥_x001E_ï?Î÷_x0002__tÐï?_x0007_ _x0007_Êmlï?n_x001F_µ_x0003__x0004__x0016_Iï?`;Ì}*©î?MBHîï?Â³_x0012_½ï?"E±UÁï?_x001E_åyaÍï?Ê§1Ù³ï?ÀYqVÝHï?_x001A__x0002__x001C_uð]ï?_x0001_­Óºëî?üðÔ!ÙFï?ì#æç±î?vu_x000D_&lt;_hï?.¶;_x0002_¢ûï?Äðt÷ôèî?§|_x0003_èî?Øi£d¹Âî?ypÄïî?_x0001_³²fúî?vû¾_x0002_Ä¾î?_x0015_½y³eÉî?{çÝ_x0003_l´ï?fõ$ï»­ï?é37Àhî?MáÕ!(Íï?	Å-eÊï?[,EKEKï?ê*½÷pï?¤"ìB_x001C_ï?³âC_x0003_^Öî?&gt;®ç.¬¤ï?_x0015_â_x0012__x0010_Zî?</t>
  </si>
  <si>
    <t>8b59f05fbc37c0c4b8813b858e5895f1_x0001__x0003_GáÒ_x000C_.ï?ºîÓ$¦î?'^_x0001_Ð¬î?ô]_x0005_*²ï?_x0012_ÍØ&lt;{î?@û:-æï?_x0002__x001D_´NËþî? %N[ã3ï?_x0008_¥p_x000F_áï?%X R¾ï? ©º×ï?Ó5SQTï?_x001A_Å#?oï?²áP¸ÿôï?£_x000D__x001E_æ"äî?©Ñ¤°Òî?íP9ÙQòî?[s«Øï?Ý|L;_x0014_,ï?ÆÏî?¨¨wµ³&amp;ï?FÏ__x0001_óï?­d³î?r_x0013__x0004_ßÈï?[_x0004_SÐ_x000C_ï?_x0017_Ôg==_x0010_ï?Ð -0Pï?cYvÇ,¡î?_x000F_î__x0007_xî?Õ×0Þ.Ôî?®!ÕÇÌî?ú5×w_x0004__x0005_¤dï??._x0012_Ä_x000D_õî?ÙXØ}î?ëÄÉ+hòî?¹7_x0005_6lxî? :_x0003_=«ï?(Gø_x0004_:ï?½,S(Úï?Û_x0008_Çó`ï?ç©V+}Êï?Ñ{ZFcï?ê_x0001_1¬&amp;ðî?)¶Qïàî?_x001B_Ø}©ï?QØG©âï?_x001C_ò{Ògï?¦J_x0011_Aøùï?vþ6Ñî?ó¿ê,dÇî?Ó_x0016_ÖL­î?_x001E_D0zéï??_x0002_vH²(ï?_x0010__x0010_HP=_x0001_ï?_x000F_Á³¹0ï?¨?v(_x0018_Åï?½¼Ü0&amp;ï?a_x0011_-§ýî?Y&gt;_x0014_N_x0013_Qï?ô_x0018_jI¨Èî?°Ç_x001C_N!Ýï?Á¨_x0012_Õ î?uõMYzî?_x0001__x0004_ë4u(	ï?ÃãjAâî?W_x0017_¥ø´§î?ñß~½Xï?I^Âï?#06l°ï?] µ3Âöî?¤	_x0019_ºÆÄï?q_x001E_ÂÄÎXï?fgòÍï?!k\â`îî?bý_x0019_¿¯ï?Û	íe,Õï?_x001D_{I³çöî?#Y¹9´ï?NSxoOvî?¤©_x001C_r1Öî?{_x0002_l_x0008_8×î?_x0003_~$»ï?¦ËògOï?"_x0005_Ûc íî?Ã¡³Ò6Óï?_x0011_ÓuHaï?å$î?K=@Yï?_2(çáÍï?_x0017_xd:î?Ô8äø(xî?Ù4ÅÛ"Iï?&lt;_x000F_¬î?_x000E_Ú@Ú¹ï?L_¤w_x0002__x0005_«î?;niï?à[_x000C_Å}äî?_x0004_eH_x0011_ï?_x0008_"ÉRï?Oil_x0010_	;ï?Ð_x0015_ñ¡çï?¸B/Ðñî? _x0002_8íaßï?_x0014__x000C__x001D_¸ï?[e,óªõï?Àà_x0014_gî? Ç-)¨Þï?ÝÝäÎ_x0005_ï?ÙEu_x0002_ï?1»_x000F_vþî?_x0003_× _x0007_ìî?qPÀ`_jï?c^@|i(ï?!¦ºxî?üÒ£]åï?GÆÿÄî?_x0005_jÚïPXï?åýI²ï?q_x0006_6Àî?ê¥_x001B_©Øï?_x0018_æUMzî?RV_x0001_m¹ï?_x0013_qÎ=wµï?rØo_x000D_é_x0017_ï?¤FJÏ@î?B_x0018_,àî?_x0002__x0004_@Ö_x001B__x0001_øÝî?Þra&lt;ï?¯Äi·î?ÏÃäàr_x0007_ï?ëR6_x0014_£î?®&amp;Æ_x001F_æï?ÄId_x0007_ï?Sñ7Á_x001F_uî?o¬ÑEï?m®kn¤î?`ÌÐ©Ðî?^_x0015_;_x0003_ïî?Kpúxðíî?_x0013_Nb;Öï?BâÕ²(ï?_x0015_f¼ËÈýï?HÆì#_x0012_Íî?ý×)fgêï?_x0012_+ÑHuî?%3Eã½î?-·I·ï?_x000E_±8!Êî?­¯¬ÝØî?gí&amp;_òï?3ÌÃßï»î?×tijü§î?j_x0014_\;V+ï?úòÎ|ï?¬_x0004__x0013_ûï?Jí^»Dmï?ÒPwýï?I"1|_x0002__x0004_**ï?_x001B_l¤oï?MØZIÕ½ï?_x0003_î_x0018_µÂî?ÆÙÃÿ8ï?°¡z7=ï?Oaá¾-¼î?³%Y&amp;¬½î?ÅPK_x0010_ÙYï?0Egnï?Úm°W/Üî?s8_x0017_CÀ`ï?ö,d³Ç¥î?2nÁ_x001D_ï?÷~Ð­_x0007_µï?xÒ®ï?+py:3\ï?f)Z_x001A_{î?j7}_x0010_~âï?7=Ödãêî?^_x0001__x000F_Þi,ï?_x0014__x0003_¯_x000E_¨ï?1!{%Oï?_x0003_2Ä3ï?§¼u&gt;_x0001_/ï?3p5_x0002_4ï?ñÝ¼£òï?X_x0007_Wz_x0012_ï?Õ_x000E_¦3ï?©Í1]_x000F__x0013_ï?$nûì×Çî?Å±Vx¶ï?_x0002__x0005_Ä¹vEßï?G$Zeï?ßM!òIÏî?HìÅ¨ü«î?mé_x001F_úî?¥28øaï?Ó-VÛÕî?_x0012__x0019_j_x0013_´6ï?ø(_x0004_^ï?ôx_x0016_âÚî?è ÚN:ëï?¢_x000B_±&gt;éî?aÖ/)ï?@ï_x001C_xòï?Ýô_x0019_Ø(ï?õ_x000B_ü+¡­î?_x0014_î&lt;Á_x0001_¹î?¯~IÌÐî?lT¤°ï?®bOL_x0018_*ï?ÓÕx&gt; _x0017_ï?PÁÈØ¶4ï?½2_x001C_ûuÁï?E/_x000B_º¡Åï?êwÄ±ï?'ö¦¹_x0018_î?$*_x001B_Ôï?_p_x0014_úî?:5=#÷üî?ÿx_x0003_Âï?·Ö*²àøï?_x0004__x001E_å_x0001__x0002_¦tï?{ï9¼-î?Ò%cÆ\ï?½b{:ºï?¯Ù_x0001_Ò_x001B__x0015_ï?f{+«BÁï?«2qW+&lt;ï?9!º9ï?ÈIRq0:ï?Z=_x001D_áî?'_x001C_ÿ"Oüï?Ú_x0010_32Äî?úÜßß5ï?ée+£×ï?¬Ñþ§²ï?&lt;Ìé«Èï?\üX8wî?§_x001E_Çrªï?2h2ìÑî?ûo!êpáï?7ÿ¤ï?ñ5¦þÎî?¥U gÄûî?ýCnGïï?÷ÙVö±ï?P¾îû9°î?ñ¯ó!ï?_x0019__x0007__x000F_»ï?Õ5j~_x001B__ï?û"%`Î£ï?_x000B_,qÐé±ï?Tá&amp;±¾î?_x0002_	Å_x0001__x0004_©_x0008_íï?_x0008_}ôî?;Ðâòºï?Ì7bÑ¼íï?F_x0007_`Ïuqï?9¡½®¹ï?V°_x0012_è_x0003_`ï?6,¡C®ï?0¼BìJTï?Ëþh_x0003_½ï?OO/öï?¡à¦J¯¾î?£÷$ý·î?À0òìÉî?,äe_x0006_Ìï?¹_x0013__x0001_W¬ºî?ì_x0004_Ôæî?»#Çíû¶î?n3"` î?ð¼h:º_x001D_ï?M¼ð]î?_x0012_,ÿ 5·ï?_x0014_c´%ï?S.»¥5Éï?_x0004_«¼_x001C_ï?_x0017_@._x0018__x0005_rï?CÏVkà²ï?_x001D_hb³ÊWï?uÂR2XJï?Æ?Âî?'&gt;(¸_x000B_ï?_x0017_S¨_x0002__x0003_­Nï?@©U.j&gt;ï?.O&amp;_x0007_âî?_x0015_Q[¡sï?¤êí5°î?à¨ð4¶Nï?r_x0007_Àãg­ï?et$¶ðãï?:Cª¿ßï?ÁÅ»_x0013_%_x0001_ï?1»_x0018_^ï?&gt;m+_x0010_'ï?'_x000D_KAï?,mûöÔï?Er¬XÁ{ï?|J_x0015_hï?mx½Öõî?øsÝ+½°ï?_x001C_{Å^_x0002_Úî?ü¡Õ0Àýî?(ãg&gt;5»î?Ø_x0006__x0016_^Ö+ï?`Ôë}OZï?_x0003_­k-_x0004_±ï?îßª¥Ýï?rï_x0005_éé_x000F_ï?kF_x000E_Âî? ÝOJ¦¢ï?U|9f©ï?¹ªK@Ó©ï?tX8Ýî?ÊrC¬ï?_x0003_	_x0010_Â¶¸_x001B_&amp;ï?K9|u_x0015_uî?÷ª_x0014_héÌï?ê_x0015_,_x0007_Éï?_x0013_ï=_x0016_Fï?õ3úªï?ÎArWBï?ç_x0007_cî?7®Àd_x0019_ï?_x0007_Q_x001F_Dôìî?;G}_x0002_î?_x0016_éRKàî?ã)ú86ï?S_x0007_F³¸ï?`YãI½Èï?HoF_x000D__ï?'2_x0010_T_x0006_ï?óxæ/aï?_x0004_ó2ä9ï?'9 _x0001_î?Ð_x001A__x0015_Gúï?Á[_x001D_Zï?â­_x0007_êá½ï?ª_x000F__x0005_É|Éî?NKëçA¬ï?¬¢~öï?ÊHºÚ{î?Ð1°Öï?Î_x000E_èòÕëî?¿£ Ð|Ôî?N×x_x0008_ýï?Î8ò_x0003__x0004__x0002_ï?Å_x0011_JÌåï?Wö=_x0002_»ï?L_7E_x0010_ï?_x000D_pÐÉ_x001A_úï?ïØËKøuî?1²_x0015_w_x0019_ï?E&amp;}BwÂî?»BLï?Ù_x001B_qF²¿ï?Tÿéú;ï?Ô·!ÉDï?ÃSüf¶ï?C'jÖE_x000C_ï?0?{Æôiï?¤7ä'×ï?¼w/ÃVî?õÉGå_x001D_ï?è_x0019_qþEï?ÌßKï?_x0010_}Ý!Üî?_x000E_	_x0018_ÕÊüï?È íebÙî?_x000C_èäÌÓî?_x0008_â¤ªDï?qe_x0006__x001B__x0015_]ï?DÿVÅê~ï?IaÍæêï?µ&lt;6!õ´ï?	_x001A_ï·ü¡ï?U_x000B_ìô_x0001_½î?s{Ð_x0019_Âî?_x0001__x0006_éæäÝ/ï? ¾ñÎï?*ÃiÌî?bLàçü_x0014_ï?Èy¨×$Æï?JãÐûì_x000B_ï?9Å_x0001_gº=ï?f_x001A_^Ô_x0017_9ï?ÌþT±x*ï?5ixÇ_x0012_î?_x0007_¯.î?'§]¿|«î?¶ÂíhÐ_x0005_ï?_x001B_bòßiÑî?_x0015_Ldî?ótiÿî?&amp;:Þ[ï?z_x0003_àoCï?½Åo_x0002_aï?:}R­îäï?ôF'·«î?t£}_x0012_Ýî?Ä(µ:Èî?º9à¹Öï?­«AÑ'ï?Ñô©_x0018_êî?Ñ¼³²Yï?_x0018_YÙÄÍhï?UÌ_x000D_Ïî?_x0016_Øu_x0004_¶ï?ý­_x0014_ºî?_x000C_eÌ_x0003__x0006_0rï?üä¨wî?_x001F_BÓ_x0004_[ôî?Z_x000B_Òøà_x0014_ï?Ömë¼_x001A_ï?k±_x001E_Áî?y¤]Jî?&lt;_x0002_û_x0019_Djï?¹ç_x000B_Wtï?_x0001_¯bliï?góêõÆî?,³_x000D_ï?_x0010_nË_x000E__x0004_¡ï?_x0015_âöµ:ï?_x001C_¼eÀ2Ðî?Mú $ï?\¤¤\ï?9·ÏN_x0019_î?Ø¸_x0005_Z3ï?_x0012_	AªK½î?Oè§&amp;ä_x001C_ï?`_x0014_Ñ_x001D_íï?A~jþ×Ýï?xêNWsÌï?Jÿî?\æÇC²Fï?Ãq_x0008_­xï?MÂ2½_x0014_Cï?_x001A__x0019_¬DÖï?Y&amp;(jHï?(ð° ´ï?§hbë¤_x0007_ï?_x0001__x0002_ÈXArµî?CEï_x001E_¡õî?ùê"=Ãªï? m¢0&lt;Òî?9·_x001D__x0010_Hï?êh%R¦ï?ð#ÊZï?_x0011_·¢úOï?ØÜn¾Õï?pDù¯y¡ï?,¥Ù_x0018_¥î?´6¼¸ï?.eûH_x0012_/ï?¥³=bÆ«ï?Ï9eº¡î?ã2_x0006_µ·Vï?[¨(:Òï?ÒcLµ_x000B__x000F_ï?a_x0010_¯"î?XB±"eXï?¦2&gt;_x0001_Vîï?îÚ*Cï?ú hÿª×î?,&amp;Äî?!K*!î?â±Å+_x0015_¸î?G­Xï?=Lô¡§Uï?+K³°î?þb_x0015_ZWî?_x0016_ê&gt;@YKï?»Èñ)_x0004__x000E_¨ïî?Ä®_x0005_F©ï?ý_x0003_(Ê_x001C_&lt;ï?UëN_x001A_zï?üî\U&lt;ýî?mÑ_x0005_þî?¾îuiª	ï?¬qm_x0002_¾î?X7"Qöï?_x0014_Ê_x000B_a_x0006_î?h_x0013_¯u_x000D_uï?ªzóÛï?ßøg_x000F_Ø£î?¬_x000C_o_x0003_Dxï?_x001C__x000F_9éï?_x0011_qm)_x0015_Jï?xúÜT_x000E_ï?ãõA_x0019_ï?¢_x0005_6¯¼_x0013_ï?û7O¡'Nï?´:õ9î?P!¨~ï?_x000B_Êë¡é&amp;ï?n©Ì_x0012_Ë¸î?Ý_x0007_ñ_x0008_*ï?²²ñß~æî?ê_x000B_2|·Ðï?¯_x0017__x0004_¡ÙÊî?RÓ_x0017_Ðî?HZ_x0001_ÄÙî?H¨Êjãî?kqòèî?_x0002__x0003_ÿq³vî?Ü¥fEE´î?6¹!òµî?&lt;®9ð%sï?* _x000F_*rï?Á)_x0007_©ï?ÑÎ6}&gt;ï?b_x001A_J)Sëî?F­ÏÔ{ï?W_x000B_©Ù_x001A_Rï?w*äOóî?S&lt;_x000D_£Îï?Ç£­Ò_x001D_~î?iÇXêlBï?4õ×t_x000E_5ï?ÍØÐ»_x001F_éî?ætq(¥ï?Í_x0016_0ùï?_#¤$íî?i6Ý5®Øï?~¤§­0dï?¦àò¦9úï?¸ ãs^î?û=Ü_g³ï?ÈÄµûî?J_x000C_ºö©ï?J*nî?¥G_x000B__x0001_Åï?,äÿxï?Ý_x000D__x0016_ºÊèï?ÐÔêÓJÊî?ðM	Õ_x0001__x0002__x0010_Õî?Û_x000D_-¡ï?æ_x0001_~ü/ï?ý¶Wq_x0002_Êï?	9»ùYñï?ÔRY¤£xî?$¼)]_x0004_ï?°_x0018_hîåî?_x001C_i	ßêî?b_x001C_È~^ï?jt_x0002_î¢î?0o_x0014__x0003_ï?_x0003_M{_x0015_ï?Brë_x001B_r¼î?Ò0lîî?+Õ_x000B_+íï?e@ôh\Ïî?§Í¹öZ´ï?Ùa_x001E_Éíï?úq:h)ï?`ûù_x001E_Ã&amp;ï?¢ Wî?ösÇÿn_x0013_ï?jaøß2ï?Rzk]ìî?NÚ²sï?+Û_x0019__Öï?"p_x000C_»î?ÂÇxî?.LqO_x000B_Mï?ÈWE­k_x0006_ï?_x0017_ª§î?_x0001__x0002_¸_'Ä¯î?;Ò©pîï?z;ÿî? /.åÞî?î6-_x0018_üï?ùX§âï?Ö_x0004_áPü-ï?_R[ì ï?åã_x000F_Ê¦ï?e¡Íî?)ïñ_x001D_«_x000D_ï?_x0015_mYl_x0011_ï?!Ój:)ï?#_öåï?_x0019_¯dQÊµî?ê¢ãQÓî?«Z¬µ¯ï?4·ý4ï?Fl[TËî?n°¹¨¡Øî?6ï?oZ¤?Fï?¦EÿÍî?ÏêÚrA2ï?¶Ù`î?Ms,,£©î?5ß_x0011_Çî?gÈ)yï?£â_x0007_=&amp;ï?äPù±07ï?ß'bµWÒî?_x001E__x001E_ÇÄ_x0001__x0003_nDï?4Ãã¤Hjï?Ãå7ûÜî?Àç\ 2¶ï?ØÉa¤7ïï?þì«(½¢ï?_)fäï?_x0017_àýÚÓî?_x0015_Ñ#i%ï?Ð'Yoo_x0008_ï?$_x0014_ÿÛ_x0010_ï?ÃQ_x001F_.T·î?ÝdÊë_x000D_Òî?6ñrï?E[S¯¨î?xÈiÏ¼¾ï?×ÙØ7Ëî?¬©¶Ò1î?k_x000B_.w_x001F_ï?&gt;þ»wãüï?î_x0013__x0011_"¯î?)_x0008_&gt;_x0017_·ï?j_#·/ï?ÖQ@+Wïî?WK÷_x0002_LÌî?_x0006__x001B_-Á_ï?_x0001_Kåòáï?¹ïÎ-Ö,ï?®Ú/¿½ï?BváÐÚ}ï?Ã_x0002_Õ¢sºî?3;1$_x0010_ºï?_x0002__x0004_À¯Þó@§ï?hzû&gt;_x0005_ï?îÃ_x001E_Öî?ôkAõ_x000D_¨î?äÁ¼ÔÈÇï?_x0004_óM&amp;äéï?FÁÁ½_x001F_òî?}_x001E_	$)öî?_x000E_ç`ßãî?éR«`Àï?³y¬äî?_x001E__x0003_ÙÌ%Lï?m;_x001F_$Èî?õ._x0015_Tç î?º'sî?ý÷þEÐî?t_x001F_E5²_x0006_ï?_x001F_Q´$ï?è»5P÷î?ëÚ¢}_x0004_­ï?ÒÍR_x0004_å_x000D_ï? 	^½®î?ÄÎÏ"ôî?1²L4¦¬ï?ÄY_x0014_îî?4Ï_x001B_Zñî?²+k_x0014_Ðtï?Þ`fàî?W_x0001_ø_x0016_sèî?I2ÀÙï?îæC?ï?DðO'_x0001__x0002_ðåï?=Ò&amp;5ï?	¡Õy.î?Nµ hçï?Dp+¦¢î?ad@òî?_x0018_/¬_þî?/kjQÍî?ÑÂ_x000B_³_x0011_ï?&amp;æ_x0002_	_x000F_¶î?ÆMûZ£î?,#ð§ï?_x0015_&amp;Þ,ï?~ú_x001E_¥Õ¬î?+Ô_x0005_µÁî?'%´®1bï?gµ6LEï?.uý´Xíï?]Z_x001F__x0008_p©ï?)_x0008_,xíî?®mùûÊï?l_x0007__x0004_ee¬ï?Íb¶»ÁTï?@Õ s¨$ï?_x001C__x0003_¹K_x000E_ï?_x0003__x0004_vNï?ý®Jî?_x0003_ÁÌ[þî?ç_x0016_\PO¤î?ñ_x001A_'ïÄíî?ÑÎm_x001A_ðFï??ùLëï?_x0001__x0004_8_x0003_V×4¨ï?Ü_x0017_+6ï?ÈÜ·øî?Áø:]kï?µ&gt;»/bðï?ïUn)Dçî?Ó8"zPï?½_x0017__x0014_ûÙÈî?±ÍÄ*ÙÉï?Þ¨r½ï?_x0007_Û·,»\ï?_x0006_jX)Ïfï?Ñ¦2X_x0016_qï? _x0002__x0013_è_x001C_öï?¦_x0001_oëï?_x000E_öÍúî?©;ò]ý?ï?_x0016_{Q_x000F_Nî?«gÆ¹î?_x001F_ÀM6w¯î?_g¯§sÛî?¡_x001C_ÞÿIï?1°÷ç°î?_x000D_Ä]wUÓï?ýUãY/üï?I.B$éî?AÏ±²¶î?Àx¢ÙhÝî?1_x000E__x0011_C_x001E_ï?áS&amp;_x0002_áî?°_x0016_¤[¬êï?q³¹_x0001__x0003_¤`ï?"R¤Y_x001F_ï?_x001F_;_x0019_´Âï?^*_x0004_cwXï?»ãÕ»¶ï?Á5DEâ_x0005_ï?öãIMï?Òï¶GÐ»î?_x0008__x001C_6_x0005_@ï?È R)ï?KÒX56Éî?C_x0012__x000E__x001D_$¿ï?_x0016_.Ì_x0018_ï?D*ÿ{0®î?°Ú_x0008_l_x0003__x0002_ï?+&amp;®sâTï?Ï,Âî?¬P_x000F_+¸ï?_x000B_Lf_x001F_î?¡·ILöî?_x0015_¤&gt;_x000B__x001D_ï?_x0013_+ÆÏµï?ÉÞuâFåï?¿uÛªï?d¼_x0013_6FLï?Åjæ _x0001_öî?"]&gt;4Â î?,ÀµÛmªï?§¶ERÕÑï?ÿ¾_x0011_åî?ÏÃ_x0014_Ú_x0008_ï?âu©ýî?_x0001__x0002_g3_x0013_þï?Ü 9%CÛï?	|¯póî?Â¶÷Nï?r¨ß~{ûï?@6Ú»î?~ë_x001F__x0014_§ï?_x0007_.ÓVï?=P_x0017_æ}î?±?{@_x001E_ï?ÿý_x000D_Ú_x001F_èï?×_x000C_ïÛÐî?d½:,ï?¶¾ÔòÖî?_x0018_u)_x0014_Ü·î?´`£¯çï?vj&lt;AÈî?¡*úâMµî?W¸ÿi2­î?÷úd_x0014__x0015_Vï?_x0017_!{l±_x0015_ï?Ç_x0010__x0007__x0005_ï?_x0004_V2_x001E_JÉï?&lt;§2µï?@N@º_x001C_àï?§|cøvçï?Ð@-PVî?á_x0005_m½?ïî?çÞýÁÿï?_x0002_í_x0006_à¹÷î?Ç3°_x0006__x0005__x001C_ï?ê+_x0006__x0007_Zî?o_x0003_Jî?Ú"Ü"p°î?¸X9Æ/Óï?Z¸_x001A_¸Õï?ý_x0010_e2fbï?åD_}2ëî?¡Æµ_x0012_:¾î?_x0005_Û\Sï?&lt;Q¸Iuî?_x001B_U®i_x0004_ßï?#ª_x000F_iKï?j_x0012_W[+Öï?nPªe¦î?[_x0002_Jý¾î?Lý sÅï?5_x0001_Ê_x001E_qï?_x000B__x001C__x000F_;&amp;ï?Ë\¯§w®î?ëùÇõrÜï?ð$_x0013_8Iõî?»n_x000F_®ò¾ï?­_x0006_­Rï?H§ Ì"ï?«ò_x0002_ÍHï?ö6Çs¥ï?PIÓ"ë¹î?&lt;&gt;ÿæZRï?}Wæ_x0001_L@ï?_x001E_eËWØï?IÁ_x0002_Ã|î?_x001C_áô_x0008_ðYï?_x0002__x0003__x000C_öÍ_x0008_î?_x0001_¼b°çî?_x0001_®_x0001_fï?ÚðTëDºî?Åàkn\î?bæ2{;yî?X¨Âµ!áî?À¹ûØ³ï?²í)géî?·Ô+À½ï?¢ÃB|î?_x001D_ ã}üøï?ÿæ·Ôî?Æpù|ã»ï?Oç±«°^ï?ê_x001F_¯iâî?|pb1z÷ï?Ãª¥_x001E_4ï?®ckÛ²_x001A_ï?è\¸ø¼úî?±/mÔï?áDV*¦ï?ÈÏÁ;Ä@ï?a¬F_wï?ÜÑ´_x000B_Øï?#"Ôõ=ï?}¨$\_ï?&gt;Úïèï?E-_x0016_Ëëæî?HG5_x0011_Àï?_x0010_2_x0019_ÿøùî?6^_x0001__x0003_Õ&lt;ï?_x001D_øàÑî?yVÞ°ÐÒï?ùÏûß_x0012_«ï?TOð~G7ï?ÔIpó¹ï?$óJm\Éï?V_x0007_m°ï?°lö-h¯î?­|}_x0002_ï?Î¡;C£ï?ºZ%_x000B_Çï?Î%bã¯ï?Þ_x0016_ñ	¯ôï?­ÃþÄºî?Ì(ÄúØï?Hb.Ãî?&lt;1²éÿ_x001A_ï?Ëiçûî?|_x001B_·áÃî?©9_x0004_aVî?ácBhðî?_x000D_È_x000C__x000E_î?Zw:%Nëî?üh¤ýñ_x001E_ï?I/·ÅÅî?#¹fYï?gI_x000E_(OÑï?:­a·eï?u©8²Qï?ÿ_ü_x001D_Éî?)_x0004_¨&gt;_x000F_ìï?_x0002__x0006_ Ñ_x0010_ï?F#ÄJï?ÌQÛ{ç|î?C_ï[¸î?_x001D__x001E_ù6iï?­ìDs¤ï?_x0001_¼;µ_x001C_¥ï?å¿Eâ6ï?l±_x0010_2¸î?´¡_x001C_}_x000C_ï?DR_x000C_æÉî?GÝPY»ªî?éÙ¨ÉÁï?RàãÐçï?%ÃÊ@_x0014_ùï?ï¡B=ú_x0001_ï?1Ï_x0003__x001F_eï?Xóñýï?_x0018_ÊÌÃWsï?÷RØ`î?¶£ï?Q:á_x001D_m~ï?psfú_x000E_ï?¾d,~Ýqï?ÀQi_x001F_3ûî?D¢gÜ_x0005__x000C_ï?OÜ_x000D__x0013_ï?[t°ìÃï?C÷I´î?þ&gt;7nï?N_x001E_n_x0008_@î?¸ß_x0004__x0001__x0002_:+ï?å×Âa_x000D_¶ï?À¾&lt;p¾ðî?t&gt;&amp;_x0019_Þî?ôØ@ÛµÞî?ó¯_x0007__x001A_î?«i°D_x000D_óî?©mþ¡ï?ÿ¢nëlï?îMðl^ï?T-Ûeï?¶5ßFÐï?Qdæ_x001B_2Ûï?¬x?&gt;ï?Ôä·zÑ|î?Õ,Öá¦î?ÛAÉÈêï?3Â¬áï?r¼Æ0f»ï?þè_x001B_ï?"µ6úï?SÅnf0üî?Ì	~_x0001_ï?Ã_x001A_å&lt;ï?\ #&lt;yíï?Ð®/V_x000E_Øî?cs&amp;fï?ÊEM_x0006_ÿpï?|_x0016__x000C_K_x0012_Äî?q_x0018_8×xî?1[3Û°_x001B_ï?-&amp;çå2ï?_x0001__x0004_.	°®î?_x0012_=`b_x000E_ï?ò=À%óî?aNÜ._x001C_ï?	F_x0002_u")ï?_x000B_­l:³ï?ÚÜ¬ðÄî?c_x0012_¾wñî?¢=}$Üî?_x0014_¢õ7Èæî?&gt;ÅÍEPÊî?8À¯ÝNUï?4gýmáµï?Üý"ï?Ã^_x001E_g½¬î?_x001F_Æ?]§_x0003_ï?Òy[:lýî?Ìh÷¦æî?Ë_x0002_²Äï?ÏyNªï?vé¥1dMï?·ûB_x001C_	xï?,{æ%zÚî?úÛehàï?*Qç·ÕÌï?ã~Çüë¸î?¥m_x0001_yÅÄî?íöíy_x0002_oï?Éìø!&amp;wï?_x0010_R_x0016_.iï?0_x0007_TEoñï?Ùý¨_x0001__x0002_Ôjï?ÀåaCzî?xÏ¡ÕÄÐï?Ìg×aÍî?67éî¼î?¹_x000E_3¶@_x0007_ï?Áæ_x0019_ÓRýï?öÅzL_x0015_°ï?:v,æÄñï?`ª·_x0003_W¼ï?{7_x0001_¨_x0018_Íï?7]¦\ï?!õá_x0013_ï?ñ._x0005_oï?&amp;÷Ävï?d+_x0006_u÷Çî?Ø_x001F_Q¬ÜKï?¦¿ÿ)_x0001_uî?[ý_x0019_IGÊï?+_x000D_hÏ£_x0017_ï?©S)¬_x0005__x0012_ï?øÜ¿âËï?þkNï?;õ_x0018__x001E_ôï?Ûá@%£î?^»_x0006_Õî?³R.rJï?}àÛ}uî?ÜÙ®Þ¶î?6×âõï?húu×î?{ _x000C_Emï?_x0001__x0005_=_x0011_8ÂÞî?uüpY§î?½@-ð×#ï?6ÏkLéï?¨-æ_x0012_ï?éá­ìî?Õ=_x0004__x0004_úï?÷£üÒÎî?ct_x0016__x0010_«î?ãxW¦ï?ÁLö³_x0005_ï?ÀBé+±Pï?ÐÄòXï?üx&amp;Q¹î?¯ö}æJÕî?kRK	|6ï?8_x0010_a!þï?bl_x001A_vï?®!«_x0005_R¥î?¬RìGPØî?m_x0008_ýOÔÅî?Â2ôÒåî?ßý¹ßbï?Õ^_x0002_î&lt;î?_x0007_¼&gt;_x0019_@Íî?Ô"3ï?êÇY¸µæî?_x0007_ÂZzï?=µZsßî?º_x0003_f_î?yuLï?óZV,_x0002__x0004_åÒï?©_x0003_Áìâï?ÜH»_x000E__x0001_Wï?ë4ï3¸!ï?1õ4_x001D_L]ï?!jrâï?çÝ-Q¥î?ìÏ&amp;À_x000C_ñî?Xnq$$Wï?À_¿z_x000D_µî?3_x0014_~î?wÓõ}_x000C_ªï?÷|BJ§Çî?ÐDuÝÉî?ëMÌ2ªgï?Ð¨O_x0018_æî?_x001A_îü°_x001A_çï?Ü¡Îs_x0016_ï?_ÁG½éÄï?._x0013_½Éî?êÐZâ_x0019_¢î?Eª`Ö&gt;Nï?HºÈtäï?æø_x001C_ ï?k´_x0019_®ï?µþ¡_x0014_ï? _x000B_ò6=üï?_x000E__x0011_ÈÝþï?ôd½1î?øÕÄ_x000E_ï®ï?¾÷c5øî?O7Ñª_ï?_x0001__x0005_É§2U_x0005_{î?R.ýVî?®»3ªÊï?nó¥Íï?pVà'Mï?r(E3_x0003_Üî?e_x0008_ü_x0012_Ûî?¤?ÀbT°ï?VÈ¨"{ï?célD«î?×è°|î?_x001A_¹-õÃî?ì³o"ðï?Èñªõùî?òÈìOá_x001E_ï?qÀYZ_x0007_ôî?v÷Á8ìî?_x0010_^[Sï?rkD¾_x0002_Öî?_x0005_J_x0011_2ï?_x0004_7wÕÁî?~P0µî?Q©ü1xØî?{¸2î?£N?¢/Kï?]_x001A_t_x0002_68ï?¢IÁ¡ý}î?`ÀQLÌï?Q;®³_x0014_èî?.pþ:$öî?_x000B_*PÎï?º¢_x001D__x0004_	.ï?Qc5ðî?àì_x0019_(íï?_x0018_ôãb5î?_x0012_rØ#î?_x0002_~`¬_x0013_ï?_x0016_Èbúöï?I3¨ÑFªï?ÞÀÀô0ï?[¸Ö_x0005_\èï?_x0007_Õ©_x0018_ñNï?Áp»a_x0008_Îî?_x0008_PÍ_x0004_1ï?À_x000C_E~Îï?ßÕÎÈé§î?UúA_x0017_CÞî?WæÚÓ:ï?BIFIî?KUÕ_x0001_Óï?x$_x000F_j£î?Ù«Wgï?´RÆèî?¼!	_x0006_Päî?_x000C_-§ÿÙ8ï?é^vkµÃï?_x0018_8ç£·_x0007_ï?å_x0003_®8_x000E_Ëï?Aé^&amp;ï?òjeÁ1òï?_x0014_ì/ðü©î? ú]ùÑsï?Õ_x000C_ï?_x0001__x0002_è_x0012_ÜnÒî?ß-±Çî?¼D©@ÞÀî?íf¯µ_x0019_Tï?ùìsOPï?û\\ãï?_x0013_À_x0001_Eï?ëQ¢ 1Ðï?É¡4Ö~êî?£[d£_x001D_ï?_x0001_ã§ÒZrï?½+öcéî?r¡ÝÄ ï?&lt;»_x0004_[ö_ï?	UVR\Ñî?¼h£$&lt;ï?yEè,ãï?Ì[öOî?P)æº|ï?Ïìãiúï?Ð2¤î?P{t7Þ_x0006_ï?_x0007___x0002_Éöàï?ü­^ï_x001C_Pï?k¹w 6¨î?cÊ«=Óî?eZí±x!ï?üwÝ_x0004__x000B_ï?9_x0002__x0017_º¥ï?ñ·32ôï?½B1)Ìöî?PþE_x0001__x0002_µ¤î?sìc_x001D_¨ï?o	µï?Ï¥ôÿî?~}ßI!çî?b^:dHWï?óJöOºÔî?z_x001C_3_x0001_áî?_x0007_Àl­Ïî?lv¡4)Aï?_x0010_º_x0002__x0003_Nfï?ð;Ô_x0003_%î?µLY_x0005__x0010_ï?)ºÓVywî?^ª_x0016__x0006_pÕî?mN-_x0007_Ûî?q_x0004_»W¼ï?÷ëG_x001C_F2ï?AÊØk!î?Ükï?[+tÓy_x001D_ï?±F_x000C_î÷î?àú°Ä^ï?Ó_x0017_íÁÀwî?_x0018_c_x0004_±`§î?~áWW¶ï?	Ög¸Æï?q8S_x001F_êï?c_x0010_È_x0005_¥mï?ud¹ÎÆî?ìï_x0005__x0001_õoï?²_x0018_ZÀï?_x0002__x0005_R4xïIï?Kþ¤ÔUï?_x0014_YÅZ_x0017__x0003_ï?Ôb|zAï?9_x000F_ ¯àî?ôðR'Íîï?ÈA8_x0016_ï?Ø¸ZÅ_x0016_ï?Dhcv÷¢ï?Ä_x001A_Ì éï?ÆoTý0ï?A8èáw¾î?Wk_x0016_¡ë¨ï?¦¤óRï?_x000C_TÌÓï?ÄÅ_x000F_üçî?F&lt;¼]nÇï?CéêÅî?gØôÖ_x000B_î?J;kÎ_x0010_¡î?È«G¼î?ïPÈ@ï?[ÇO&gt;±î?»³_x001C_åCî?_x001D_D·È\#ï?G«_x0019_Ö!åî?z:ð]I`ï?_x0014_§-Æ¼ÿî?C_x0017_9_x0007_! ï?ø9§4«ï?¯_x0004__x0001_ö×ï?ç_x001C__x0001_h_x0005__x000B__x001D_Óï?o·&amp;	|î?_x000D__x0006_Á%Ivï?@_x000F_ãqyï?Ñ^=_x0008_òî?1_x0003__x0010_!ÅÏï?{ý_x000E_A_x000B_ï?_x0014_]ò¼²î?;ái²©ï?b¬:_x0018_ï?¨o°(NÚî?¬eÍòìï?çò:ï?V5ygÊ·ï?_x0007__x001D__x0007__x001B_¢ï?è_x0019_©Oï?ü2'1ï?ý_x0007_ü×0ï?êXHâî?ýÀò'@ï?V÷¸?ï?_x0008_)¨#{ï?	øûïHwî?6V_x0016_ÈÙî?_x0018_Ðënfï?ÊA_x0001_ÈÅî?U6ÇW&lt;Þï?Ûæuçñî?|àØyÃï?á/=gþï?ÙÛµ_x0002_p_x000B_ï?ý-_x0010__x0005__x0004_Õî?_x0001__x0002_ZÈþ&amp;Ïàî?âØë»î?^A8!nÐï?¸:î_x0013_Úï?I_x000D_q¢î?`u!$3ï?*fH0_x0013_&amp;ï?DQ¼É5ï?î:t_x001F_'ï?_x0018_0_x0001__x0017_x×ï?c2ù±î?¯`¨03ï?}=Âe_x0015_Ñî?Öôèåï?_x0018_´Cs°½ï?ÿ'º¦7ï?BGÛ­7àî?ZûFØ&gt;{î?5ñ¥ï?ô{üJßî?¿j&lt;_x000D__x0003_ÿî?_x000F__x001D__x0016_õè!ï?5Ò_x0010_nÝï?ôEÍ_x0010_Íºï?_x0014_tæªÃï?t¦0yú_x000F_ï?Ê(rï?Ggï?d¦¤ãÕªî?¬_x001F_aÄï?Ú~¯Ã§vï?c&lt;'_x0001__x0005__x0003_ï?q1Õ¡wî?ñ&lt;êiëÁï?xlØ²Bï?_x0004_\²Ò³ï?ù·ûjîî?7x´a4_x000C_ï?6À·hYðî?F_x000D_Yóî?½öË¶úÐî?9_x0002_*¦ï?ÆBÆiRÖï?©0£G°¡ï?9_x0008_qWÇï?'0_x0011_ÚD¨ï?(_x001D_rï?Ï¦ýõ¢î?L#³\©Sï?»_x000F_o`((ï?³ýôiËî?¨x¡í¢î?«_x0015_ÕP§qï?ø_x001A_%úpî?ä_x0013_\ÖT:ï?³S7¿_x0006_ï?_x001C_âºj[_x0015_ï?HõÍ½×ï?=eÝï?ªL_x0004_×­óî?&gt;êº_x0011_ïºî?ýI×üÕÿî?½Åû±î?_x0001__x0005_z÷ßöï?¨íÙh ï?Ä* ó'þî?T_x0008_K_x0001_y´î?f!	£Hî?$ñ_x000E_RKbï?Ö_ÙÒ_x0002_ï?¸ñ_x000B_´_x001B_ î?áOn_x000E_S^ï?,_x0014__x001C__x000B__x0015_õï?b_x0003_Ëuï?~àà^©êî?O[3_x0004_èï?ÛP_x001F_öõ·ï?_x0012_'_x0004__x0014_Yï?`Ú.ÄY2ï?¸H+mþï?Ô:úÉ5Mï?Ð®éÎ_x000F__x0016_ï?¡|uÎ­î?fóÜ9óßî?_x0001_kÔS^ï?Dà_åÊï?º\íZ_Óï?Ë_x0016_¸_x0011__x0019_ï?è¾üøWï?,Ì÷yzî?µ_x001F_¯P%=ï?Ç®%·uï?]õ_x0003_Sï?9ð?k¥Mï?H`ö_x0007__x0008_{Éï?À­G5»ï?ô!?Äî?(ì)Ã/²î?É(cò_x0016_Ôî?B_x0017_iæÁî?\4_x001F_øî?_x000D_ÅÀ2¦ï?ÍWt_x000F_wî?lÃLDèÜî?"6_x000E_ð¹_x0011_ï?,|;ËØï?à¸_x0005_Ä¢òî?'P¨Rÿï?D)Ë_x0001_pî?$çÀm[_x0003_ï?ïÈG#Ôìî?MØ¾_x0007_6çï?ý_x0006_&gt;q-ªî?U#Ð_x0016_.ï?ºÕÀï?^B]ô_x0002_ãï?_x0002_sM?kêî?_x0003_ö_x0002_´½ï?_x0019__x0017_[×oUï?_x0008_Ä_x0018_ï?z¤j_x0007__x0004_dï?^¦ûTï?ej(õî?iäyuÃï?;_x0005_¥N!ï?_x0003_Ê_x0010_ùÆÒï?_x0001__x0004__x0012_I«eîï?N9×c+ï?ÀXµNJî?¹·ÀÚñï?$&amp;;Å_x0002_ï?Ø-iSÝï?_x000D_&amp;&lt;Tz_x0011_ï?ë:pï?ëV8Ftï?·Ú&gt;øÄêî?A¼_x0001_-_x000C_î?j°Ö)jóï?®8Nï?_x0010__x0005_ïi¿î?x_x0016__x0010_Ñ_x0004_Éî?_x0008_kDï?öÐÁ;Õî?%ÜÏ_x001A_¸ï?Öw=^ï?1M(üûï?_x0003_EÌ­öî?-_x0002_mµ-jï?THg±àï?ªu³GåPï?(ÜgÔ½Rï?ó_x0016__x001B_M_x001C_ï?_x000F_¼·wï?_x0003_ò5Ëï?íTy_x0003_ÿï?I®x8_x000B_ï?ªÅÛ±äï?åý97_x0001__x0002_~ï?_x001B_X'øî?_x0002_J_x001C_ôï?;0Gwëî?õB_x0018_û ï?V¬°ßi~î?¥ùn_x001A_ûï?/&amp;ûe_x0015_¡ï?z«TIï?÷â_x001F_ËÛï?_x0001_(¤8¬´î?'_x0011__x000E_ûªî?t"ZaÏ6ï?´_x0010_Òf¥î?Æ´ÔºÎî?_x001C_ãÍÖA_x000D_ï?gé¨ã¬ï?Ïñ_x0017_,þï?Ä Q_x000D_ï?}(JEtöî??`Ùäáï?j=^:í'ï?_x0018__x0011_r4Æî?­ëõÍ`1ï?¶VÎ.25ï?_x0002_ÊÒríî?"ï\óOYï?ºÑÈð+ãî?Ìù¬_x0010_¸¡î?Öî¼ÁÙ¡ï?A_ÞA$_x000D_ï?­$ÕÎÚï?_x0001__x0004_Vü+_x000C_qï?&gt;Vêy,î?I­Á_x0003_3Øî?s_x0016_GAë×ï?ì¸ï?ø_x0002__x0008_0_x0007_Æî?@Ä|r_x0004_êî?ÓRt³ìùî?î"í_x0007_Pï?1D¥Ûï?lºb_x0014_¯î?5«_x001B_²ÄÉï?Ü ¬¥î?ì uaµâï?Ëoþ¸Áî?-äÄü·î?¹2_x000D_#½ï?¯ÇÛBèî?$åoÝéî?9_x0010__x0003__x0010_ª,ï?wN°íî?öòØ¢_x0006_£ï?_x0015__x001C_[Ô^ï?¡^y¨ßï?×ûaÈ_x000C_çî?uÒ'Æ_x0006_î?_x0011_ÍóÍñï?±y_x0010_P&gt;_x001A_ï?ÏPB¬Êï?CÁz~î?#I#P0ï?RÚÚ_x0001__x0003_Y«î?¬°_x0018_ßî?_x001E_ºaï?Þ_x001B_{¸Ñòî??v&lt;þü|î?Ìh\Ùî?vÏ_x0008_ÊÆî?Ç¦±¯ÿÀî?Ã_x0019_ÝÂd_x0010_ï?tQ}Üî?ë¢¡+!ûî?¿Þ­zî?_x0006_©ù_x001C_mï?_x0008_æbµ4¹ï?:BQ÷pÔî?_x001D_4ðÈ&gt;ï?tè²Äï?z_x0015_èxéî?+¯©#&gt;}ï?Ï@_x000F_aöóï?_x000F_fR_x0013_ï?À 9öËFï?ÊsGÚï?_qæÅî?"_x000E_-_x001C_î?ÇYÒwï?_x0002_kÐvðÑï?ò¥,Oyî?&amp;ÎD_x0008_î?F_x0004_°_x0011_ø7ï?ëYò_x0002_Ä¢î?Y7ÚDî?_x0001__x0003__x0002_P_x0006_ø_x0011_ïï?[ò»4¦eï?¯Æ_x0005_ÁØî?xx-ø^öï?åÀ4(Ùjï?]}.Éd²î?±´~ñ&gt;_x0001_ï?EeTîUï?}î¤Ï1Îï? ¿¡ÊÒ_x0013_ï?Á}_x0004__x0010__x0014_ï?É¥ÙÊ-ï?_x0010__x000E_[À_x000D_-ï?:X_x0013_¡Ìî?²2ÚEÂï?êmÍ_x0016_&gt;nï?ËdùºA?ï?fbð_x000C_î? ®_x001B_,Âï?¾Yê`ÔÔï?¿½°î?_x0005_ÔþÔÑËï?XñP'"üî?cò´_x0002_Òï?_x001D_®èE;Èî?\_x001A_Gñwï?lòqv_æï?÷_x0003_Òé;"ï?TW¯9%ï?¢_x0007_\ióî?²æ_x0011_?Øûï?ÚÕ_x0004__x0005_°_x0001_ï?OÙ°q°{î?_h_x0019_ÔèÔî?u¨Ôð*ï?C_x0003_B;bÞï?ôú)¾î?_x0010_#¥0Qï?ÊÊ¥§¹î?äI-íûî?}¤u¤_x0014__x0006_ï? ÃBR¨vî?8f¡î?þ_x0002_.} Ûî?WuûEU¦î?ZFçË_x0012_øï?ÔéÍojÖî?Á"~ûýÖï?Ü©Úæjï?·ÃZvï?}y((«î? §bõî?c_x0007_×î?:jBÕî?qð_ºï?ê`X_x0008_Yï?NIå(æî?pGÛg%ï?Ü¿.1«ï?­ãú_x0018_Çôî?Ü_x0015_y7¯ï?ÔÖR.Auî?ç_x001D_úiAÌî?_x0001__x0005_g:_x0018_êï?J²X_x0016_îî?Ý|ëT®ï?_x0005_ÿFpåï?=HÃíìï?ÆÃâ_x0004_÷ï?ïQ*êJÜî?¾}4_x0018_Zï?þ*Jî?Æ_x000B_uúÿ_x0008_ï?ðÍ_x000E_¡Ïî?Ì_x0013__x0003_äî?Ó(ú§_x001B_nï?_x0006_ë`ë|î?1-æ¬Ôï?á¾còùZï?a:R7tï?_x0012_49e£ï?þ"#ï?¨ê_x0006_¯ï?Ã\StËï?¸¹/O¦êï?ûÑ¯_x0005_Úï?\¹-_x001E_Ì1ï?_x0001_ÒWî?)%a_x0002_¥ï?_x0002_¶á_x0004_Çï?¥-·Áî?«_x000F_}_x000D_rï?_x001D_û4_x0017_äî?0c¸(Ûî?ÝEÈ_x0002__x0004_P%ï?¹!Ø§¦ï?h÷c_x0007_ï?,*ïMÙ¦ï?ú¼_x000E_Aï?_x0016__x001E_øñºï?t¾_x0017_ñëï?Â]JàS½ï?s8Ît9ï?Ó_x0017_Ymãï?#HçÑï?ªÝßÀêzî?´_x0017_°î?c_x0016_P®_x0013_&gt;ï?AÇ_x0001__x000E_²î?tg Nmï?/÷í ï?ª×åOÙï?é®_x0017__x000B__x0007_ï?8Ïslï?)åì_x0005_¯_x001F_ï?ð;dSyï?!U_x000E_uî?¿ZÜ¸X©î?=d_x0016_lÅ2ï?Ó¦/ø²ï?+$ÇGÝaï?Ìs`óî?úüß§Y?ï?T_x001B__x0003_÷°Éï?ðÒ)Qm_x000C_ï?]?"e¿_x000E_ï?_x0005__x0006_/_x0002_Ñ_x0014_ª|î?_x0002_FynÜî?×!Ýå­-ï?&amp;A_x0014_ë_x0016_Lï?l«iLï?_x0013_üè_x0012_tï?@_x001B_ôë·Ðî?ÏN_x001A__x001F_áî?Ôe¥_x0001_Ð_x0004_ï?^¼r_x0018_=î?ûJ¨.\î?_=ã­Uï?_x0004_Ë_x0013__x0008_Îî?_x0018_ ï*_x0003_æï?Ã®bÃî?«	_x001D_DHï?êÚ}ªnï?Lç_x001D_S¤î?FþÙ8ï?ÖÌÀ(_x0001_µî?vYNéëï?_x000B_e~ºxî?ip[gvüî?f`F}êï?gX_x001B__x0004_Óî?k=«ÚÖ²î?ão[ÿï?îFµÜï?_x0006_îõòK_x001B_ï?r_x0005_í_x001F_Ïï?_x0005_ßQòî?@)Ï_x0003__x0005__x0001_î?:QhEï?§ä¸®î?¿íâ_x0003_Á´ï? ¬_x000E_:LÍï?ý|É±½²ï?½Êioü_x0007_ï?±É ÝÛî?FË_x0010_¹Ïï?åË£h¼ï?Ô2!g!ï?_x0004_R¨E¹ï?¸GV2_x001B_¬ï?ÙT_x0007_Gâï?ÏR­_x000B_ï?ü/&amp;lªî?3ª&gt;M_x0019_Aï?ó"¤ð·.ï?_x0002_fÌKãQï?_x001C_g_x0012_v_x0007_ï?ZtéÅî?Q_x0018_[5ï?ãù	¤Gï?0sÖî? 4ÏÓþáî?_x0004_\«úOï?Y!®JÇî?m¶ñ_x0011_î?ó_x0011_Ï1î?·ÿ;wÎÂï?_x001D_8_x001B_Rt§î?_x0012_öÚÞ¶ï?_x0001__x0002_Çë©´Ûï?ÕS_x0005_èûï?Þ=[Ïï?9)bFèÆï?._x0001_Dy´ï?ÓDëXbï?®z_x000E_¼_x0015_oï?×ßr ï?!_x0006_êÊ_x0013_}î?ÿ½ÿèáGï?i0_x0017_õyÝî?ØF`1ó:ï?_x000E_\Åu.ï?Pî6qî?)7Æ.Lï?©¦Rvnnï?}é_x001B__x000D_NËî?Ö*üàÏÔî?¬¼í&lt;Iï?ßéAcX¯î?_x000D_HE¶_x0019_ï?OÁ¶Á@Ïî?Õ7_x0019_sï?VÐn_x0018_Îï?öÑ2!CJï? J®Jèî?¹°ä{î?g6oXï?ºÌ6~î?_x0007_1¤Ã¦î?ñÁ%_x0007_2ï?ºoúÏ_x0003__x0004__x0017_Gï?¿Û_x001F__x0004_ï?ã_x001B_©ÓÜï?vðÉ6êî?æêá,iî?Ó7ë_x001B_®î?¨_x001B_èp]ëï?ú­Þ_x0001__x0015_8ï?_x0013_Ø5¨øî?JÒû/¦_x001C_ï?y¹ç_x0002_ìî?P÷«_x0006_¤ï?_x0014_0_x001E_Ínï?¾¥_x0015_®I_x000E_ï?åíÈæî?h+µ³Dï?XlrÿÂõî?é_x0006_Ï¶Øï?çÌXÄ½&lt;ï?_x0004_0yÿî?ÝÈu/Üï?Ä"¤l_x001F_ï?,;Eíî?øã&amp;+_x0018_î?E î?_x0018_mÙoüî?ÎJ@áÇî?ð-/o_x001E_ï?âÿùÕI»î?M_x0005_álÔ®î?ê¢t_x001B_bï?YäÂÞpØï?_x0004__x0005_Mß^_x0010__x0016_ëî?^íSëî?(1¸áî?M_x001C_=Z6§î?ý_x0003_K_x0017_µî?mãç6,_x0017_ï?äLûbÛï?Ø3æAîî?ì°ÝDß±î?ª_x001A_â&gt;ü_x0013_ï?ß_x0006_ïh5¯î?;(äOqìï?Å@ ÇÓçî?­_x001E_ZOï?RhIÔ£Vï?nZü´ÈÍî?!j·â1ï?À¡*,¡Ãï?_x0002_sMÔT_x0017_ï?mô_x0005_&lt;(ï?õê_x0007_[bÂï?_x0011_ßwrðï?þ³U®î?_x0003__x0001_ôk/ï?-rs~bï?T+vbÛ­î?äJj 6©î?Â¶U'_x000D_©î?êâÆ@ð"ï?_x0019_V²ï³Ãî?#jèôÒî?_x0002_ïiU_x0004__x0006_É_ï?6Á³:_x0019_ÿî?°_x0008_/ÓWï?¶tö_x0019_'ï?_x0016_*oþNÅî?&gt;\ãy,´î?LõÑW	ï?_x0001_!_x0018_î?N_x0017__x0013_2ð,ï?_x001E_OéÌ0Sï?n#1æî?_x001F_?Ú{¡î?6SS2÷î?%_x0003_ÆEï?Ù¿æï?ªWílÁî?u-:¹ìwî?ªL±(~î?_x000C_éÍçú­ï?ç´°UÓï?B &gt;_x0010_lï?þXw_x0004_Çî?#¸1û`Ôï?_x0014_ã¬Nï?_x0002_¡Å¢-³î?_x001C_=[ð¤î?p_x001A_*&lt;®Éî?ý{Â_x0016_y¶ï?,s3Ä4ï?yTÜ_x001D_¼î?ÒÎ0¨ï?å_x0005_U/mï?_x0001__x0004_/Ï'Ú_x0001_¬ï?_x001A_û_x0002_$ý!ï?Ùú°Wtï?Uc¡bÎï?ÌÊ1áï?N}Ä_x0013_5Çï?äþ/Fæ\ï?³Øjã¿Îï?	Åd_x000D_î?Ï;_x0016_"íSï?¡_x0017_ì°î?)]cpùî?ØJW%Cï?³5C­§¨ï?ü_x000E_M¨î?Vpÿó+.ï?|ç4_x0003__x0004__x000E_ï?úñ§î?´±y®_x0016_ï?_x001F_níýjï?_x0001_K1|³ï?u_x0014_Y;üï?c_x0003_h_x000E__x0015__x0002_ï?_x001E_å_x0003_«î?PÞ¬~î?ñ6B÷ù{ï?7ø8ÔØï?ï{£yÎî?[ûO£î?6ü×î?y%&amp;1_x000B_÷î?Z_x0001__x0002_Y¯ï?ÁíÐTr¨ï?b´&lt;àÃî?«K_x0002_tæ}ï?_x0014__x001D_£(æî?s_x0017_ccï?ëkï?©(èòî?^ú_x0010_uçÓï?h_x0012__x0007_´©2ï?Øe½ÕKî?ÄK-_ï?&gt;qHù°_x0017_ï?FªöcEï?øM£¢ï?Ó±Øî?0M_x0015_isï?_x0004_ÎF_x0002_¤ï?_x001B_	S_x000D_!ï?Þ4_x0008_Üîï?TOÍÚ&amp;­ï?ùè_x001D_s_x0005_ï?_x000B_0F³K_x0014_ï?ygîÝèï?V~? §ï?_x0013_FÖo2ï?²¾_x001E_½(ï?ß¶Dâ_x0018_ î?_x0016_^XÕÛÎï?4_x000C_&amp;k!_x0011_ï?rÕq~ ßî?Ø_x0017_õMAùï?_x0001__x0002_=¯^2.àï?_x0017_õJ_x0001_iî?2áÓ¦î?Sô?¼î?î}Æ_x0018_²ãï?÷óy_x001C_î?³_x0008_'îï?¦_x0006_ê2úÏî?à7¡T î?ä®\ó°3ï?¡$A_x0014_Âyî?®ésÖéî?µá¨5Ñï?_x0019_.gì_ï?_x0001__x0003_kOU|î?¤BÔî?¦ÀJPî?_x0005_TÀÉâòï?Ö×	î_x0018_î?îïg2Kiï?É£¯øVøî?!tÔ¸cIï?áºVùï?âú¼êÖ\ï?'éApÞï?¨_x0007_ïhµÄî?§÷_x000F_qhï?_Ü_x0012_Æ0¿î?ÂµwK~ï?WxI"4î?x_x0018_U»_x0002_ï?ªo2_x0001__x0002_gäî?¤ø+{ýÐï?_x0014_õî?\6Ìî?.ÏPïoLï?5ö|=[Æî?.õAµ~Wï?_x0017_léZÕï?_x000C_;¼L¼£ï?)Ùuáuï?cQ_x0004_îï?ñZîë_x001B_ðî?Ö¡uÍ½½î?_x000E_mö²Öî?QâÌ1ï??ÅKïÈï?£_x000E__x001B_öá ï?ð¼ÁÐQï?If_x000D__x0013_ï?^O_x000F_&amp;&gt;ï?ÂÇ_x001C_Çï?ÑGW±Àî?ð,8s#ï?_x0010__x001B_H_x0004_ï?éjb*ï?^Ì_x0013_k¬ï?_x000C_ü&gt;&amp;_x0018_Ôî?6_x0019__x0015_Ýî?_x0017_´qÙÊî?à¹#ÞÐï?ô_x0007_âòÛ_x0016_ï?cS]Ú:äï?_x0001__x0002_ë_x0005_§ÎÐÈï?Úf"Swtï?#z^¤ï?_x0003_Èã@hï?_x0010_Nú]?ãï?Í½ã¬Ó%ï?_x0016_´`1÷âî?ÕHvÉßî?ÖÜò_x0017__x0014_àî?ÄcQÆí_x001A_ï?*pË]7ï?_x0012_¯Õ²©_x000E_ï?ã©,O_x0012_ï?_x0007_ÏRZ×î?&amp;þ6³óï?òÁ1Kxï?bª`}î?v0½]y¸ï?Â_x000D__x000E_Ú¤pï?_x001E_H,ô´î?b&lt;çDnï?ÂS-_x0005__x000B_î?áßÓhÞî?ú_x000C_6¸äÂï?ú L.:Nï?_x000C_Î$XXªî?U_x0013_íËdùï?u.*\,}î?çÌvo_x000E_»î?L_x001D_2¶»èî?_x0016_?ëKpQï?q«`ø_x0005_	Xçï?BËA´LÈï?zã¼H¬åî?ë|Ñõ$Ôï?ãøzaÛ{î?°í&lt;L|ï?(GàdÂï?_x0004_/FW0_x0003_ï?(jj4Xî?÷&lt;Ç¬©îï?ò+_x0005_ïï?_x0003_aå_x001F_9'ï?°ÛQÅáÖï?'ZX¦À)ï?_x0017_¹tÚ$ï?e%â;ï?æ}Ge(]ï?è«jçyî?;§Ñî?_x0012_u½N_x000F_ï?_x0018_z_x000B__x0007_Áõï?_x000F_hàÕ²_x000F_ï?P¦î?¤vYuï?	ýu__x0008_Üï?,¢¤®ùî?F_x000D_5õ_x0003_×ï?¯_x0001__x000B_xy×ï?FýEØï?_x0016_\"î?¢7É_x0016__x0006_ï?Ð|×_x0002_"àî?_x0004__x0005__x0002_$w\çî?Õ_x001A_vo²ï?;_x0016_Îyvï?ò_x0013_¹TCÔï?+ÿ8ã_x0003_hï?¿ì¾àÈî?©_x0010_¯ç_x0004_Òî?úè«)Yï?[_x0015_³_x0015_öî?Ù,â«_x0019_ï?áåÔü+_x0002_ï?_x000C_««¼Jýï?ðÆµç;³î?vxÜdUï?06_x000E_ä'ï?©ûTtJï?&gt;_x0014_bÝ²î?_x0008_l¶i:·î?¶V÷_x0003_¡î?_x0011_ür7þî?xô_x000C_Õ_x0017_òï?d©?_x0004_V¾î?g[ø~î?~_x000E_h/¡@ï?NõÀ_x0017_2ï?múö¬î?0þ÷uï?³·Òê_x0002_ï? _x0015_dÎ¨î?µ_x0001_W_x001A_ï?Å[ý^oeï?_x000D_Àê*_x0002__x0007_7sï?Júj&amp;J£î?âW=_x0010__x001A_î?öA=ìÕï?U±í_x000B_Ã£î?ãõ¼_x001C_D·ï?Þ&gt;_x0003_Üî?Ø_x0018_õ_x0005_Gï?½B¿ªï?Ãøï øñî?_x001D__x0015_²{o9ï?WAÀ_x0001_G§î?W_x0006_N_x0018_\_x000C_ï?Ò_x000F_aSöî?Íb	}Óï?M³_x0004_7_x0007_Íî?ÔÅL_x000E_þï?92´º®ïï?õ\-CÒ&amp;ï?÷BþÚ½î?p=_x0003_U#Îî?ê"_x0002_]ï?´dÑ!î?cÓ_x0002_¢Ë§î?¥0»åï?ÑÃ"ùV\ï?¼ã_x0004_ªÖî?¦Máóï?Øwï?j_x0019__x0017_!2ï?öÿtòôî?_x0007_+úùRï?_x0001__x0004_8ßò$JÎï?TUïH$_x001F_ï?­­#_x0003_R{ï?ð7_x0008__x0012_î?YEìá6âï?ÅXÙî?¤aªwÐ¤î?Ï­±ï?Nóúm_x000E_ðî?,¢=e_x001D_åï?_x000D_ß_x000C_Àl­î?&amp;_x0002_ª	éáî?G¼µ&gt;Hzï?_x0013_!*Ñî?¿#¾9íï?®î_x001B_âî?µËy_x000F_ï?_x0017_o	_x0012_XÎï?_x001A_½¸cl_x0012_ï?7S©á_x001F_ï?XM}~¸Åï?­Bã'Úî?|~KI®î?áêñ¬Wï?_x0008_ªa¿9_x0004_ï?ÆÞ0¢EÛî?üÔÂÔî?×'Næï?Yû_sï?×wÒb¦î?x^Lóï?F¹b_x0001__x0002_èî?«ó=&lt;l*ï?tàå$ó­î?³B_x0006__x0008_ìî?_x0012_Ò_x001A_ÜX ï?mËID`æî?sÿ äz®ï?	_x000C_zã©ï?_x0003_Ê­Ð_x000B_zï?øuíµÕî?DA_x0011_­î?uóÇ=î?Õ_x001B_#µnrï?÷f_x0016__x000E_§î?Ñ¯ËÆqï?OWçÏ/ï?C?:_x001A_*_x0007_ï?è=,²ï?Í@mÓyï?ðýsï?G_C_x0013_ï?t_x0015_Ðí2Jï?_x000C__x0019_ó7£¿ï?3ºÄßåäî?#·²4íï?·èDà¥î?ûp¾³ï?I\xÇ_x000D_ï?_x0011_ãí_x001B_ó^ï?®îA£§»ï?ÖK_x0004_kàVï?ÎÈ§Í¹-ï?_x0002__x0004__x0006_x_x000F_ñüÈî?úÏÐúï?W_x0003_fGï?yãßHþ¼ï?¨ïßñï?_x0001_ò&gt;6»ï?bL²D;Öî?ûÝ·kâÐï?_x0007_÷3Óµmï?¡_x000B_ÍoÚAï?9?ôp5èî?õnr_x000E_Èuï?é |c4kï?8âikîï?ÑÃ7·Úï?÷|¤/éî?K`?eßî?FÎ\©b-ï?¶ÅQëeVï?&gt;_x0013_w_x0015_Òï?å­~OÐï?ÁP_x0004_ÕJñï?Bç_x0003_6lï?Á¢h6_x0002_ãï?sÎÛ0Äï?¾ÒÕ°Óï?_x0003_Î?Nî?ÅÌVb¸~ï?NºòbÙÄï?f¯9°ÄÊï?Ûån'ýï?Íqk_x0019__x0001__x0002_jï?ú_x0013__x0011_Üíï?ß3_x0001_£zî?w»©è_x0001_ï?x§¼}Ñkï?_x0007_á¸³Sï?_x0019_]ÌÅí¦î?Õdï?qÂÀ_x001C_A^ï?(¨_x0016_ªáï?jýnï«î?_x0001_¸i©î?û_x0004_Ê°µjï?Ñ²áÔ_x000B_Ìî?ÈÚJýÖî?ÉOO­Öï?_x0011_;pÓ¥î?_x0014_=#_x0018_ãî?ºë&amp;Í¹ï?y_x0018_	çãî?ÚÖä)OVï?­f¶aLÄî?_x0011_&amp;¨_x001F__x0015__x0001_ï?¼¬ÖsYï?_x0012_Ç	SÅî?I½¶ÉÞ_x0017_ï?Y£ª_x001D_Qî?e/(U¤ï?_x000F_!CC*ï?hCÑÒÅßî?XÛÆ_x0018_[¨î?HÊüj£ï?_x0001__x0002_?§¾³ ï?ÞKï?så $cï?_x001C_?0²Éî?Ä\Í(ï?_x000B_ê?_x001C_ûÞî?.ºëQàï?ñùîüï?xægâ_x0015_ ï?»ÃA½Áï?®Ûþæp_x001A_ï?hUTùïî?PâéüBï?r _x0003_u¿zï?_x0003_s0W²î?_x001B_câC_x0004_Tï?½Àgm_x001E_ï?_x001E_Þ8ÃZCï?a1$9Ðôï?÷0S_x0012_ï?ýhºgcï?}à\ñ+ï?M	÷¡î?¿_x0001_`ñÜî?jW¤Åï?Á¬:Áï?ï_x0018_Û¦«ï?q ¿øï?É_x0010_4'Ùýï?5Áÿ_x000D_Ò´î?ÞÍ5Wùçî?_x0014_8ÖB_x0001__x0002_Îî?;%_x0017_î?±é_x000F_?aÁï?ÛU¹Æî?JPÏb9 ï?TÒs?ðÙï?D#(HCï?@ä»·_x000B__x001B_ï?ÒbX_x0011_øÓï?Í0¡Tï?_x0011_´VSï?¶RÆ©Ïî?%_x0015__x0010_½b±î?;(]Åwï?4n³Ììï?8ul_x001A_H±î?Æ®&gt;7_x000F_¤î?_x000E__x001F_Lº_x0006_aï?ï­_x000F_ÒÁ¨î?½qá_x000B_ï?y_x0019_ôïÑÍï?æw¿ùî?Ñg_x001B_E}ïï?ª É2_x001E_ï?¦ý×ºVSï?+O&amp;ýî?ÓR¹Õî?_x0005_(Q¿N-ï?Ö?ß_x0013_|î?_x0007_)=8·Aû£_x0011_¹&amp;ó·Anr9q¾·A_x0004__x0006_lè¼&gt;·AºÃxfÀº¸A_x001E__x0011_¦_x001D_ý·A_x0005_®4hî¸A^_x0017_eq_x001B_¸AÌÌs·y9¹Aê_x001D_&gt;Ñ·A0÷.å¹A¾_x0019_õãº¸ARL×ÙcQ¹A·¢Lí,¸Ah_x0005_ÙÁéâ·Aím_x0015_Î_x000C_¸AøR·_x0018_æ·AÆÎ6?¸A_x0001_Y_x0002_ôqà¸A¬_x0012_Þ[0_¹A³·ÚxmY¸Aòr5_x001E_¹AÆò÷_x0007_¬ ¹A.*_x0017_t÷1¹A_x0019_FÆ½÷K·AÎ­y_x001B_¹AÞÄÌE|¸A§GPþ#_x0014_¸Aòó}­@S¹A.ÊØ s#¸AÛ	¸_x0019__x0003_¸AëÈØ_x001B_a¹A;\G&amp;¤Þ·A«µð¬ÿ·AòäÖ_x0002__x0004__x0004_K¸A*i_x0005_^¤¸A_x0016_XÀ_x0016_hN¹A_x0014_+nû¤¬¸Aãð(#x¹ACl«¿¸Aºþ_x0006_U£Ù¸A1_x0017_U&gt;·A=þ¢ù*õ¸Aäszä_x0003_¸AÊØESÑ@¸A±$~ß¥L¹A+Ór£çÅ¸ABs-_x0017__x0012_ß·A°õØ,¸AB¤þYË¸AdgY_x0005_]w·AzRK_x0019_"¹A_x0005_JÛ8O_x0016_¸A_x001F_å-X¸A'3&gt;ò¸A2WL·A_x000D_¬M_x0007__x001C_¸AÄh_(óp¹A£¯ °Û¸AP=Î_x0017_1z¹A _x0011_¦¨¦¸AÍèJù_x0001_;·A_x000D__x001F__x000E_:ãÒ·Aß_x0015_õ%ü_x0002_¸A³¥JØ|¸AÜí8â¹A_x0003__x0004_âµª_x0004_½J¸Ad'8¹_x000E_¹ALãMìq'·A_x0005_È(ÅÎ¸A6ø8ã¢¸AÉ9_x000B_Í_x000E_5¹At×Z»[b·AáJ¼`_x0001_#¹AzøC¹AÊ;Ôª@Ú¸AMÑe±(¹Aº»_x0013_t._x000E_¹A _x0014_K&lt;_x0018_¹A_x0002_EexK¸AFÌÃI+/·A`roh&amp;¹A£Ô¥¨_x0007_¦·ALÿél_x0012_·A/e_x000F_V.M·Aó~Éw¶¸AÀr.Ã_x0011_¸Aê*ÝÂ¹A´1§³ ·Akä_x0006_"À·A1gâlq¸Aö÷h¹qm·A@Et»_x0001_¸Aí­ì$ê_x000F_¸AK_x0013_©·Aúj9qôv·A½1Oú©(·A Áíß_x0001__x0002_.a¸A_x0010_,Öø¸A½Ó_x000C_r­0¹Añè¢íF¸AÓÌÐA¸Ad·i§10¸Aµx£l°_x0007_¸A_x0002_Ùtp_x0011_Ê¸ATç;9!¹AªèÚÈ/·A_x0002_Abb¼$·AJ_x001C_³õu_x0018_¹Al©lâ_x0011_¹Av= TP/·A¤ò_x000F__x0017_H±·A	_x0011__x0012_dåX¹A¤ãØÐ:&gt;¸A_x0004__x0010_íËø¹A_x001F_N¸¶·A0_x000D_¿t·AêÉ¶_x0018__x0016_H¹AP0U:ú_x0014_¹Añ=ï&gt;¹AÒçÞÁÝÂ¸A_x0016_Yád]¸Aëã"x%¸A2â_x0008_XjÝ¸AUÃ~Ï(K·A7\_x000B_¡.ú¸AB_x000B__x0014__x0004_¹Aa_x0010_½¿!_x000E_¸A=+#nü·A_x0002__x0003_h'_x001F_õG¸A`¿(|8Ü·AIYth_x0003_¹A©ë,&amp;_x001A_a¸AVí±[Ñ·A_x0001_@Êr·Añ_x0004_0_x0015_ø¸AÝ»øº·A)¾Ïá"×¸A_x0012_+¸A_x0012_äm½Û$¹Aþ7yóàE¸Aæí¿NÆ_x0010_·A¥ËÓ¯%¸A'TwóU¸A&gt;I_x0004_%*¹ABÇémS2¸A}sì_x0005_¸A&gt;Í_x0006_¤¹A_x001B_Ò_x0005_á·A¼_x0017_~/-·A»º´a2·A9Ú_x0001_·AÉÝI/u_x001E_¸Aúá_x0002_ÿ¹¸A£_x0016_ô·A{íÚ_x0008__x000E_9¸A=_x0001_åp¹AíX©Ï_x0014_G¹APµ_x0001_âS·Aeõ_x0001_Ìú¸A²/É1_x0001__x0003_æ·Ak¿ð_x0006_oé·AÆÐÍïÖ¸A®Àojl&lt;¸A½Cf_x0002_-¹Adéy½jn¸A¹âÝ¢ó|¸A¸ÇÿÇ)i¸Aj5/[(·Aü_x0002_ÜEDÂ¸A¡_x001F_f×k¸A_x000D_e?_x0017_ìj·A´U[Â¹A"c_x000F_B_x0019_·A`&gt;Oê¸Ad»"Ô+·A)¥ÒLV¸AT_x0001_Ý_x0001_q_x0012_¸AXû¼¼_x0010_¹A&gt;Éèã=a¹A!V½^V¸AE_x0016_e¬ýª¸Ax_x0015_X*G±¸Aúö·ò8_x001A_¸AÄÊ_x0018_°°¹AFë$-\õ¸A#°j¢·A&lt;ÈJî[¸AªÊº_x0018_)¸A1Ú%j¨«¸A@°ÐoÑz¸Al_x0011_L_x0015_µ·A_x0002__x0003_¹Ì²¿@¸A¢©½Ý´·AÝ9"oª·A_x0001_Mt_x0001_}¹AÈ6!ÕÍ¸A§î¶x»¸A5áT_x0006_Þ}¹A;2_x0010_9Í·Ap_x0017__x0013_&amp;¸Aï©	ë_x0014_¹AOn×IR·A_x0013_FvØ ·AôÓ_x0003_»7·AÓ9&gt;Ú\·A_x0001__x0003_¯$B_x0004_¸A·¾G±Ì·A¢Ì_x0005_ø6·A_x001B_©VÑ¸Aa_x0004_û_x0010_÷¸A9Í5__x0006_Ö¸AÀW±*oÇ·A@_x0001_I]9¹Añsv_x001E_w_x0014_·AôÕ­D¨·Ar_x0019_Y:¸A@HbÆS·A/_ýNmÄ¸A²Ï÷é]¸Aã&gt;\_x0004_T¹A_x0002_ÃÕ¹AóYÂ_x001E_·A-ã$Î_x0001__x0003_'c·A_x0017_rËÆõ·A|ÿDV,¸AÜ_x0019__x0004_´_x001F_¸AîÎÄ_x0014_Ë·A2_x000E_L¸A_x001B_ÙC'(w¹AÙGÕì£·A&amp;bEó¸AÎ_x0010_J·A/_x000F_	}·AZ_x0004_TÆmc¹A_x0003__x0016_Ï±WE¸Aä_x0015_Al_x000F_·A¡äX g¹A ÿ$Jc¹A_x000D_)·,º&amp;·Aåìt£(B¹Atþ®1ú/¹A3Úy_x0019_ÕW·AíÝ_x001B_É0X¸A?_x000B__x0012_O¹AÖ¤_x001F_Û_x001E_~¸Aîô9l¹ACª_x0002_Td¸A1_x001E__x001A_+`·A-ó_x0001_$/¹A:ú_x0008_vA¸A_x0002_Á#_x001C_{¹A¸	ý²·A[SX·Aì_x000D_WüT_x0005_¹A_x0002__x0004_ËÎ¡_x0001_L¸Aèo}sNù·AØÜ_x0016_@¸AÑ'^§ÙÈ·Aµ_x0016_tç&lt;¹A¾æ_x0005_A¸A«_x0006_.«ËX¸AÝ_x000D_O&lt;_x0013_·A§ÿJ²_x001C__x0018_¸A_x000E_&gt;­8¸A½9Ëû·AR/ÊWãu¹Ax U¿_x0019_·Aß&gt;¹_x0004_¹A_x001C_Ö°"¹Aë_x0013_È_x0002_ñ¸Aa.,Ô5Ë·AµALH_x001C_«·A1èégy·Aü_x001F_ÓìJ¹AÖ#èkzB¹AàÉ®_x001D_á¸AîìÑ·AâÙµgS¹AYà¹zxo¸A¨øàÞ2¹Ac·Ùç_x0003_î·A:O6n¹A0­_x000D_rx·AZ"¤örÆ·A-)_x0004_£LË·A)*_x0001__x0005_gF¸A|E	D¸A_x001A_d_x000D_ÙI·AÎSù"i·A	ùQ¿_x0013_·A_x001B_Ói~¿;·AÌeÚ_x0017_î·Alibä·A´]òÈ·A¨Ç_x0002_ç`·AR_x000F_ÀJ_x000D_¹A/»q¢_x0014_¸A:/Õ,Âa¸A_x001C_Æ2_x000D_-¸A_x000C__x000C_àÕ_x0006_¸Ae¸=¦¾_x0012_¸Az\s_x0012_,·Aÿíí	p·AÀÎ0S_x0003_q¸Aw'DûQ~¸AÓØ0àÑ·AÂÂx_U'¸AÇ³Z_x0014_â¸A	÷ÿÅJ·AÄ­Ý_x001F_Ï²¸AÕu_x0015_Ùòv¹A7«_x0018_Mä·Aó¸­º·AfïÙ_x000C__x001B__x0010_¹A¡¦P%'¸AC}Æ`ð¹A_x0004_½±h_x0015_8·A_x0004__x0006_lPI ·A_x001E__x0001_Å3g¹A_x0001_²×³7¹A½Ê0SÓ*·A_¸A÷.¹ApìO¸_x000C_¹AÅ];ñ_x001C_¹A0N8­¢L·AYzèü_x0007_h¹AåÂ_x000E_è_x001A_¸A2`:.Ù·ARNõ_x000C_kµ·A_x000F_ _x000C_a÷L¸A_x0011_ôË½g·AMu¬Æúv¸Azöb_x0015__x0005_¸Aw¬ï!_x0018_·ABëñ|ú·A_x0007__x0012_S	Ø_x0005_¸A.Xö;»·Aü_x001A_]=é_x0003_¸ASÏ½g#9·Aj&gt;_x000B_·A_x0011_æÄ_x0018__x000D_¹Aùk$_x0017_k·Aå_x0002_zðÆ·A3Û¬ûPp¹AC	jÝè¸Alí°ýÊV¹A_x0006_ã|çx·AÝS.gè¸AÞ@j_x0006__x0008_¸=¸A)eDéDL¹A}ðnUÜ·A_x0010_&amp;M_x0012__x000E_¹AèÙuf_x001C_·A?&lt;_x000F_]I¯¸A°CûQÑ_x0007_¹A«5.é¦I¹AÃ¨Íö·A_x0008_+_x0001_¹Ab _x0019_)_x001E_k¹AéJ_x0018_Õ(¹Aq]_x0018_4¾0¸A9o"_x0003_Ë¸AL /²¨¸A_x001B_¸@Q=¹A|±©_x001B_}l¸AY_x0011_Â¹®P¸Aÿ{¤a¹A;½]Ij¸Aò_x0014_ÊZ_x0013_¹A_x0006_óùA¹A²_x001F_«&gt;V¹Aéàþ»J¹AwR6Â_x0012_}¸AJ_x0007_Ñk&amp;¸AG§S_x0002_8 ·AîD¨_x0005_ã_x0004_¹Aìâz®qE¸AuÃ¥â×A¹AûÈ_x000F_þn©·A_x0010_34Á_x0008_¹A_x0002__x0004__x0011__x0005_|ÿ·A}4_x001A__x000D_G¸Aå1Ij·A½h_x0008_f_x001F__x001D_¹ATç&gt;_x0018_¹AIõd:Xh·A+¨®&lt;Éq·AÒý¢Î°U¸AùFAX:¹Aí¡è«_x000E_&gt;·AÑ_x0017_òÓ0^¹A_x001E_Ï_x0001__x0004_«³·A¿ÈKn¯Ó·AkJ_x000E_@_x001C_±·A&lt;$Å²ËL¹A¦¤¨×_x000B_f¸A_x0014_r¸çÙk·A§1i_x0003_¸AÑ¨{hC_x000B_¹Aù_x0003_E_x0008_¹AâÕ¸À_x0017__x0018_¹AÑ¹_x0018_"¹A_x000B_®/æh¸ARK]QH¹A¶Ær=b¸A?ãì¯#_x0019_¸Aîe®D*&lt;·AQZÕWÌ_x000F_¸AXê¬?t=¸A@_x0003_æ_x000D_©!·A_x0006_U_x0006_*8x·A;ãïC_x0003__x0004_ r·A¢÷$²¹Ab_x0006_Ü[_x0015_¬¸A´_x0007_®Õ)¸AXP_x000F_1k¸A_x0010_Î[àÛ·A¶_x0017_ÙÌmý·AØ?Éî_x0001_¸AlëÃùôã¸AjÄDUs¸Aî­n_'¹Aªi-_x000E_æà¸A^N&amp;_x001C_¸A+¥ Iì·A·¨áû¹A£c0C=X·Aÿ_x0002__x0013_ê8¸A±Mb_x001A_¹AZ4¡_x001B_NF·Akn_x0018_	P_x0011_¸AXµ.õ¡:¸AY\Úþ¹ADí\¹·ACÃ;Ôv@¹A¸QÍ_x0011_#`¸AèLÇH÷·A¸£¦A@·A|Ï_x0018_k¹AE_x001B_Q±Æ´¸A²-x¤¹Aû&lt;Ì"ª¸AóÇ¼_x001A_q¹A_x0001__x0003_"ùþk	u¸Aº¯,¸ART`P_x001E_L·A_x000B_£Õý¸AÅS_x0003_CÑf¹ADÚ/³ò¸AäÓ_x0002_Ï²·A_x0002_U9#ì·A_x001E_ªj=ý(¹A\øub$_x0011_¹A6u|EYR¹AJvÐ·A2ç8P¿^¸A~îEP_·AHÚf_x001D__x001C_¸Aê²_x0019_ÓA6¸AÇ¾ì¶·Aï4Ü3Å·Ak%Èà=¸AYªcá¥¸AÎ=?þ_x001D_·A`Îw_x0016_Î}¸A¾÷øPX$¸A4_x0004_ø&gt;ÓH¸AsóF»_x0017_P¹A_x0018_Õ¾¯É¹AÕÒ_x0013_@D¹Aã;Àüb%¸AE@_x0014_ôÏ·Aø»ÎGg¹Aº_x0003_ÍËÎ½¸A"á&gt;_x0001__x0002_^¹AoO_x0004_	_x000F__x0003_¹A£¤Í´Î·Ax_x0017_	2:¥·A(Ó)j_x0019_=¸AxrèýP·Aô¸!È_x0008_¹AÔ_x000B_Y_x001F_¸A_x0014_´©¸AÙÒÇÔý¸A¾»ï¢ë&lt;¹AF_x0006_Kâ¸Aù_x0004_ªËÚI¸Aö;!î_x0014_í¸AµÑê=¸A_x0007_¶_x001F_mDb·A«ñ:å_x0013_Ñ¸A_x0013_´k"/·AdFÅ^ál·AG_x001C__x001C_sÌå¸A~&gt;`_x001B_X¹Aò%_x000B_Îr'¸AöÂ¨_x0001_²Â·A19,_x0005_±_x0006_¹AdmG_x000F_;*·Añz_x000F_Î*_x0015_¹Aß_x000B_ú¬÷W¸A&amp;dUó·A®Å"©¹A_x0001_ ëQ¹AAØÕh¹AÒ8³Õ¸A_x0003__x0005_òöÒÕs¹A|¹¥Øhf¸A_x0010_gq@sM¸Ar,´	@¸A4¾1Sç¸AàZE¿·A8~*f_x0013_·A&amp;_x000D_µcG¹AoÀRùÎ¹A­á~Èy¸AÝLf¤Ãõ¸A¤Û6µo_x0014_¹AvÁ³i¦·A_x000F_]qË_x0004_y·AÐº_x000D_$[·A|-BV·AGà_x0016_èF·AÇ×~e»C¹A|¯WküÎ·Añ#ßF®¸AàÛþiw¸A°ôÛèxç·AÌÃ_x0004_Íþu¸AOøÙÿ-ù·A5_x0008_ _x0002_v²·A^ÜÙF¨¸A_x0004_Lç_x0014_¹AÑµÔ8·Aç~ëd_x0001_¹AÀ_x0005__x001F_$u·A^ã_x0006_ðç·A3­¼_x0001__x0004__x001A_£·A_x0016_Ý?ÀÔ6·AdÕØêR¹AÔþ¦áâ[¸A¨#!p¯·AV[?fª_x0004_¹A$UÜ!¸Ap³ÆÇg·A5Øv26¸AÆ d&amp;5_x0016_·A|ð¯È(â·Avïy¼Ë·A7¦ezÃP¸A19;ö¯H·A|Æav·A¶#6·AaPu³_x0002_ì¸AS]Ù07D·A_x0014_Uíþ¹A_x0001__x001C_^¹At_x0003_Ub4:¹AñölI_x0006_¸AÕ«ôW×¸AÍ_x0008_!²ö"¸A_x0015_?ÜmEe·A@¸_x000B_@¹A ÈªÑ·A$¾Gb_x0013_¸AÛ,_x0019_·?·A_x001B__x000F__x0007_N¦_x0006_¸A!ïS@³ ·AvÔ_x000C_¨_x0005_¹A_x0005_	_x001C_Íyþ_x0006_J¸A8üø²ÜÔ¸A¾õ_x000E__x0018_¹AE_x0003_¹Çaf·AJá¿oá¸Aøÿ_x0008__x0005_ô¸AßUî.§n¸Aø7_x0008_¾Þè·AÔ_x0006_R*6ß¸AcÑEÃ&lt;'¹AÅ_x000F_£áw¸AÅùPñÉ·A 2sL1{¹A ª®ÖÎ*¹A$GYï(·A±$zCh_¹A?7»¬_x000E_¹AòVqüv¹Au&lt;_x000B_ãÓ·A_x0004_¨Eç·AÈ_x000C_ªO·AÆoz^³¸AQøfcr¡¸A_x0013__x0001_Ú?ØÉ¸A]_x0007_VÁ+·AtH7_x0003_?Ù¸Aï_x0002_`Ä1C¸Aü(§PU5·Amçë,T¹AúNÚ~XÕ¸AþÁË¬ã·Afu_x0014_r_x0002__x0003_èZ·AÎK9Ïe_x0001_¸Aê|Òí+·AmêKC¹A_x000E_=_x0019_@U¹Az_x000B_P%_x001B_M¸A¹çuâNÊ·A]%êôH·A¢Îl)Ë¸·AFöôLG©¸Añ_x001E_SX·AëúÃÎª¸Aé¤Ð¨·AÞOÂj·A_x001F_ÒzW!¸Aä_x001F_9,8¸A÷$ùAÏ-¹A_x001B_ú¤%[·AµV#¶gÝ·A`V;óÎ·AÊ8%°¸AÝån°_x001A_Í¸Aå±\,¤·Aç_x000C__x0014__x0016__Â¸A=î§_x001F_®·Aì³ÿÀæ·A@rÉ_x0002_±¸A_x000C_?¬¨p¹Aä]&gt; O_x0002_¹A_x001A_¥tÕX¸AdãVÛ:H¸ALY)¹A_x0001__x0002_!Òh.t·A§Z_x001E_5T¹A¾Ëá9)·AªäÛ_x001F_)/¸AËïäRy¸A-ÕÎWù¸A_x001D__x001E_Öì·Aïæ_x0019_+_x0003_·A=ÙÇu=E¹AýÁ86_x0016_¢·Ahû«ðd·A¡êWâ_x0018_·A("¾ÿnÈ·A%_x0010_)¹A]ü¿`;_x0015_¸Aè_x0008__x0013_º¿°·A«6Ó^¸AÌà¥»î·A_x001C_v¦m;)¹A@ô¦gæ¸A_x0004_sÿ§	¹Aµ_x0014_È_x001B__x0010_¹A_x0010_âé-·A0G_x0012_A¹A`_x0014_Û_x0006_j·A_x0015_òW_x001C_õ¸AÁØ7Ï;·AY_x0012_v&gt;["¸AJÐÄPè·A_x000E_#¾áx_x001A_¹A`0!¥ØÅ¸AXÍf?_x0002_	ä¸A¦5Üô_¸AXÅrL,´¸Aä³kÄ_x0013_·A_x000D_Æõ&lt;T³¸AÝäå]zl¹A_x0018_¡àgH¸A^_x0010_íõb¸A&gt;è_x0013_	¢·A_x0008_þÆÃò±¸A?§[·Á·Aùã9¹AÙ_x001A_NO_x0005_¸A±MâX­é·A4_x001A_xå_x000C__x0016_¸A"¿µ&amp;_x000E_Ö·A+q_x0003_úØØ¸A_x0007_Zi_x0004_¸A_x0016_5ùZ"_x001E_¹AG&gt;E¨rÛ·A	O¢n¸Aï_x001E_a_x001E__x0006__x0014_¹A}_x000D_3_x0012_Ë·Aà&lt;µ0e,·A__x0001_ºp­¸Aä4­Ëu^¸A²_x0019_¥µ_x001A__x001C_·AÊc_x0006_^0¸Aç+×åH3¹AÈ_x0017_5ÙR·A%×yv¸A_x0005_¦­x_x0006_j¹A_x0002__x0003__x000E_ïLÏ%¹Ab2C_x001E_øº·AÆô×tü·A_x001A_Wu©¸AÂ½xk¸A_x0013__x000D_^kV|·A]¾£ð½¥¸AÇ@R]Î·AÏª&amp;ñ_x000E_n¸A×ã¨_x000B_¹AÌM;mQ·A¢|[¶_x0007_e·A4ZÃ%Ð¸A|1Ká.·AX8Ò_¸Aß-èH_x0006_¹Aµ(~ñ¦Y¸A_x000C_6ð_x0018_n¸A{÷¥íí·AÊ_x0008_¡_x001C_¸A#Â;ÜGë·AÀÚÔ_x0001_&amp;ä¸AB§Ï!¸A_x000C_ÁDò*¸AÇD7â^¸AIIà_x0007_¸Aæ¿1ì¸Ax¨ëU½\¸ArzB_x0013_¸AÒ¨,syI¹AþÜjH_x001B_Á¸A	ì_x0013__x0001__x0002_kÍ·Au_x0015_q,v¹Að[_x001F_¹AÒn_x0005_oä·A3_x0005_9öE[¸A~ÊØ_x001C_¨¸A¯õH_x0012_É¸AÂ_x0012_÷+Ïp¹AË_x0004_Ûº¹A(CÛåaz·A²Q_x0014_&gt;û·AáMøà_x0003_D·AÉ#=_x000B_Þo·AÀ_x0012__x0012_J¸A×4vÊW¹A#á=ñ¯¸Aw¥WdF¸A_x0019_~õK¾©¸A0®¸A`ã#_x0017_"Ì¸Ai¾O·A}s±ð9¸AñLn%¸Aý¹Eq&lt;¹Akª7£·A9lk¯Þ¦·AÜT_x000B__x0015_Ê+¹AxMnÏ·Awn:%-¸Ab__x001B_}·A h§«#ø¸AÎ´ï~þ·A_x0001__x0004__x001D__x0007_óôc¹A_x0004_lå9Ä¸A¬µgÌW¸Aäfþ_x0018_¿¸A|s7_x000E_¹A?ø îÎ·AY¢~_¹AÉ~l_x001D_É¸AMB_x0003_úÖ·A{6sÝª_x0002_¹AÛÞöÖ¸A#fU_x0013_·A¥#¦üQ·AHÙ_x0001_û&gt;®¸A:¡µ)D·AÊ-YCy¸ARLx_x000C_¹A0Diæ_x000E_¹AÌc_x0006_³Z¸Ab'J_x0011_Üä·Ad«¦µy¹A_x001A_}/Y=#¹AÀ¾mZ·A_x0007__x001C_Ñ-¤2¹AÉTcþz_x0016_¸Ak=SJÊ¤·A13Ô`/¹AÚ·95¼¸ADõ×¤hg¹A_x001F_-Iî«	¸A&amp; SbÓ6¹A_x000E_ÊP7_x0003__x0006_Û_x001C_·AàcXÅE£¸Aq`_x0014__x0002_À_x0001_¹A_x0001_IÏ_x0010_÷·A±+Ôè¥·A´&amp;q_x0010_ü²·AËPu"Ý ¸A&lt;&lt;©ÚD¹AêM_x0010_ó)7¹Ae#ù¬Ëê¸AjáL ÊM·AÿÜÚeB¸A·_x001B_¬WñR·A­Ö©-Ý·A_x0006_ï!ó­b¸Ap?Î¬_x0005_[¹A_x0016_M«9-·A|ø]¬_x0002_K¹A|²i_x0010_,¸A@JÏ;Ó·A!_x0006_:&lt;á!¹A3_x000B__x0010_ý?¸A@Ýa±p¸A¹wÜzK·A¦¡!!Ê?¹AÎ"wüØ¸A_x0004_:3G·_x0015_¸A_x001D_çdT_x000E_ ·Aäý¼ÄG¸A[K&amp;d_x0014_¹A¶T&amp;ÓI¼·A_x001D_'T·A_x0002__x0004__x000F_m9Å_x001C__x0013_¸AEÅr_x0018__x0015_¹A£«_x0005_ª9·A¾rÃb;¸AqâzÂ_x0012_w¸AA!T¾&lt;·APAeü,ÿ¸A_x0014_³cßü·AYûù²ï!·A:»KËb4¹A=Ú8·Aø~_x0001_Khm¹AêCty_x0012__x0010_·Aå¶B_x000C_Ù¸A_x001F_j&amp; _x0003_)·A)ðÔ?KZ¸A5ª_x000F_PWd·AB&gt;_x0012_o_x0002_¹Asi77à.¸A!=_x0006_è¹Af5¾ÐÁA·AnÙmÊEÌ¸AÃYAÁß·AòUPºqc¸A8¨ÐZ=¹Aô_x0015_¯_x000C_×·AÅ`ìÜQº·Ao_x0019_	Nq¹AERU""_x0014_¹Aü¡dÛç©¸A7Øý/³¸Aá'&lt;Ñ_x0002__x0003__x0007_?¹Aªo_x0018_ó+·A"Ü¯wR¶¸A)_x0008_¦§9·A_x0001_Ø/ª¸A:_x000B__x0007_ÐüL¹AÎ¼P+w·AÏ Ñ ^Ø·A5³¡R¹A¢;_x0006__x000F_¸AñàQÞñ¸A_x0014_+_x0002_ëm·Aý_x0004_ÕVa·A50_x001F__x001C_Á¸A_x001E_rÑN·ATj¹ ã¸AnÝRt%è·A^LÉ4+¹A:½_x0018_èO6¹A]R¬Ô°·ALZÔ¹A_x0005_ }òe7·Arï_x000D_-hq¹Aì_x000D_£~_x001B_Y·AÁú)Óõ)¸A0'  ÎU¸AS²+ ôQ¸AxP¾$¢2·A(Hc7g_x001D_¹AÍr`&lt;ÄÞ·AÔ«_x0010_îßÕ·Ai!iSs·A_x0001__x0002_m8#·AÓÎü_x0003_à·A¥åõ¬¾·Aª_x0008_=»·AØa_x0017_?Ó|·AË_x0016_¸£É¹·At¸*~C¸A*òs	_x001F_¹Aà«¾ûY ¸A.&amp;Ò×¿u¸AÄîÁYÍR¸AÒÂîUÕf¸AWHYÁ­«·A½Ãè_x0014_ ¸AI~Íb¾·AW¸Ôü&amp;·AÕ_x0014_§_x0002_r_x001D_¸AHÒ_êÉL¸A¸ÎóÃ_x0018_¸A¬%_x0004_uÚT¹A+È¤Ö^·Aó_x0012_°m_x0016_¸AÍè_x001F_´R·A3_Ó®É®·AÂ³Z_x001B__x0010_ ¸A-îàÍQC¹A0¹¿Ù`¹AB_x0004_7î_x001D_¸A)YÌÄÃ¸A {IµOø·A¸Ì_x0015_4Æ2¹A_x001A_Z_x0010__x0001__x0004_ÛE¹A{_x0007_n³¦ß·A+|¹ñN¹AÓÊ_x0005_xPÜ¸AX_x0002_7V×¸Aë!Û_x0015_þ%¹AU_x000E__x0014_§Ô·A_x0003_ _x0003__x0019_±¸AX×qs8e·A_x0018__á®¹·Aèf7ÑV%·AüÖ«]Z¹AÛÍð¾¤ý·A¶_x0007__x000F__x001D_ÏÌ·A÷±Üa"d¸A_x000B__x0003_â]4·AÙ4ôB&gt;·AJhÎ&gt;¹A-ãÅld_x0013_¹AúÌ¥Ú_x001B_·A_x0016_:&lt;å`·A.(:ìTã·Aß_x0003_ÊêZ¹AkÿFÀg¸ATÇ·J½_x0018_¹Az+4»\Å·AÜú·óÝ¸At»¤_x001A_¶·Ax/Rú¸A¦#"·ñ¸Aa")WÀ¸A]oq/4Õ¸A_x0001__x0002_*`ïû¤_x000B_¹Aÿ÷Äí£_x0011_·AèÙ¥_x001A_VX¹AeÆ2_x0013_i_·A¨ÔñJÎ·AØ	¶zq_x001B_·A¦è_x001C_`¸AFùÎÀJ¹Aiu_x001C_[ê·AÁ[_x0011_B%_x0005_¸A³ç\Ïàs·A»A±õh_x0010_·A_x000F_Ù»&lt;°Á¸AØ§½Ü¸Añî6ñÜ¸AØM;u_x000F_¸A_x0014_}_x0005_._x0006_¸A[_x0016__x0008__x0019_¹A&lt;l_x0017___Ï¸Am¹py:Á¸A£&lt;Ì¥¯¸A7¤­w¹A3ð~_x0010_è_x0019_¹Aüåy©_x000C__x0016_¹AR3&amp;ñë¸AtS_x0017_f_x000E_¸Af|øû_x0016_¸Aú*_x0011_À}¹ARu9,gÚ¸A_x001E_Íø_x0014_M·A³Çj¸£¸AQ p_x0006__x0007_KÌ·A8â{_x0004_h·AØ;d_x001C_«Ù·A¢_x0007_TÐ\¹AÀ_x0004_eá¿.·A³_x0016_@`½·A¶åEvK_¸A_x0006_Ñ#¹A"â"?¸A»¤Úøû·A6÷¥5ô2¸A´Cõs_x0014_¹A&lt;9y¨¢ì·A_x0001_x_x000D_l_x0002_¹AG*Hd´e¸AO*isuQ¸A¶Î	Â#¸A°_x0006_*qñX¹AuY_x001A_NR¸A_x0019_ÕÄå_x000C_¹A_x001B_æ_x0010_#Ç¸AN_x001A_0_x0011_;¹AØy_x001F_r¸A¿&gt;×îª`¹A_x0012_v_x001D__x0005_ÿu¹A_x0003__x0002_)kw¹AãÀõ¤·APÝàeÈ·Ar_x0002_ÖÉþ¸A±ÍÂõ6×·A5{ô¿Vî·AèZ=_x0008_¹A_x0003__x0004_ùc2d_x000F_·A61_x001D_¹A´n$=æU¸AÔ%f3ð·A_x0013_W&lt;­ø_x000F_¹A´!W_x0015_3¹Af_6e_x0014_z·A_x0001_¥	Ñ´·A÷_x001D_õ}þ¸Aþ¹\F¸A`ãE¾§_x0003_¹Av]%a£D·AËÿ?[·A"EÀè·Aúó_x0015_)ð¸A¨+¯£»¸AÆÍoPÇ)¹A0@HjpY¹A½9}Æ_x0002_¹Ak_x0013_#å_x0011_P¸AÅP_x0002_ù_x0011_·Ar¤/_x000B_¹_x0012_¹A_x0004_"ãsÅ¹A*ú_x0001_ñN¸A$³ö_x001B_P¹·A·µ_x0014__x001B_*&amp;¹A_x0005_ÍÚÖ¸%¹Aº5_x0005_$_x000F_·AÙÝòÅ_x0019_·AH_x0008_z"{¸Aì³g`¹A#9ü_x0015__x0003__x0004_×Â·A c`ð÷«·A_x0007_ÌæÐR·AE._x0002_³P·AB}Æo#¹Aº3õ,_x000D_a¹AyÌ¾øªb¹A#GùBG·A._x0013__x0013__x0003_¸AàÂ¤Ê¸ARÇ_x0012_Sæ¸A_x0003_´[SÇ·A+ðõ¥úM·AºHs¦£6·A®÷_x0019__x000F_k-¹AsZ_x0004_FUm¹A_x0014_üµ&lt;¼~¹A;·Òû_x0017_¸AÕNáóm_x000D_¹A_x000D_¥Ú_x001E__x0019_J¹A_x0010__x0010_±!_x0013_¸A´}ÄY¹AêG_x001D_J@¸AI!ä=r¹AB@«ò·Aw_x0001_æ¤cÁ¸A_x0011__x0015__x0011_y7·AÓvo¹Axè\¸Aä-úÓ@¸A!Ðÿ$ÑÔ·A¶aê«¸A_x0001__x0002_¬8JgÐ¸Anx!_x000C_·Asùí_x0003__x0011_·AÚôa9!¹A_x001E_Ø@/·AÁ¨äx·A0,es·AÅXâÊçì¸A_x0017_ú_x001B_A{R·A_x0016_:ËÏê·Az·Ãîf¸Afà.ý·AXÂ®ÜvJ¸A_x0019_íàz_x001F_j·AÅ|?J@¸AçñP+ ¸AM0G_x0017_Ó¹A¦¤rO¬·A2ÊÈ¡/¹A3oÚ_x000B__x000B_Ç·A%oÞ9:¸AÛ'_x001B__x0005__x0010_·A¨ümÁ_x0008_I¹A6Èì!_x000F_·A©ÈwÆÑ¸A@÷~_x000B_Éh¹A¡³®Õ|ï¸A¼7å	Ð·Aøªê&gt;¹Aº_x001B_±ØY¹A*½+ë_·AÆ°U_x0001__x0004_H¼¸AºrÁ	¶¸A6\ÓÞ¸A7ò1õÅ¸AE«Î_x0007__x000C_¹Ax;4à_x000C_&amp;·AÅFÎ¹A_x0006_Î â_x000F_:¸A9k_x0001_­_x0011_ª·Aë_x0004_ÍdO¸AHU²ÕÛ·Apf_x0017_Û_x000B__x0002_¹A_x001B_¬WS_x0018_S·A&gt;¬3Z2°·A¢_x0003__x0016_3jÊ·Aêî_x0015_oÆ·AR/½N_x000E_¹AZ¾C:äV·A_àN_x0010_:¹Aà0_x0017_ü ¸A¤_x0019_}c¸A	c¨_x0008_¹A3sÚ¬eT¸A®hÆ­&amp;¹A{pJIY¸A&amp;¹mÐ²9·AýRZ_x000E__x001F_¸AwãhüW·AØºÇ_x0004_¹AÖ_x0007_¯ÙÑ·AÝ¦ÏFW+¸AgÀB_x0010_K_x001B_¹A_x0002__x0004_½ÝJ_x0004_e§¸A0&amp;¸Aµ_x0003_à_x001C_Õx¹AkË_x0011_j¸A±¤·_x0017_Ò·AF°ËæïL·A²:Cú·Aeã_x0005_n}_x000C_¸AmæRrùÓ·A1Ð6æë©¸A_x0017_ûI¤¨¸ATÜQ÷Må·AWÏ¼àL¹AæÛ}¸A_x0011_û¥*Ô¸AC6Q]¼E¸AØJ'h×÷·AÈ_x001A_*_x0001_\¹A_x001C_[¥Ä&lt;¸Aý_x0016_HøYî¸A¦åw§É_¸AÞ~q{v¸AhLÍ³s·AúÕ´bP¸A¬3ÉB_x000B_N¸A.3àò·A× À[·A_x001A_Ð=K_x0016_\¹A?îM$_x000D_.¸A"¾G_x0008_H·Aè_x0010_ÂôÎ_x0018_¸Aì_x0014__x0014_n_x0002__x0005_Äÿ·AÓ]Àû=·A_x0014_yµ_x0010_°_x0019_¸AÜ_x0001_~ëw:¸A³_x0005_§¬_x0019_P·A½Ue¬Ç¸AAø4ÜQí·A%í@¿*¹Anôe8Ð¸A¼_x000D_¬Ôý·Az'6VC¹A_x001B_Ãø²f¸AhCºðäC¹A¿úìö_x001D_¸A¢,_x0003_&gt;5¸A	ò$Èj¸Aýa_x0004_½'N·Aõ__x001B_=±¸A_x000B_6_x0013_ª_x0002_J¹A9}¯ÙEå¸A%A¢ÑLA¸A_x0012_(E_x001D_ü¸AQ_x000D_ýÿ·AÂ#Ð ¸AÚ_x0005_@æ&amp;¹A§û_x0001__x0008_C¹As=@_x001D_ã{·Aþ4_x001D_ùË¹AT±_x000C_/_x0005_¸AxRÏØ¸Ak!ýa¾¹Ax\,_x0015_z%·A_x0004__x0005_:Ö_x0012_ÏM¹A_ß©¹y¸AY­$Oe%·A/5Æ¸ANe_x0011_-)U·A¥bdü­U¹A_x0003_WjëA·A§êN¹A_x0015_ïî¨}m¸Aï[îJß\·A^×#RÙN¸AaIá%¸AyTTRï_x0004_¸A±a«_x0011_½_x0008_¸A©Á©&lt;Q!¸A´ºA±É¸AÓÞÛ_x0001_q·AßØ;ÿù·A_x000F_áèÔª÷¸Aÿ¼,è_x0011_¹A)_x0007_&lt;áó½¸A'¡Z¬_7¸Aª_x0018_#,Î·AÏ.SøI¸AcÚ_x0012_N_x0002_Z·A|_x0013_et_x001D_¸AÓÜ¡J=F¹AÓèqjJ_x0008_¸Aª{_x0010_R!%·AA×¢Ãs*¸A_x001D__x0014_+W_x001A_`¹A_x0005_t 3_x0001__x0003_îH¸A|_x0010__x0019_¹'Â·AKI{·A²Çqd¤Ü¸A_x0016_@_x0018__x0003_-¹A"®¯¨á¸AJKÃd{ô·Añ`ç_x0011_ár¸AÊ®:·A-ôæ´¹A§6`3ñ¸A R`Êõ|¹A¼oK- ¹A¸åùB|¸A;é!úþá¸AW»Ð7(¸A*_x001C_T¿_x0005_¹AÅÑ+ÿ_x0002_¸Ap¤_x0001_]¸A)_x0004_¾MÆ·A æ^GÃa¹AjÑüí¹AüÛ_x001D_gª¸Acô_x001D_!Y¸A"}µX¹A_x0002_wH	FQ·A0_x0019_ä_x0008_Z¹AÛp_x001A_fQ·AaD¯ç_x0007_Ø¸A²P|Éà·A_x0019_÷_x0007_»¸A ÜV,¸A_x0001__x0003_ÕFWh1·A\w&gt;_x000D__x0011_ò¸A_x0018_Q§¹:_x000F_¹A£_x0013_JàÌ¸A_x000F_ûªÜ6¸ADyÓcÓ_x0003_¸A=%b1Þ¹A.ÿ2ÞÆº·A_x0007_4×?Z¸ASþo_x0006_K¸Avd`Ø[¸Alöñ©Þ#·A_x001E_ö_x0019_|/Ú¸AÀ`&amp;gßl¸AvE5ï_x000F_u¸A_x0013_ÃW¹Aî.ÊIp¸A?Í[ÇO¸A§H¿Ì¡w¸A-±ßÏå·A_x001D_Ò_x001E__x0015_I¸AÑ®&amp;X¹A&lt;õ_x001A_5Â©·AM"×_x0004_`·A_x000D_«_x0013_Ø¿¸AÊ_x0008_Õkø·Aé_x0002_°¯"Ï¸A?_x0004_²_x0014_²Ì¸A£_x001D__x0017__x000C_jr¹AÝCM+Îo·A àôÁÃ·A_x0005_°¯_x000F__x0001__x0002__·AÂ_x0006_®´éê¸Aö_x0006_Ù_x0003_%·AP=_x0018_Gg·A_x0007_¯j²«M·AOZÿ··Aôï^¢uP¸AUü§Â«]·A__x0014_À5´^·Av1=|z¸AwØ,ä¶¸Aã_x0004__x000B_^SÓ·A_x0010_ÛÌk_x000F_·A(tú¼ì5¹AZ"$M0M¹A§·Ë9·A]@V4·A¤y¢Ð´â·A`×ÿ¤_x000E_ð¸AÀÏ]¹A{@E{¸AUþÙ b¹A_x001F_È¸¨PN¸A_x001A_ýv._x0018_)·AãTöÍ_x0002_P¸Aßß/á¹AK@½`·A_x000C_v­Ø6¹AY)tç;¹AvÞ&lt;¶E·AE@¸FÏ"·A°m¥åu·A_x0003__x0005__x0004_q_x0014_z(·AôÓmà³¹Ax«VD·Aà_x000D_ÉæÅo¹Aea _x0007_Î4·AÙ0_x000F__x000B_è·A¬Þ-V!¸A_x0018_üï«ñË·Aõh_x0015_¹AXÛj5»1¸A_ÔæÄTÙ·A¦_x001B__x000C_nZ¸A{ÅýN{ò·A/1_x0013_{s·AM}ðæ_x0011_·AÂ´§^ÿf¹A¥@í_x0006_ë¸A_x0014_Ûì,;.¸As(eçUx·A)¨f¥BC·Aá¦äwP·AÇ5-(_x0010_c·A{V´·V0·A"_x0002_6ª2ú·Aân¼	Ér¸AÒ³©íÁ&lt;¹A®D_x0001_ý_x0004_¹Aó_x0018_ÃË¢Ò·A&gt;'ô_x0018_hÃ·A]_x0007_*Úhi¹Aü³ý¶¸_x001B_¹An{þ_x0002__x0003_×C¸A´Ú'ÏÕN·A BÄnp¹Ay_x0004_X±/¸A°7E±E`¸Aão¯¥è¹A­Í$¹AôE_x0003_i{Z¹AêMÞxI¸Aài8öÐ_x0016_¸AÝjÁ_x001F_æË¸A_x0004_¦ßÕo¸A_x0017__x001A_/,_x0002__x000E_¸AtZK¡v¸Aü°®¯H8¹AýfÓ_x001A_$q·Aý©{Ø= ·A+,º·A_x001E_\Ì_x0018_|_x000B_¸AG»NJ´ñ·AyÇ1à·AôU_x0012_)5&gt;¹AG$6L·AûU_x001E_V¸A«³èi!¹AÁùù¸AÄI	ç¸AIzâ2L¸A3_x0001_ä\²¸A²Kh«Ö¹A3¤_x000C__x001C_¯·A·;8_x0010_4s¸A_x0003__x0004_d_x001A__x0002_B¸Ac³@D¸AÆÅ&gt;Þ$¸A_x0008_y?Å;¹AÐÌÜÔ_x0011_Ø·A²Oú%ÅN¹AÿªhÅÆl¸AtÂH-á·Ap¸³"Ð¸AÍù_x0007__x0004_£¸AeZ£P}X¹A&amp;±:]¹AÈ 	_x0004_¢_x0010_·A}_x000E__x0013_Æy³·A_x0001_&gt;_x0017_øCt¸A_x0010_[4Î_x001E_:·AQ'Ý¡X¹Aüsf0ØÝ¸A!0hë×¸AêÛLGÅª·AH0£E-i¹A_x001A_c+»ai·A[ª_x0011__x0007_%¹AÍÑi_x0015_;È·AÖ=´çÍ¡·ARî2µ¸Aícu©.¡·AF&amp;=_x0019__x0007_¸AÓÄË¶Ä?¸AÃ½Í§I·Aø_x000B_ä!7¸A2ô_x0014_ó_x0004__x0007__x001B_¢·A_x001E_û t_x0007_|¸A5_x000B_¥mK¹A{	Ô)ó£¸A­yiaK_x0014_¸AÔ6\Ä:·A_x0017__x0002_¿§Ã]·Aþ½tÓT¸A-[û_x0018_¹A_x0005_`5Í½ ·A&amp;-ºÊ_x0001__x0013_¸Asv_x0016_·Agû?_x000E_n·AÆ_x0018_`fx·AU´»,·An³òp&gt;¹A_x0012__x0003_ÇY±·A_x0012_$~(Q¸AIßð¡=W·Aðò«_x0019_iò¸AÁ¥VSß¸AÕÆ£Ï¸A_x0003_«ª$ßß¸Az×ï+%$·AM±HÙ-¸A÷ç&lt;[ø·A_x0015_ü¼hâC·ASã'_x000B__x001D_·A_x001F_·_x0019_@×ø·Aô_x0006_ÍÆ¸Aªßî"¹Av_x0018_ã(À¾¸A_x0001__x0002__x001B_'gÖQ·A_x0017_BPÀ·Ai/_x0013__x0018_1Ó¸Ax_x000E_Ú¼C¸AËm´¸_x001E_¹An_x0008__x0004_µ°Æ¸AÍªÒ¦_x0017_1·A_x001B__x000F_3Wþ¸AXÔH¿¬{·A´BäÍöÉ¸AeKLp·Aò¤V÷_x0001_,¹A±_x001E_5¹AEfáH¹A°ß_x001E_Ez¸Ab+%¹AÇ{ù5a·AÜW_x0013__x0012_·AÌë_x000B_^kF·Az½_x0012_Ô"¸A'ì_x0016_Jì*·AÚoY§·A|_x000E_A`ý¸A¾_x0004_I¶ðX·AL¼uA³ö·A_x0001_¾ÁoØ·A½,d½·Aè_x000D_0¾È_x0003_¹Aú_x0018_;¸A7Ü_x0011_P_x0018_·AØÿ_x000B_ö1¿·AÜé×ý_x0002__x0003_Ï«·Aäê~½ó·AÕòõ[bÏ·AÛüV_x0004_:Ý·AÚÏ«_x000C_âï·A	â@-Û·A(ÊßK¹Aï£ôL/Ú·AÉô¶è¸AloÉ\_x001B_·Aµ:_x0010_§@·Ao_x000F_¾tp·Au×®Ap¿·AÈ_x0014__x001C_i¤7¸Aö÷ñ}¦ã¸AÀ_x0011_ó4Y¢·A¤ôµñ"Î·Au2p¹AiÅ_x0002_C7¹A_x0014_8¯Ü_x0010_¹AIâTLv¸A M](ý¸ApN_oc·A_x0010_Gñ®¦F¹A®_x000C_Ó¯a¸AÕ´À«r¹A_x0012_LmÐ®~¸Aä	çÏìA¸A_x001A_7v-_x000B_¼·AwD¼9r¬¸A[Ö5_x0001_¹AuXÔ_x001C_¹A_x0001__x0002__x001E_ª½iÓ·A³#· 2Ð·A?Zy6±Í¸A~§4ªöK¹A*lÓ¹¿·A_x0006_îF¾Mã¸AWWñC|°·Añ _x0016_Hn¹Aÿ£P¦c·A«VØ­·A&amp;_x000D_ÆbÛw¹AìKÉ¹A«_x0010_ØrÓ·ANó(_x000E_íæ·A^Í»)¸A%H_A4\¹A(G]r§·A¼~7pG·AÞ+,¸m¹AKÌC_x0011__x001B_¸A_x0018_øCùX¬¸A èOÔ°¼·A²_x0013_Ý°·A¢_x001D_QcH·AÕ P\_x0017_#·AJ8ý_x0014_Éù·Athxð_x0002_Q¸A·%®¨h¸A%_x000B_ÞË¹Aaýu»J\¸A_x0012_¨_x0010_@f¸A:*è_x0001__x0004_)¼·A_x000E_'_x0002_? þ·A£b__x000B__x001F_·Að	ä}¸A»VXÉ¾¸AqÅµÃK¸A£}Sð¸AÄ_x0004_~\_x0012_ê·AR[þh+·Aã_x0018_Ü¸AYmÚ_x0002__x0006_¹A©î©Òî_x0018_¸AâK_x0003_¶_x001E_A·A[SÎ$Ñ·AT_x0014_¢_x0018__x000F_Z¸A¾_x0011__x000F_Ü`á·Aáê«XÖ·A0?ª.¸AßM_x001F_qî_x0013_¸A&gt;GyÒ¶F¹AY«`æ_x001B_¹A]	=Ét·Aÿ^Å_x0011_®µ·A6ÝÆq·AC¯_x0004_6?·AØÝ_x0019_Ò1U¹A_x0013_)ýÐY¹AZ¨z%¹A­jz¨B.·A(zÜi5»·A¼!Ü_x001D_±_x001F_·A_x000E_Æ àÛ¹A_x0001__x0003_r&gt;æ×ÿ£·A_x001C_ä['·AQÚË¡Ñ·AoÔ{i_x0019_r¹A|Æm_x001E_Á·A°$EÒ~|¸A^òuA·A{¦.¶®×·A½NÉü'¸A´æ_x001D_¬_x001F_¸AÆ.Ï«y·A5¹ìÀ&gt;¸Aò©ý]v·A_x0002_A_x0001_ã_x0011_ñ·A*ìN(\û·AÍ¦(§Ù¸Aâ¯$U¸AJ¸Æo6q·AFè_x000E_Û·A_x001A_äÓ  ¹A;_x001A_Ú4_x000F_o¸A|uáü·AS _x0013_\s¥·Axï_x001C_U_x000D_5·A§«×E`¹AÒFª©z¹A`;"ãea¹Að_x000F_0J¸Az^WåB/¹Añ_x0011_Ö _x0018_N·A¼_x001E_ü0·A_x001A_÷¾Ã_x0001__x0003_¸¸AbÐNØ¸¸ASSºêÐ¹Aâ'üúM¹A_x0004_3Ý_x0002_ÕÙ¸A_x001A_`ü+-¹Aæ_x000E_û·Aÿì_x000C_¹A,2FÆv¹AT\%JÇ·AK_x001C_[«Nó·AÈRê¡Â]¹AÓ±Z¾_x001D_·AÛ¼àÈ¸AUÒ/ô× ¹Añ¢°,Ìw¸A»´ÎÏ·A_x001A_Ý_x001C_³ÝQ¸AÈF¸A_x0015_pæ¸&lt;¹A_x0002_Y{N¸AÏi¤U¢B·A@ÑúëÂ¹AcëJ ¹AQ\-Un_x000D_¸Aö[$¦·K¹ANtºÉãG·Aq#Ü®÷¸A_x0014_Í²¡M¸A_x0002__x0012__x0002_4U¸Aµ_x0004__x000D_dO:·AJºm"åp·A_x0003__x0006__x001D_P»¬_x0011_û¸At_x0012_if?É¸AÁ?öj:¹AØ_x0001_k ao¹AR÷ö;§·AnÑa_x0015_H_x0016_¹AXn*Ö¸AÌ%CèQ·Ay&lt;ÿ¸ApØ0]¸A&lt;¹kj_x0005_o¹AÜVýÛ¸AEx_x0003_z'·A5Ôvô_x0011_å¸A	-ä_x0001__x001F_;·ARùÍ¬j·A_x000B_Ä¤Y¬ï¸ATÚ»eBµ¸AºóyÉV¸AÔß4ÓÇ¸AmTD¹A¢f_x0008_¹AlÖWN_x0019__x0013_¹A¼_x0004_8â¸F·AÏ_x001B_RÎ_x000D_¹A)_x0006__x0019_¼W·A¸À½ñ÷·A;¼_x001F_{M¹ATÊ_x000D_r¸A_x001D_Y:ëDH·AË_x0002_à_x000D__x0017_¸AüÖ_x0002__x0003_ç?¹A¿Âä÷Å·A£Õ[gÊ¸A#Èõ`_x001A_¸A_x001C_Ñß«3_x001C_¹A?½,_x0010_­¸A_x0013__x001A_6ÇÌ\·A_x000D__x0014_*áí¸A_x0006__x000B_pYíÁ·AÛd]ó¸AÓP&lt;¹ASÕ ©Ñ¸A_x000C_å/}B¹AÓ8ë»#¸A¢+´T_x001D_4·A_x001D_~Û½«·A&gt;ðòs¡h¸A_x0019_¤8Tÿ·Aï_x0006_#ä¶Y·AhÎ¯xÆ¸AZui,¹AìQT_x0018__x0001__x0017_¹A$ÖÑP_x0008_¸AC=µV¼·Aåno|Íð·A_x0013__x0011_oY0S¸A_§x'T·AqÚðÉ¡T¹AÝ¶Iªö¸A -#a6¸AÕÅ0y¸N¸Aä®BOV¹A_x0001__x0003_åÚ]å»·Af¢b%"h·A*4µëj¹A½[±éh×·AÄ+*_x0013_õÿ¸AQ­:Æìý¸A©|h_x001A__x0012_·AóN[ª¸A_x0011__x0005_!Kó]¹Ai¤ZT¹A²4_x0003_/¸AAvT¯ì·Aà	_x0015__x0005_Ï¸Ack_x0003_Á_x0012_¹A?_x000B_üÄ¢0¸AJ_x0005_r?¸AE(vÄ_x000E_¹AU_x0004_8­ÐØ·Aþì^ªÉ¸A4·zÏ4\¸AÇf];Ï_x0017_¸A!80_x000E__x0008_Û·AûÐ±Ë_x0001_¸A}_x000D_¢½¼·A.Zzæ&amp;è¸A[±//_x0001_O¹AV_x0002_=ÍZ(¸A·eû_x0002_s¸A_x0001_b_x0016__x0011_H¸A,%é®å·A{_x001C__x000F_´_x0008_"¸AÃl²Þ_x0004__x0008__x0014_s¹AÉ3:·A/Â¦«4·ARºF·é·A´åªÓø¾¸A°HM·Að""¦~¹A¿:¨_x0003_´M¹A»íþ_x000E_¸A6:L¤R¹A_x0006_¨V·AVT»ü8·AÈEªxÞ·A°=¦¢äñ·A_x0010__x0019_d_x0012__x0003_Ý·A_x0010_âÃ]°¸Aü¹´æ 5¹AÖ0ï¿w?·A³ Ç_x0005_gr¸AAhlK_x000C_¹A_x0007_Û88_x001B_·Aª!SQo6¹Aëv(_x0004_2I¹A©³ ñÕâ¸A_x0002_ñ#ø_x001B_n¹AmVkãì·A_x001B_2&amp;÷$¸Aö¹!_x0002_¸AÉ_x0001_â¯!·AÌ_x000C__x0003_l3¹A _È_x001F_[·A	ìpãYn¸A</t>
  </si>
  <si>
    <t>c683dbfd796b2ec790c2aea927a78ee6_x0005__x0006_n¿] Pí¸A2&gt;_x0001_¶k¸A_x0003_ÉJ Q¹A¬_x0001_Äb_x0007_¸A_x0008__x0002_çWb¹A&lt;6(¸ACe²m{x¹A_x0018_Ü·_x001D_P·AKêá]`¸Ab_x0019_xHë¡¸A6_x000C_l³Þ¸A^¯°ýk·A_x0017__x001F_º_x001D_¹A_x001B_VJQ¸A&lt;S».Än·Aì{àë[¹A7_x001B_´Å%·AoÔ_x0007__x000C_Ü_x000F_·A_x0011_Ìd_x0016_{·Aq | C·Ar±Y©Ö¸Abe,Õ_x001C_.¹A¨A#{å·A_x0015_^_x000F_´ÿg¹AÌÈè_x0015_g¸Aöan_x0012_z¸AÕ ÓÝé4¹Aæ «	Ð¸AÉAf±q¸A¹Õæ+·A2T_x0004_ê=}¹A_x001A_Â&lt;_x0002__x0005_©F¸A_x000D_û:B"¸Asq¹ýÇÉ·ARA¶¸A¶_x0013_@_x000D_g¸AÎ,h4Ô·A_x0013__x0005_xÚ3T·Ak/Ù%_x0012_Ò¸A_x0018_h|¬·AY¾ú_x0003_ç·A	§Û_x0013_¹AoÓô"·A_x001D_¥jý2¸AáÃ¸ÿÒ_x001E_¸AZªÕD¬:¸AÅOÐÚó_x001A_¸A¯_x0008_¶:_x001E_(·AØ_x000F__x000C_j_x000D_Û·A_x001B_JOÅU_x0007_¸Aæ_x0007__x0001_Sç{¹A:_x001F_ÄEp'·A#$º²¸AÑvR¢¸AO%.fC¸A 6:_x0007_â·A=¼ð0¹Aý3Ø·¸A0ÍßMÝ¸AYUî_x0004_¸A!F¤ÆÌ&amp;·ARU:Q_x0015_·A{6ló_x000D_¹A_x0002__x0003_'_x0001_Õ¨m_x0005_¸AI¡!:ç¶¸A¥o²À0¸Ad_x0016_a_x001C_hµ¸A:ôñ8u¹Avc©ÁèE¹Ai_x0018_.Oáã¸AWâ_x0016_øÔ_x0004_¸A4®*Om_x0006_¹A{_x0010_Ç*C¸ACÔÔE¹ATº¶r5?¹A~è-yu·A l¸_x0003_¸AU_x001D_B¹Aìçd:Ì»·A&gt;äè==¸AÆ7m_x0015_¹AÝF.bH¸AôgTëS¸AEk_x0017_µÊø·A+öj§e_x0005_¹AÁ×ÂU_x0007_¿·A_x0019_2«ÅJä¸Aóxê¸AÏÚ^&amp;£·Aç4û1¸AdMA_x0012__x0012_¸A_x000D__x0015__x000F_à¸Aªq¾_x000B_Êi¸ApqøkE¹A(yí_x0002__x0003_UA·A_x0005_"ú._x0018_·A+_x001A_,og¸AÀð_x0017_ù0¹AmWî«ÅÚ·AEµâ¿·A+`­²Ìü·A_x0001_ÞÂÕ¢_x0014_·AÓO«guÏ¸A»Ì^Æ0·AJ2ò_x0015__¸AAYª©¶z¸A½¹©_x000F_p¹AFmÒ·A_x000C_=#_x001F_¸A¾]5'~¹A6¾Ý¸AÖKÊ¯¸AÜhÚgý¸Am­nRÓ¸A§3¾3¹AUªwO·AþT®v_x0017_¹A3°?â;^¸A_x0013_7TèØÄ·Aî}dfah¸A_x000E_ªåIXm·A¢,o²0G·A£±_x001E__x000D__x000D_§·AÂ90_x0013_Øa¸As_x0004__x000C_¾©5¹A_x001F_¶_x000E_±8v¸A_x0001__x0002_Ð±ð¿_x0013__x0001_¹A},]_x0013_ÉB¹Adòtµ_x001A_¸Atf2«r¸A&gt;Út©A]¹ASmN^·A}IéB ¸A7ÊÓ\K,¹A8_x001C_Tö_x0012_¸A÷_x0018_¹¾d1¹AÑne5_x000D_T¸Am)^¦º¸A¾Õñ^æS¸Au²«ùù·A~â_x0006_6l·Aô|]_x0006_°¸AòÑò	]¹ASËíÉy¹AQ";l.·ANÕÙÈòr¹A;Mu1¹AY_x000B_$E·A¸QÏ·	/·Aôp_x0001_Kó·AT*f.ÿo¸Ayp³Ã-·A}^_x0006_J_x0014_¹A5Y_x0008_S×i·Aíd¨¢{¸Aæv92·Aäõ_x000D_ðO¸A_x000B_Oå_x0001__x0002_F¹AÆBU¬_x0003_¸A+°ä¸A³R*,_x0015_p¸AåìË(¸AäÞ³PZ¹A_x0018_üâF·AUÖK99·Añ_x001A_8²{R¹A£_x001C_'_x0013_z¥¸A?x§Ï¬·A3ÜßÁ8K¹A®éq]_x0007_&lt;·A/¼Û6+·A8±¶_x0007_Â_x001A_¹AF§Êö&amp;¸AÃz&lt;¥_x0018_Þ¸AïX¼_x0007_N¹Aù&gt;&lt;`áÄ¸AV_x0017_¡ÍbY¹AÞB1_x0011__x0018_£¸Aû6ð| ¸AÂ_x0012_÷ê2_x0017_¹AÐUÁÚÄ°¸Aû·M+5¸A__x0011__x0016__x0013_Ñ¹Açõ zrì·A¸¨%0; ¹A¤,¹À¹Aç³[²¤¸A¾ºËÿOà¸AÏ©2_x0019_S1¸A_x0001__x0004_B÷n·ÚÐ·Adª_x0015_·A_x0005_D?J|{·AâÒ÷7·Af#!@¹AÚ_x0011_ÙíQ·A3àkF&lt;¹A`u_x000E_½_x000C_Í·A_x0002_°¨qö·A1¤9n×¸AÚúÌ¼_x0019__x000C_¹AjqèÙñ·AlI7Sfi¸AÛÔÄê_x0010_¾·A_x0006__x0019__x0006_¯Î_x001D_¸A-_x0003_ Ë,¬¸A_x001F__x0010_¯°Üq¸A_x000D_Î3_x0013_Î¸A?Ïçé·AË0¾Rés¸A$¥P8¸AP_x001A_µ!ÿ·AjKTc_x001A_¹AerÀúY¸A®îºû¹AäR½)_x000C_¸At«ìöO·AÔ_x001E_LÚ(¸A7_x0011_&lt;µ·A¬E"Ùjr·A+_y·®¹A¬	Oj_x0001__x0002_º¹AwQJ_x001B_ ·A_x001A_àh_x0012_è¹A_x0012_÷¤ò_x0002_¹AÝËü#il·AÁiXçGî·A.	±º·ArÂù¿\Ð¸AX¡ì7_x0019_¹A_x0005_h0÷]W¹AäÎ_x0008_Hx¹A¦]%d?¹AÎ_x0011_áÅI¹A¼_x0007_C§Ï¿·AõÂ³Òò·A_x0019_AÕ_x001C_ýÙ¸AÏ_x000B_¤·A°«Ì{]T·AS¤º»ï·A°'_x001E_ócà·A9Éâ¢{·AÖ_x000C_-_x0007_ÆZ·AÁ_x001D_m_x0005_ã·AÞz¯[Þ·A8É«¡j)·AÒ¼8¸Aõ`5¼_x0013__x001A_¹A_x0006_f_x001F_ª`_x0014_·A_x0012__x0007__x0007_ïfÒ¸AÖ¶L³_x0011_¸A=cÀ­¸A0P"²º_x0002_¸A_x0002__x0006_ËÚ,_x001D_=¹A_x0002_8_x0016_Å_x0011_&lt;¸AL¸ðçD¹A_x0003_³_x0018_2h_x001A_¸AôÈ_x0014_Ò¸A3_x0018_Pa_x0004_è¸Aoáº¯È¸AñK¸²$¹AáÒ¼¡¸AÅ}ø_x0003_d·Ac_x0004__x0016_÷A·AP4Tö_x0007_¸Aµ97¹A¢_x0005__x000D_0_x001A_½·A¾_x0001_ö,`_x0015_¸A]¨ðÉ×Ö·A_x000C_00®ám¹A!Üã¯_x0007__x0007_¹AN~Zla6¸AÂN²c·ARº_x001C_Gô·A§_x001E__x0018__x0013_¹AJâ_x001B_e_x0002_A·A_x0015_\á¸E¹A4ú_x0013_5se¸AQ¦íRÃ¸A^ûæ©wY·AbHqòÛ·A:Oô_x0018_2Ê¸AP_x0017_í`÷¹Aw_x0015_yN¸A0_x001D_-ø_x0001__x0002_@c¹Aêg_x001E_K_x0012_Ó¸A!ÙëÒºÒ·A@_x0016_ôhß;¸A_x0018_¬p ®¶¸ASÝ&amp;_x0012_·ARìN&amp;Q¸A`}öìWK·A9Ë_x0005__x0017_Å·AÕ ák¸A7Â¦ÖJ·A]øÄ*_x0007_s·AZ4_x000B_ý_x001B_¸A©)"_x000B_¸AD6^!Ü5¸A_x001C__x000B_å«&lt;¹A`^ÜpNñ·A_x000F_[_x0019_TÍÁ¸AÊ_x000C_y¡s¹Azk¥.¹AôÎ_x0014_6­¶·A¸)Ëª«¸AÀ±´'%¹AVËÔ_x000B_!¹AåÄ_x0003_)ç?¸A_x001C_£Ç_6Á·A_x0007_Åö_x0001_ò¸A¬×l¯$·AKP­/Ê·AúyÈnå·A8R_x000F_,_x001B_É·A\úXeU¸A_x0002__x0003_bIP./Ã·Ap§71_x000D_¹AYL «m¸A½S_x001B_e(g¸A6Q_x001D_jP¶·AzõÏ_x0013_&gt;G¸A)Aªïvd¸A¯Õ&gt;t¹A_x0001__x0010_ª_x0013_¸A3DÕµ_x0016_·A1['í¸A:_x0004_iß]_x001F_¹A&lt;&amp;m	ï¸AF­8#¹A_x001C_óÏf_x000D_¸A_x0006_C¿Ö È·Ad±kPD_x0012_¹An©sö´¥·A&amp;_x000E_¿_x000C__x0019_·AËÚ2m_x001D_·A¬µ$_x000D_5¸Açò_x0005_ùÅ·A,QGu·AEÝ4É·AìGól_x000C_¥¸A¢à&lt;K&amp;·A1×ý¿°_x001D_·AÔó1ÌUI¹A9Ôø4_x0014_U·A;U"[·¹A¢_x000F_É_x0004__x0014_¸AË§y_x0001__x0005_.;¹Av0°:_x0002_G·AÚ_x0002_è_x000F_µ¸A N«TU·A?yâª_x0004_¹A8Îæ6¸Aà _x0005_%US·A_x001A_Q_x0012_Ý£¸AñÛ_x0013_®_x001F_¶·AW¹47_x001C__x0008_¹AìÖ_x0003_¸ADT_x001D_]·A_x000C__wg¸A_x001C_ãxo·Aæ_x0002_áÙfn¹A¹ª»_x001D_L¹AiüµÌ,·A¦Àí~¹A@	$ì_x000E_¸A&amp;_x000E_æEx_x0011_¸A£nTÝõ·A²p8Ô_x0001_ù¸A½'©	B}·A5EBG¸A_x000B_Í1Q2&gt;¸A­°_x0014_tâ_x0019_·A`_x0015_öñÐ·ApëS:Ð¤¸A%¢_x0007__x001A_»¸Aò*§ T¸A:E#Ô_'¹AïJ8´ö_x001A_¹A_x0001__x000B__x0002_¿¸qa¹ALÿãå¢¸A&gt;É)0³°¸A_x0015_?={\Í¸AÊ¹Yï£ª¸Aö¬ìÑ@¹A¤¿]ÃÍ_x0019_¸A_x0007_	AQ@¹Aú½¡_x0005_=_x000B_¹AÓÃ_x000E__x0006_V·A·±Ìc ¸Aì±Ï&lt;&lt;¹A_x0019_°f	þl·AìÕÄ·Aß?Ói¹A_­åÙõ·A¢Õb`h·A@_x0010_W}_x0010_¸A¿ÜÒî¸A,Ù_x0019_DÆ_x0013_¹A_x0006__x001E_ºíÃ®¸AÒÆp;_x0019_'¸A_x000C_°-}Õ\¹ARt_x0016_ä\£·A-[q_x0007__x0003_6·AÅ.&amp;ÁÊ@·A¶mãá¦O·A_x0004_4_x0016_¸AÑ¿IúôI¹As²p_x0008_A¹AÞö[X¸AC~·£_x0003__x000C_(·A÷_x0005_âÍO¹A$ÙW_x000B_y'¹AÑcÂ_x0007_·$¹A¨ÝÏ0ÿ¬¸AªêØ_x001E_¼ó¸A=Õ{/¹A§l'R¾ö·A_x0011_V3È=·A©óÃ$_x0017_·AÔÎa ·Abç_x0016_ú_x000F_¹AI/_~	¸A½gÊ´²ã·A_x001C_²X¹_x0004_¸A/_x001B__x000D_"ý¸AÃ¦6_x0001_6¸A6¼®)ä×·A¶=_x0001_»7|¹A-+_x0008_,¥·AÓöì{e·A7kUëña¹A§(Î«¸Aë}&amp;Ñ_x0019_Î¸AÖ/|#ô¸Aã_x0005__x0006_þi¸A/_x000B_plÃÿ¸AfWKá:¸AY_x000D_½7_x0003_¸A&amp;E_x0001__¶³¸A¸¬Áëÿ·AÆ_x0002_â4¹A_x0001__x0002__x001D_e)±·A;_x0015_Êìd·A³_x0008_ômJ«¸A_x000E__x0010_ym¨_x0011_¸AÈ6ÉìõÑ¸A­_x0004_i; À¸AÊ½¡ØVv¸AÖ§öJZ¯¸AccÌ_x0003_vâ·A`}ßö¸A_íÔ·A_x0007_é×§&gt;¸A³ñ7)¹¹A¾G_x0004_!R¹A(sªTD_x000D_¸A}	_x0008_a_x0010_i·A¼·û¥a&gt;¸AÃ{Ø_x001B_¢_x000D_¹A_x0007_AÎ_x001C_¸A_x0019__x0001_ôÙþl¸Aì&lt;èÿ¸AÙ¼Tß_x0008_?¸A©Ýó¬_x000B_x¹AÎÏ(=¶¸A_x000D_ ?è_x0014_¸AäEoøØs¸A,örì_x0019_=¹Aáa*Q_x0013_b·AÝß´ýÇ?·AâJ;ï	¹A818*Õ¸Að_x001C_âÖ_x0001__x0002_ÂI·A}_x0011_àz0d·AÉÛÃ_x0014_Qè¸A:|Ï+f¸A_x0011_4ÿÊ·Aj:@½î·Aæ+Ø5¹AÞGL9ßD¸AÒÏåÝ^¹A­ò8é#¹ALíÚÍ=_x0006_¹A_x0011_ÂíÝã¥¸A_x001A_nñ_x0006__x0006_Ê·A_x0016__x000B_êDÆ¸AiÎ|G¸A_æüØ	¸AÈMØN$²¸A	¶_x0016_Ae#¸AéöNP_x001E_]¹A¬OÑÞ&gt;¸A î¤_x0006_¸A³_x0011_`!ë»¸AxÛDÖD4¹A52_x0005__x001B__x001B_¹AÝy/¿ùõ¸AwQi¹A³&gt;²&lt;_x0011_·AB _x0019_%y·AÈ¾GN¹Aý!ËèM¹A_x0010_U¦?¹AH;]&lt;-¹A_x0001__x0005_³@åà¸A° åE§ ¸Ax_x001C_Û_x001B__x0017_¹A2ü_x001C_m!ß·A­íXÆ!·AÉdF)¸AX+fDìy¹Aïi/»¢5·Aes_x001B_Y%¹A8ª_x001B_­Ü·AÂ&gt;Â¸Al{_x0004_¡·A®WÌ!L¸AÏó _x000B__x001E__x0016_·A.h½bë·AôN1qR_x0016_·Aî{_x001E_aå¸AÙ ¤ç_x001B_·A8ÞÌ1³¸AÛ·ÂÚ*j¹A(ÄÚè5`¹AùF_x001A__x0016_´±¸Aù0ê_x001E_Pl¹A]"_x0014_t¼L·A£È¬µ·AD_x0006_·hM»¸AMÒ-G_x0019_¹AéhàPÝ¸A_x0007_ôÆ_x0002_¸`¸Aø_x0014_EoÝZ¹Að	_x001D_F$l¹A_x0003_juC_x0002__x0003_ul·AVJö%.¸AwøÐæ¼¬¸A&lt;'ÓÒÊ·Abt_x000C_Æ;¹A_x0013_iÉ=3¹AÕ_x000D_WK¢â¸AdT¡ô¸A_x000F_g®A^·A:FDI·A¡®;£ÚZ¸AøÏ³N|¸A¨Î!_x0008_Y¹Aøì aÖ¸AUhØ8e¸An@~Ö·A_x001B_(§'_x0017_¸AÀIÄÕC2¸AD_x000E_Ï_x000C_¹¸A)}«éKø¸A©Ç=þÒþ¸Aÿòdk_x0018_e¸A´_x000B_&lt;Èà¸A"^T_x0004_@h¹Aù_E¢»à¸Aª°_x000E__x0017_ï¸A*xYÖ.$¹A¸_x0008_Ê1¸b·AÐOmOäó¸A_x001E_vª»ì_x0001_¹A_x0008_Ö_x001B_Ôj¹AX¨ÿËÝÜ·A_x0001__x0002_é¿_x000B_á·AO7ü]Ä¸AÔ_x0010_)M/¸AUa_x001F_ 9¸AàË_x000E_9ôÄ·ANSqÉ_x001A_a·A_x0001_$ÂC=·A|âpÈÀ¹Aÿ7jt´·A$U04È¸A!î_x0002_Wí·Aèø?qR3·AE"þeU¸Auôuñu¹ApMaNUW¹A_x0014_¬xRk··A+QdÎ¶ª·A_x000E__x0010_Í¯Ð·A,§Ä9èâ¸A:´ÅôÕ·Ak_x0019_¤öè·A_x0002_ñ÷r;¹A^ÔÑýÊ·AÇ{b?¨f·A_x0011_JÁ_x000D_ïe¹A¬¾è 1¹A)éÜj¹AO~Í¹æ&amp;¹Að%µ_x0007_.·A_x0015_JP«»k·A¹Õ%&lt;¸A®ñ1Ê_x0003__x0004_Ü_x001E_¸AÏ¹¾L&lt;Í¸A_x0006__x0019_øÜL5¸Aø«&gt;ûn·AºÌ_x000E_õ_x000B__x0008_¹AÖHJ:B&amp;¸Aá"°À$¸AL×_x0016__x0015__x0016_¸AÇ?_x0001_¹M¸A¤ÖP_x0018_x¸A$º¯&lt;S¸AÜ&gt;KOh¸Aî_x0002_&amp;D_x001E_¹AÊ{J7å·A_x0002__x0019_`V³·AéYGÓ_x0019_b·Afø}h^·A÷µhÑo[¸A;jfq·A³j}ÃAÔ¸AQ\ò_x001C_¹A_x001C_uÎ&amp;9¸A±T£\ó/¸A¿&amp;_x0006__x0011_h¸A²ÉKÎiL¸A¦ëK,Ô¸A¼^f_x000B_¤L¸AëSçzý)¹ALé[_x0013_~x¸AÅÛ°$Ïä¸Aåf ézq¸AÇ\Ô]_x0011_Ã¸A_x0003__x0004_³óôl'w¸AÎõ_x0007_0Û¸AòA(»Ø·Aé8_x0010__x0010_S¸A!Ãz¤Ç·AÍ°_x0014_å³Ó·A_x0006_]m3·AEÙÐô_x0011_·ARÌxDf÷¸A_x0014_£ÔÏ¸AW_x000C_#]P·A½A\Dw¹A2_x001A_(®:ë¸A_ª¾Û·A®P¨Êg_x0008_¸Aòe5¸A]üÅ×G¹AÐ¥Rýóû·A_x000C_Ý'_x001C_Ü¾·A¶_x000F_9îõË·AW¬ÚI_x0002_Å¸A2N#·A6·à~{æ·AèÜ_x001D__x001C_F·A¸_x0004_?dM·Að_x000C_ÇPdÄ·A_x0017_£_x0016_Ü»²·A}æo³8·A1ãßÍt±·A_x0001_`Ó_x0012_·A_x001F__x0001_&amp;X¹A{if_x001F__x0001__x0003_Íc¹Aý×8r ¹A¥7uÏ_x0007_¸A_x0004_Ñ8zE_x001D_¸ADóz¹A¨ÄÏÂ_x000D_¹AÄ¶á#¸A®{*¬_x0016_¹AB7$aÊ¸A_x001E_Ll°_x0019_¹AÏP½/_x0002_¸A	&lt;Æ§_x001B_·A'çWEH­¸Aÿ$_x001F_yÛ·A­ñT|_x001A_·A0R_x0002_ç]¹AÒ#q]So·AÉ®Þº#·A8_x0017_´´J¢¸AP_x000F_­®B·AÏ¡!!ä·A-góË:¹A4ÿ½ô·Aa_x0004_¡_x0002_÷O¹AG&gt;À¿àÇ·AP×nª&amp;&amp;·A^y+ Ue¹A`w-òk{¹A	tjÌ¯p¹Aôvî½,3¹AÐ®òÿçç¸AX±_x0018_'	K·A_x0007_	pqâà·Aú_x0010_¦_x0019_%¸AO&amp;u²¯·A_x0006__x0002_µC·AIhè}â¸AòÒ¥\¹A¢ß_x000F_Kßé¸A`h7¥_x0015_®¸A_x0005_ÍGKE·A_x0001_ÒÄ;í¸A_x0019_NÂÃ_x0007_ÿ¸A_x001D__x0008_Î1mv¹AnYuk_x001D_â¸AäSõx¸AåP_x0019_ }_x0019_·Aè!ð­÷_x0012_·A½`Eì_x001D_»·Aiø_x000B_êm·Az6n@¥ß¸A§?z¯1_x0018_¸AÎ\Dî&lt;E¸AÏ!ÊÞâb¸A{0_x0004_Ug¸A&amp;=h\_x0015_·AÃÄ  2«·ANàG^_x0017_·AºeÝÛ\ò·A8_x0007_;_x0003_*¸AZìl_x000D_ì¸AKË¾Û_x0019_ù¸A¨ú±ª¦¸Aò}3D_x0003__x0004_Å_x001C_¹A­Ñ&amp;V·A+ÌÜHÄá·A_x0013__x0007_íÄ:¹AVåx_x000B_eQ·A_x000B_l_x001E_ò¹AJ±¥¼ë2·Aw_x0018_?P¹A_x000B__x0005__x0014_Ä¸A/z¿_x000B_¸Aî{¸EW`¸AKñNÃQN·AÅÞ=AjÃ¸Aê{u9=á·AKÂa_x0005_éU¹A8_x0013_&amp;¬ó·A}|b¹A®Ú_x0012__x0001__x0019_¸AÉ&amp;Q*"Æ·AÉ/þva·AP_x0005_ïi¹A_x001A_3_x000E__x001D_¸A98d:¸A]_x001E_Òv(ï·AÐuÑÏñ ¸Aû£\I&amp;*·A\ÀâÔj_x000F_¸A{_x0005_«_x001C_AÈ¸A_x0016_²öÁ,¸A_x0006__x0013_öÐÑ¸A½c£»xÌ·A_x0002_Îí&amp;L¹A_x0001__x0002_Tfb*Ý¸AÜ¿_x000B_¹ã¸·AzL_x000C_%_x001E_Þ·ABd7w_x0013_¹AlÞ;å\*·Aöð_x0015_7U_x0010_¸A_x0001_	Av«_x0011_¹A+(Íh¹A9d¶ÿ#ö·AaåÌp¸AÌ§+Û_x001D_¸A¿õ¸A_x0017_u{ßÌ5·Aæ_x0011_D _x0008_O·A`1¡Ëê·A&amp;]P¥æv·AIØqÏ»·A8Â@KDB¸A§þS­o¹AJ\\_x0019_·Aücr®ê¸AÝ_x000B_%è#e¹AS"Dû´Å·AHj½óU"·A_x0007_(þ:²@¹AørzGÕô¸AÌ_x0005_¯&amp;ZÇ¸A6.³_x0002__x0012_:·A ºØ¯V´¸A¾âã&lt;;é¸Aú¥ñN×¸Au?Ç°_x0002_	ÛO¸Aè¾_x000E_þr·A_x001A_¯y¦ñ3·A D´µ"¹A_x0005_¿¶,_x001D_¸·A_x0006_Ò¡-_x001E_r¹A&amp;¨ÙDv«·A_x001E_&amp;]ê¸AÃKI"cñ¸A_x0013__x0007__x0005_ )·Ae@?=ª^·Aîì_x000F_¶ë_x0002_¹A£Ù._x001E_¹AÌ&amp;» Ú7¸A_x000E_0ö	Ëû·A'_x0002_"Ëü·A_x000F_[£*/O¸Aé¥:o_x001A_·AOÍ&lt;Ôôb¹A_x0011_¬_x001A_¹·AHm_x0008_sùz¸Aß¥ùö`¸A@Q]tÌ·Ay_x0001_wM¹AÅ_x001C_´²ð¸Aº_x0002__x000E_6_x001D_·A_x0003_5xlºk¹A4õr/è·A@À_x0019__x0004_Ç¸A@U¹±¹AÚv_x0008_ùáÒ¸AÖC¯Ëç¸¸A_x0003__x0007_p_x0011_6C,Û·A_x000D_üµ_x001F_ ¢·AÉµø¢_x0013_û·A_x001D_Då_x0015_'¹AFÝ#þÄ¸A_x0011_»_x0006_ï·AÀ§Å¡J!¹AuúÔ_x0004_Í¸AXÂ[_x001E_èq¹AÕî¸A³43Ö·AÊùuwzÍ¸A$Ø*ç·A!G9p¦¤¸ACôDcªÐ·A_x0002_I_x0001__x000E_@Ü¸A÷_x001E_¼¸A_x0008_Ñ_x0008_/_x0014_·AIµïGÔ_¹A_x0001_~u_x0001_Þ·AÌ£"^_x0004_¸A{1_x001D_½q¸Aî)å¢Ëd¹A}AD_x001E_¸A_x001A_r5¹A	µAE½·AØüËÚr·AWwî?_x0005_h¸A_x0015_Ñ®S!_x0010_¸AÏÅ_x0001_ÐÁb¹A¥X¤\ Z¹A8ô_x0002_Á_x0001__x0002_¢¹A©_x0019_Æ¯Y¸A¶¦*$æ@¸ACÁ_x0015_EÎ'·A¨_x001B_¸¸.¹A_x0008_üw·A*à^_x0014_GV·A_x0014_Dk{¸A$Ê_x000E_4¿¸AüÂ_x0016_ _x0014_d¹A$yìbe¹ASì}·A×6_x0003_Ç:9¸A¹âöçF¹A_x0011__x0005_&gt;Ðþ¦¸A(_x0016_qBù}¹AÄøÓu¸Aõâ·A_x000F_2ç&lt;·þ·AÜoOûh¸Aµi+ÇF¸AnãKÏËs¹AÅÚ_x000D_¸Ai_x001B_Æ`_x0012_Æ¸A++äÂ ·A_x0015_En_x0018_÷·AÑPâÀ¹A_x0006_pÛþU«·A¹_x0017_»Ëj_x001E_¹A7I§§¸AÈn¶Ù¸ACJÄÄ_x0007_(¹A_x0004__x0008_V]Áâ¹A_ÇÀÉ£·AªÆ|è_x0001_z¹A4Þ°J·A^Zê¸A¸ù£\»Ö·A_x0005_üñEp·A¼ð`¸APî³R_x000C_\¸A$ë+C·A!;­!ð¹AR_x0019_åÖzI¸AI·R,ud·Ae_gú£D¹A·|V_x000D_lÁ·AzÍ¬3cq·AsÃbFº¸Aò³3`_x0005_;¸AL¿¡ù_x000F_y¸A	_x000E_ôBÒ¸AÝ&amp;Ê_x0016_¦m·Aà6"ã¿Û¸A_x0006_7/Ë_x001B_&amp;¹A_x0007_¢qT·A\61PP2¹Aî­ £_x001A_¸¸AzS_x0003_Mü¸AÔ_x0001_R^Ý_x0002_¸A5eç_x001D_·A¥¸nPÅ	¹A_x000B_&lt;¡&lt;0¬·ARHo_x0001__x0002_#_x0015_¸A"7_x0015_¹b9¸An0%ãÅU·Añâ®*~_x0014_¸A@_x001E_l¹A8¶ÒÀ·A÷&lt;|z¸A§n_x0016_¡Èñ¸A{3R÷*·A°=Oú_x001C_&gt;¹AF¯_x000E_$Â¸AxÎI¶L°·Aü±_x001E_Y&amp;¹AàS_x0011_³=·AÎ6&gt;ñú·AºZÖ_x0005_â¹AÈåe·ý°·A_x000C_T|©|¸AøÔgz§·A%_x0008_	"_x0008_¸Aòð3z_x0011_¸AN_x0014__x0007_¸AìP#([¹A/~àÍ·A_x0007_[UTx#·A\u_x000B_ÿ,¹¸A,¥Ü_x0014_ü]¸A_x0005_ÊÌÜh·AÎô©_x0007_7¸A)©Ñ;¸Aâëý_x000E_§9¸AP@_x0018_¹A_x0002__x0005_]¾Ú­_x0012_°·Aç[.½H¹AýÚNìb·Aª_x001D_1Z_x0003_U¹AÊô2_x0004_E·A_x001A_lÎ!¹A_x0014_gà0_x000B_¹A¬ÞërW@¸A¹pNÈY¸A]T£¸o¸AÝØ£ ¨;¸Am¿"Ë7¹A._x0001__x000F__x0003_U¸AÖ½lwC·AE¯2NÓ¸Ai_x0019_Çó_x0005_¸A¯~T_x0003_V¸A&gt;tìß'8·AnEvnÿ·Aöï~Md¹AÒX_x001E_-¸A$_x000E_v´W¹AúfäÒ¹Ad_x001C_åÀ¸A¨ó_x001F__x0017_¸A_x0003_úÛ[c_x0018_·AØn£Î¢_x0018_·AÉyy(0·A$é¼ÊYs¹A&amp;ôPy¹A£[¢Ç_x000B_Ô¸A|'_x001B__x0001__x0002_ÄT¹A1tÙÆ	"¹A_x0016__x0005_ÊLÖ·A&lt;¦Î2âV¸Aþ_x001A_m·A¨fNïÅ_x001E_·A&gt;gç_¹A_x0006_Ûr	_Å¸A®_x0019_·Aó_x001C_Oæ·AáÂQú¯x¸A¥pVàë·Aß&lt;._x000D__x0010_·Aê_x0007_,|d¬·A±¸ò÷$Ó·A?1ë£¸AðeÈzÎS¹AË_x0004_¡_x0011_/¹Awïn¢¢¸A¨7(y&amp;¹A(­ÛC2¸AgéAÛÛË¸Ajr*¬b}¹AD_x001A_+Ê_x0015_¹AË&gt;¼×&amp;_x0016_¹A[ª&amp;§4¹ATðÚZp¸As#/hõ·AkYñqÞ_x0006_¹AöÖp_x001A_ã¹Aó}8%*¸Aú_x001F_µÎÊ_x0013_·A_x0003__x0004__x0016__x0013_uJ_x0001_¯¸Aù³¢òy·A_x001F_2,¨g·AÀÎ Î9®¸AÖJ_x0012_È¸Aãc¨x¹AL?]_x001B_ñª·Aç^~ëhL¹AÜMò¥2×¸A_x0002_î_x0012_n`·AÎC6¶O¹AÏ'M6ë_x0011_¸ASe^Å0R¹A|¹_x0016_àÑ[¸AÓË÷±_x000E_¸A_x0018_YV´·A{&lt;_x0003_~¹AÂ[Ú¶3p·A¤³q_x000B_¹Aþú´&gt;-·A¬_x000D_9L'1·A©ÖsÊ|¼¸AIô&lt;]ØÛ¸AN5?"ý_x001B_¹AÜtL/°·AàIo,å¸AÊì_x001F_Ûz¹A­_x0003_gHSR¸Ad_x0011_,Oì¸Ac~KâÌ·A_x0019_J_x0005_ÅZo·AfQX_x0018__x0002__x0008__x000C_Á·AK_x0013_ÈïwÅ·A_x0006_±iÈ_x0010_¡¸A_x0002_z_x0005__x0018_rÖ¸An\ì´¸A|¨z_x0019_¸AÞà:yf¹Aÿ_x0017_¬Ã·Aÿä_x000E__x0001_¸A\ #à=·An±_x0003_yð&gt;·A_x0016_wbêãÚ¸A4¢ âZy¹AÂWxDÌ¹AX¨¥+Ì·AÞ*;Y_x0015__x0007_¹A¾3îC¸A0í7«v_x001F_·A°¿øÐl¹A5)eíÖ¨¸Aí_x001E_Q_x001A_J¹An`²c¹A©¬z']_x0012_¸Aoø'=c¸A_x0004_Òí_x000C_@&lt;¸AÂÔº¹A³öë8ËÚ·AÚE_x0016_;.¹A@	HX·A}.Â]¸·AV)ÐE½¸Atãj:"1¹A_x0002__x0003_¦~_x0006_èÇ·Ap÷0_x001A__x0006_r·Aâ_x0011_¨mAÎ¸Aí_x0011_4_x0002_¸Aì¤ÙS«¸AGÑ¸_x0001_v]¸Ay1@Ù¸þ·A~7áàKµ·A_x0016_s£þz7¸A«_x0017_+]·Ar O/`[¹A_x0014_¥NÀ_x001F_¹AÓÕµ²#¹A¤Ò½Öþ¹AÄ##b·AöðGS~u·A¼è±Ý·A¨_x0016_êçe¸A³"Ç5¥_x000F_¹A»¦A¶ê·Að©'®ú¸A_x0011_V5H/D¹A¿_x001D_\_x001C_¸A __x0007_ZqÌ¸AA&lt;v_x0007_y ¸A|oX½_x0002_Ä¸AQt¥ÂOÑ¸Ao­ldW_x0011_¹AÖËÒË_x001E_·A=±fáJ¸A_x001F_snõm¹AÑs_x0001__x0002_Âß¸AZák¹AS÷ª±aé¸A_x0016_DÙÌ,_x0001_¹AäCãÒð·AËßìÏ{4¸AÔ¦íX½÷¸AËJ±_x000B_W¸AîöRð·Aê|¾F_x0005_¸A\_x000E_ÿ­¼g¹AÖëåiÀ¸AÒ+;5¹Ai-¹Aâl_x001E_ûÚ¸A&lt; 32E¸Ad(dj&lt;·Aì_G2m¸AbkÔ÷:r·A4MÓÅ·A.Öj®B¹AîZÑáîi¸A_x0004_¹_x0007_)l¸AÓï_x001F_;Ô·Aø{¹ K¸Ad®â_x0001_²[¹A_x0005_ë{±_x0019_W¹Aµ_x000C_iôÞ·Al öwt·ARAâíJ·A?xñÃ³¸A_x0010_¯ý_x000C_'¹A_x0005__x0007_î«Ü·Ä,¹AAÛ~cf_x0016_¸AÅàÜ¸A_x0010__x0002__x0004_hàr¹A|2Ó¢H¹AÀ©Ôl)¸AõÃp_x0014_¸Al_x0001_5¡=F·AÅï½`_x0004__x0004_¸A/¨)-½·AÃrc»µh·AaYT_x000B_¸A_x0006_Ë]Õj¸A_x0002_\ÁÊ_x001C_¸AÕä¢pß·A_x0003_r¼_x0011_¸A{_x0017__x001D_÷w£¸AÆU²*Ï·ARýoú|¹Aª2í_x0014_8_x0003_¹AÆÀi"M7·A_x0005_å·#ÿÙ·A_x0007_i»¤Ü]¹AUe£Í·AÉ_x001A_å_x000D_ö·ArJOù_x000B__x000C_¸Ab5U@·AßÄF_x000B__x001B_ë·A²=ö_x001A_¸A_x0002_ð¸Að_x001A_MN!¹AÁüë_x0001__x0005_4·A&gt;üDYaë¸A_x0002__x000D_+áBþ·ATÖ_x0010_I«ç·A_x0012_ jÔä¸AZ*Y!@ì·A¤(_x001D_Hg¸Ah_x001C_4B¾·AlÕ3Ô¾¹AßDWîñ·A_x001D__x001E_Xó ð·Aüa_x000E_zá·Aî*ý·A_x0003_ÅÖý·AhV)w7_x0007_¹A_x000E_õú(Û,¹Aäºûf_x0004_¹A_x0011_ægç_x0002_¹ANw$Ö_x0003__x001A_·AIFªI_x0010_·A­ºÛÉ¹î¸A/Å\µV·AÊEoøAy·Aqà»_x000B_¾_x001D_¹Aá_x0011_024¸Aâ:Oi&lt;¤¸AÂ_x0016_Zi¸AE¼õ_x0008_¸A?K#	ê¸AÒÍpk_x001E_·A~_x0011_ÐËb\·A·î_x0017_¸A_x0002__x0003_¹p= ¥·Am	NðY·A_&gt;~Ù-(¹A²_x000E_¤_x0005_1·A(ÔÂ°ô¸A},ë?3¹A&lt;¿ü7G¹AÚuD(¹AqìÏÍil¹A¯¾i\·A_x0002_k©_x001B__x000F_î¸A&amp;³_K}¸AGý_x000C_´·AUo`°e¸AYØ¨£¹AB¼Zyy¸A"æ_x0018_ÕÜú·AünmfR¡¸A[á©t¹A]A?_x000B_ùë·AsÂ¨&lt;·AåEÉ_x0003_õl¹A¦_x0001_î#Ý¸AgW:y¾¹A_x000D_¡ý_x0015_+¸A_x001F_Î_x0008_SK¹A_x001F_AÌDª·AV¤À*C¹A6_x0014__x000F_²Ä_x0004_¹AmNçEv²¸AçµK_x001F_é­·A·¸Eà_x0001__x0006_a·AA¨sßü0¸A_x0015__x000B_Lþ_x000D_©¸A_2%ù¸Ao_x0003__ÓD·AKî¸:½¸A¾à%Dê·AøÇ¿þÔ¸As`Î¶Ú¸AF_x000E_ÆÐ_x0010_0·A¶å_x0014_¦¹A¬Ø"_x0017_3|¹A_x000D_NSý¸A_x001E_ë8µæ?·AbÖKÑTb¸A_x000F_«_x000C__x0016_·¸A°2=ï_x0002_¸Af# Aðp·ATq¥V_x0008__x0012_¹A4Rb2,_x0015_·A%õ4j¸AÄ·Áw ·A_x0016_vÞÖ&lt;ß·A¬½_x0005_7]¸AÍ©«_x0007_EV·Aø»q4÷~¸A^{^êÈÆ·Aåñêæ"¹AÅtw×M¸AJF_x001D_Þ¹A_x0019_r_x000D_&lt;·AÐç&lt;0_x0004_Â·A_x0002__x0003_"©_x0012_Ê_x0018_ò·Ai_x0007_ß$y¹A"ÏqC3·AÕ×¹Ø·Aø,9b·ApÙ·«-¹A¾SzD´o·AlãÅeÅ¸AzÃë1¹AüÄÜ¯6·AÄÖ_x0001_Y¹AÉâÛ#!·ALç|¸Aâ_x001F_­²Ôm¸Aäk"~¹AÇNç_x0003_*·A7ýÑÖ¸A_x0008_±ê±8¹Aå?«_x0019_ò_x0014_·A_x0003_Çþ,Q}¸A&lt;OF¼-q¹A_x0003__x000D_1x-´·APþm	X_x001D_¹AÈáûÙ_x001F_¸A3Â¹sù·A{^ÿ.1¸Az:5¹A [èû÷¹Af_x001B_KËÛ_x0001_¸APè_x0010_¨_x0003_´·A&lt;­á¹A©å&amp;_x0001__x0003_Ð(¸Aç;ìQÏ·A,67ûB·A_x0013_vÂ_x001D_	¸A ¯å)_x001B_¹Aå_x000E_´TiU¹Aö¸TËÚu·A6¡¦¡_x0007_H¸ANã½{n·AÛ_x001A_9¦½·A£_x0003_Êp¸A~Z_x0011_à92·Aô:Vm¸A­90²½x¸A_x0006__x0010_ð¹AâþÇÄ&gt;_x001A_·AÆGìj¯¹AZÀÆn$¹A-z!Æç¸A×E_x0013_k²¸Aû_x0012__x001E_r ·A_x0002_¹ìµ··A¹¾,o§¸A)àÝßêK¸AÅb÷Ô^¹¸AËßÕÚ¸A«_x0010_°eS¸A9ÁÈ~õ¿¸AuàÂ	÷_x0016_·A8Ç)À·A¿?ß_x0006_&amp;_x001A_·AWÀ_x001D_Ý*»¸A_x0004__x0005_&lt;{*l·Aôº_x0001_ÕòG¹A_x001D_¹~Ë*ø·AÁ_x000E_ÁÓ_x0004_.¹A_x001C_ìz]¹Aùå¦Z|Z·AELP£_x000C_0¹ArÕ_x0006__x001E_\·Ab~K,Y¹A_x0002_âlà=_x001F_¹AY_x0012_X,Y_x0012_·A_x0011__x0017_Ë_x001D_Ð%¸AÂÔ£(Q¸Aêæ×Lj¸AÌy_x000D_»¸AA_x0019_ý_x001F_¸A©[T8Fæ¸A:«X#þ_x0005_¸AX_x001C_å·z¶·A×&lt;6¯_x0016_o·A°\ÄÁ¦¡¸A_x0002_ÙvÚ0¸A_x0018_(²&lt;å¹A*Ä¡_x001C_k5¹A|¦9z[á¸AS;/	öá·Azóg_x000B_]G¸At_x0017_FCêc¸AÇ_x001D_{­Ã¸A&amp;ùÒ^Bj¹A_x0003_pÊsÏz·Añy  _x0004__x0005_P·AË_x0002_º£[·A¯)\®MJ·AöÛu¹AI_x0014_É½$s·A¢³ÀUu¹A&gt;á_x0001__x0008_·Aû°K½W·AhòÑYú¸AîMíW·AÚ_x001E__x001B_sÚ_x0010_¸AJºfD¦·A_x0010_5OP¹A,Îã_x0016_£·AÑV»k·A¸_x001B__x0015_²û¹A@vñèá_x0007_¹Au§um¸A¨I_x0005_æ'?·Aá¯¿X*Å¸ADR_x0001_$1P¹AuÞ%hí_x0008_¹AxY{½_x0013_¸AùÓm®¥Þ¸A!n´RÝ·A¹)Ê1êã·AÄ2ë_x0003_Ú¡¸A_x0002_éô_x0011_¹AÎöHí46¹AÙÜñ²_x001D_7·A_x000F__x0011_Õ86_x0012_¸Aõÿ:Ù·A_x0001__x0002__x0010_ã;?_x001B_¸A_x0014_¡_x0010_W¹A_x001A_ªTa¸AâUø_x0013_8¹Aùølßí·AÏ)GúÓ¸A¤$Ì8¹AoÃþ.c_x0019_¹A¡q«5b¸A7_DÈ_x000B_ä·A-úpSO¹A_x0018_ðþ¸ª&amp;¸AéWÒ4¸A\ì_x0001__x0011_e$·A2Y·A_x000F_èËûÜA·A½¿¬å$·Aè¨f_x0012_"O¹AM¥ð¼)·A2½Èûk¹Aîñ Yf*¸A_x000B_¢£9é±¸AºýyÆ¥®·A.d(B¿&amp;¸AÄÙ±JÏð¸Aøú»EA_x0013_¸AYÝ)J¸AÂ_x001C__x001E_¬C¸A4EÝ_x0001_æ·A.L _x0019_·AFxår2¹A¦ºÏà_x0002__x0005_q¹Añúü_x0010_·AIQ.ºì¸AÕnjÊì¸A½í¦«ù5·An\Ð1µ_·A9hN·Au_x001F_Q9_x001F_·AM¤]ï¢·AêI7äR[·ApXÎ"¸Aø"B_x0008_%ô¸Aì_x0004__x000B_¶VÉ¸Aã¿6i$©·A, ¦¼ô_x0003_¹AEÖ_x0006_ë_x0004_¸¸Aþ¿8R"·AZ=à¤Ã¸Adf{¨ _x000D_¸Aà(ê	b¸AÁpã÷#·Aó	Gí¸AqÑ+y¸A_x0019_FPd_x0001_Õ¸AU¾í_x0018_ÇÂ¸Aø5*/Â_x000F_¸AMî_x0001_M\·A_x0017_º+Q;¹A_x0005_d¬=yÂ¸AºS_x0007_g¤3¸AÕk_x001F_óÁ¸AúÎee·A_x0001__x0002__x0019_Ý¦h|­¸Aÿ"^yî·AÿR@ò3H¹AË_x0005__x0011_Û}6·AÀÃ²l¹Aü"¸ç+Ë¸AÄ	ÐX~2¹A+otÀ´³·A I¢lÓ_x0016_¹AD_x0015_Õ- Â¸AÞù2_x0017_¼·AbAÃ4´Ã·Aâ­_x0010_üÞ×·AAØ_x001D_±¼¸A´_x0003_&lt;t·Ae('Äe¹A°8+ÓÓn¹AØÿ´G¹AÑÌ_x001A_ %¸A)Ò_x0005_û··A2ã&gt;x0¸A½AÃ&gt;ÞÎ¸A 5«±_x0010_0¸A8 µ¦z_x001C_¸Amy&lt;_x001B_»·Ajx4I·AòK¹$TW·AX}ÇÄ·ANð¹g/·Aka_x000F_¡¹·AKLoÃ_x001B_¸A-±Ø_x0004__x0003__x0008__x0018__x0002_¹A¾ÜF^È¸A\Ä­¹AáÍ:³Ñ¸AZå^ÛÉ$¸A_x0007__x0019_¦_x0015_W¸Aé;ñï:¹A:ùÕ[·A8;¤Å_x001E_¦·A?I¡%.¸A4$xÊG¸A_x0001_*e_x000C_§_x0017_·ATU¦_x0004__x001C_½¸A_x0007_:#D¾]¸A_x0006_K÷ÇÇ'¹A{Íâë°Ï·A1_x000E_ël:8¹A´é}Ë8¸Aç_x0004_ÉÂÛ©·A_x0005_itPÔ·A)a_x0006_ÅR¹A¹¶	ç}¸A&lt;Jÿ_x0010_t¹A0_x001A_É*1¹AþÎA_x0017_¹_x0010_¸A¦ºÛÛ&amp;¸AZÃAlk½¸Aq0o_x0019_$¸AUû¾ à.¹A6Õ&lt;Íd¸Ad-éº]_x000F_¸A_x000B_è®_x0003_Ñ¸A_x0001__x0002_h6¦ðs·Aw2È_x000F_ó_x0017_·Ai_x0019__x0015_5E¹AãW	¸AñÝjgäï¸A_x001C__x0011_Jè¬¸A_x0018_¸Ô;K¸AÒ Ítþ·A]9¹OÕ/¸AöQjÅ4J·Azbl*Á¹A¼Ë!fÅ¹Ay³]è·AY_x0007_Úó4­·AyXÍã3¸A6·â@²·AzëS;_x000B_·As)Ô¶Ð¸A_x0006_×_x000F_b¹A·;}z·Aõ²c_x0006_Ñ·A¬_x0014__x001D_3ÏA¹Ae?_x0017_4§e·AÄ_x0016__x001C_³·AÂÝÞÆí·A)»DØø¸Ap¤.bá0¹A¦Ùs_x0007_$_x000F_¹AúâÉ-¹A_x0001_yÊwí¡·AV2pÑêf¹Aq··h_x0003__x0004_&amp;¡·A%D·)³·A#?þ_x0013_8~·A@µ+æ¥0·AÎèRùÛV¹A,KÀG_x0019_d¸APá_®,·A|É_x0011_Eïz¹A+_x001A_Ç¸7¹A[àÔÆÇ_x0014_¸A­O¢BÜ_x0018_¹AXæ­_x0010_4B·A0Î)q¸A_x000D__x0007__x0018_fh·A!qàó_x0010_¹A_x0019_`MG_x0002_©·ANn_x0001__x0001_}·A_x001D__x0016_{A9¹Aõô{iJ¹AÄÕÛ4R¹A«2GÜ_x0014_|·Aâsb/½¸AF¦Ã@i¸AdáÁ{ª¥¸AÈµ _x000F_l¸A_x0014_[úß¡·AÈÀïA_x001E_·A$Ý§«"·AìóÕyHI¸A·_x0007_|P¹A_x0002_5#bf}·A^åÈ_x001F_[¸A_x0003__x0004_f0#qé_x001A_·A_x001C_KüYdØ¸Aè¼_x0016_þ±·Ab/öQ,¹A0g4gÿÜ·Az6§±ª¸A,ûd¹A/¥¡Zh¹A_x001D_8û5à_x0019_¸AÐÞlc¹A×3WNfæ·AÞ_x0019_7÷÷_x001F_¸Aº_x0002_À8ÅÓ¸AÓ_x001D__x000F_ðw¸Aúò$n{¸A¦²ÐQzã·Ad_x001E_qÔ7s¸A»ÿÈ]þf·A_x0019_¶Wýj·AÿîÓòäü¸AuÚE2_x0001_¹AH1W_x000B_ç·AÏ­S_x0016_¨_x001F_¹ADå_x0002__x0019_Ye¸A¶:Q_x000F_J_x0010_¹ATÔ_x000E_²¿¸Aqþ_x0017_ùA_x0012_·AY_x0007_Ç}@·A,_x001F__x0006_×·Afï_x0005_ôô·A_x0005_ï3·SÙ¸AóÓ_x0019__x001F__x0008__x000B_ao¸A¯³js*¹AA±i_x0014_þD¹A§û_x0016__x001E__x0012_¹As¾&gt;cÐ_x0003_¸A_x0003_4ÑãsÕ·AÀ_cæ	¸A¾óP¼vA¹A¡û_x0011_b·AÔ¡3&gt;É·A'þÌ_x0016__x001F__x000C_¸AÛ_x0007__x000C_¬£Ì¸Av9Z)ô&gt;¸A_x0002_êy3'·AÄ0ô9j·Aê[õ¨'z·A$²Æ)Rö·Añ,_x001D_&lt;ß¼¸A¦¼ò´*Ã¸A&amp;È_x0017_¥._·A.ó_x0018_q·Aúª0_x001C_C·A¶øcr$¸A³ô®°.D¸A°IXfÉ·A_x0006_Ò(`!#¸A?Ò_x0005_ô·AV(N´V¹A^_x0001__x0019_Êö¸A0DPÌ9¹A®þ¨o¿¸Avù_x0004__x0002__x000B_¸A_x0005__x0006__x000C_Õb/W&gt;·A|R8·R×·A[_x0012__x0015__x0019_O~·A+ç\Òt_x001D_·A&lt;NWU·AT_x000B_&gt;{¸A_x001C_F»_x0014_¼¹A_x000B_ÿ_x0002_"¸Akp_x0018_TÁ··AS­6¡tk¹Aýñö·A8_x0004_ß}Õ¸A)V£_x0013_Q¹ARZZåB¹AòÌA_x0007_íW¹A¤·¨:_x001F_÷·AÒ_x0002_Î_x0016_¸AÐtxB¸AàÃDyÅx¹AoM0u¹AÈ:	'Q¸A'_x001E_Ä3­¸¸A¯½__x0005_¸A+å_x0007_¼¸A_x0003_+éq_x000C_ï·Að:ÐÒx·A8_ÍØ_x001B_(¸AîF_x001E_¥ù¹Aú@¤_x0005_×_x0015_¹Aoifûy·AB¼Só©¸A)6_x0001_)_x0001__x0002_À·A±"Yí2_¸AÿTìñû¸A_x0018_­z¸!K¸A_x001F_áÿNò_x001D_¹A&gt;Û~Ã_x0018_ø·A¸Ðv¡pÔ¸AÔI\¶t¸Að!£Ðì_x000C_¸AÐ¼5_x000D_¡®¸Ah8³I¸Aéô÷_x0003_Rü¸A_x0005__x0002_&amp;¸á¸Aô??A·A§_x0010_Fw_x000D_k¸A_x0003_µE±B¸AéãÛ_x000B_×¹A;OT¸A_x000F_Á_x000B__x0005__x0018_!·Aäl_3ôñ¸AüZã!Ò¾·Am_x0007_©Ä·A@Â¸Z8Æ¸Au¾s·AA!_x000C_,¬|·AÌNã_x001D__x0014_·A@O¢®Ä¸AÊap_x001C_G#¹A_x0010_µ¾_x0017_¼+¸AÐë´£·AÐgNâ·AÚF_x0001_zæk¹A_x0001__x0003_|½_x0004_¬3··AELµá_x000E_¸Ao_x000C_^_x001D_¸A&amp;( ø£o¸A_x001D_#3K¹AEÌMÄd¹Aû ×¶çÍ¸Aºþ}ÈÕ¸Að_x0002_J0H_x0017_¸AwZ_x000C_|Ê.·A9æÂjâ¸AòwÍ¢,¹A@Z&amp;·AkxÔfu¸Aó¢-_x0002_wÁ·AåäkÒ¸A_x0004_¦ì2¸AéØ8¿Ã¸APQË(º_x0016_¹APa[SI!·ASdG@´·AÆÝ¦_x001B_¸A._x000E_DB·AfË¾_x0015_tî¸A_x0012_©ño,¹Aå_x0017__x0013_OE_x001F_·Aà z©A¸A_x0011_Ç_x0001_:M_¹Ad½Ø@Q¹AhÒVF_x001E_·AçiºR_x0017_¹A_x0017_RÇL_x0001__x0005_(=·Aß7â¢·A_x0003_°Ø_x001B_·A½_x000F_È_x001E__x0004_=¸A_x0018_äÐ_x0002_tº¸AúN_x0011_·Aå_x001C_Í¶ü¸AõfeôO	¹ArÎ¶è_x0006_à·A.£ÒyÛ¸AD#_x0011_?_x0007_&lt;¹A®÷§Ví¹ALªÆÖw·A_x0006_É±MÞ¸A56+_x0003_¹Aßº_x0002_)r¹AÔ)5·A%8â_x0004_kË¸A_x0017_	ù_x001A__x001F_¹AñÓæa)¸As_x0011_õ;_x000F_Ù·Aí_x000D_w¦Ý·A²¥VM¸Aé¥¹­SÒ·Ay£³­-¶·AX@ý_x000B_R¹A(sQ·S0¹Aï^Ó£ý¸A_x001E_ûÙ¡¸AHÛ_x0017_£#{·A_x0012_t_x0017__x001A_·AºMYÏ9·A_x0003__x0005__x0013_Õ¹Ê:r¸ArºG_x000E_&amp;¸AxÄ×ÇH¹AÌ¨CNz¸Aú_x000B__x0012_Þú·Aç1º°à·AÚ_x0006__x0005_Ú8²·A_x0017_»¤8_x0003_¸·A1'É_x0018_¸A»Z_x0008_åa¸Ar!_x000C_c÷Ù·A]_x001D_ûI¸AÚ_x0018_n½2·A_x0004_2	DF¸ADç§0u_x0001_¹Aì'§&lt;Z¥·A-kx&gt;_x0002_i·AU[j[¹A&amp;_x000D_¬8v·A(t÷õ_x0014_·A_x0015_	ô4¸An_x0008__x0018_ÿÉ_x001F_·Aû#}_x000C_©`·A±%_x0006_'i·Aæ®_x001E_¹vW·AóÆOêÒt¸A `È¤_x000C__x001A_¹AËU]ýCi·AÔãz%,·AõÃèÑ_x0011_Ý¸Aâ_x0008_¯ÀÊ·AÿÙxA_x0001__x0002_¸A_x0001__x001E__x001B_É{z¹A&gt;tN_x001D_Þq·AG#_x000C_f¯[¸A1ÍP¦±'¸A\E¡àÞ¸Aú_¢±X¸AÙö_x000F_¦§·As_x000E_b[Ìæ¸A_x0017_âÝlºÀ·AW&amp;_x000D_IËò¸ALÿ_x0014_]Nu¹Aê4-_x0011_t¸Aä#¯P_x000C_¸AGX~_x0012_iÌ¸Aëªj_x000B_4à·Aëö_x0001_$¹AóÎ]».¹·A.u)jÒ·A¼uù_x0012_¹A³Î¨9_x0010_¸AýÅT_x0005_¸A_x0002_ÇÏ_x0011_Ò£·AìCà¢[·Aûí¹ê·J·AÎ¤_x0011_§4Þ·A_x000D_H8¤í·A_x001A_º(§'¹Aa©_x001E_"_x001A__x000D_¸A,¿_x0002_áe·A_x001F_]ó­_x001B_4¸Aõé"Ë·A_x0001__x0003_é5J·AÌyÑá¸Ae_x0019_Úó·ARPÕ6_x000C_¹AD-·¸A_x001B__x0016_:Vz¹A^ v_x0003_ÚH¹AÀf_x0004__x001B_Æy·AÆ¬P¢_x0001_¹Ac?Z»Ýí¸A¸Í&gt;E_x0002_·Af_x0014_½_x0017_»/¹Aèé¹£ë¸ANOk¹Aì÷D·A±í!4¸_x000D_¸AÒ*_x0014__x0002_Äµ¸A;t_x0005_¹A_x0003_=_x0010_º·A_x0013_ê_x0010__x001F_"¾¸A^$Yô1·A._x001A_së#æ¸A=Rx±Ë"¹Aî5&gt;_x0018_nk·A"´´É¢¸AUÔ^j!2¹AM_x0011_ÏZ¹A8?/MS¹A§üø_x0010_]·A¯9²PÎ·AÍd;_x000E_Ë¸A°E_x0005__x0004__x0007_ï]·AxCbjÅ1¹AûOL_x0003_W·AJ_x001D_%ÑÀ·AÎ£öWÛ·AËÕî¯s¸A£P_x001A_0_x000E_¸A|xx©Û_·A_x001A_³é_x0006_´.¸AÄü8²¸AI/J0_x000B_^·AÌÀ¹øï·A7Ö­¸AþÁyã_x0001_7¹AõOÙm&lt;À·A7è¸¹A_Ð_x0011_¹»Z¹A_x0013_AÇ_x000C_à*¸Aãã¹ý¸A¦_x001C_10ì¸A}ÔVqH+¸A_x0002_7lïÆ¸A´"¿9_x0007__x0004_¸AYÑ;)gL·AY6Ha;·Anr'·AHFî_x000B_¹A¾ña_x0015_A¸AÊ _x001B_AJ¹Ap·Þf/¸A\¯np_x0005_c¹A_x0007_=&lt;³º¸A_x0001__x0002__x0006_Ì_x001B_¤×\¸ApÚmàª+·A¥Çp(_x001A_N¸AÕµm;jt¹AG_x0003__x0011_&lt;·Aé¸Mò_x0012_t¸A;Ï¯âIÅ¸AÙ_x0003__x0002_^¹Aý_x000D_ñ_x000C_W¸A¥_x0003_¶ +¹AÚª?uE_x0003_¸Ax_x001C_âýÇ¹AÙ_x0012_§Óñò·A±¦çÁO"¹Ag¬Qè¸A_x001A_PØdoy·AcÏê¸²¸A_x0002_æ'&lt;ê·AâøùÓY·¸Al8jë§=¹Aº1&lt;­&gt;s¹AçÜ¼_x000D_­·Aá¿yr\¸Ap_x001E_#,Ët¹A84_x0003_n·A­?ëæM½·Aôæ7`1µ·A­~yJ4·Aìv_x0019__x001C_f·AÏE_x001D_Ç¸A[·cÑî¨¸A_x0015_'9ð_x0006__x0008_C¹ApÈ_x0012_#Ãh¸A_x0010__x001C_x¦¹Al_x0018_5V	_x000F_¹A_x0005_ùÁ}Ð¸A¿_x001B_dÌ¤_x001B_¹AäÜ±pï_x0015_¹Aø8M`·Ay_x0011_ld_x0003_)¸AVèÜ2W¸A%þQ&lt;l¸A8D2_x0017_´a·AlM¶ü·ABîÿÍÍ·¸A:1@­?¹A±wÞÖí\¹AdÐ.fá7¹A4­_x0001_¼1·AÂÍÅ¸¸A_x0004_Ìv»å¸A¨¼0ùú¸A÷µä?_x0002_·A°uäD8_x0011_¹A_x001C_ñ_x0006_&gt;·AÉ¤µaÔ¸AäÎ_x0004_ôßé·Aº£3[_x0007_|·Alw¤_x000E_¹Aøi]_x0004_I.·Aãÿy ã¸AØ'.¦Â·A­_x0011_US_x0002_¸A_x0001__x0004_g^'Æu¾¸Asc_x0010__x000B_¹Aä_x0004_¹ÑWõ¸A²úV_Ôï¸AÃi_x000B_°fÜ·AøvH_x0007__x001F_f¹A+_x0017_ÿ&amp;!¸A_x0005__x0008_Ìögº¸A_x0014_Ús|Ö®·A_x0002_¢/¼¡î·AUÛ·Ï¹AÙmÇ¦_x0003_¸A.­ß¹¦·AWéô¶ü}·Aä;}Ìé¼·A)8¬w(G·Aý¹X%_x0008__x0011_¸A¾_x000B_¼l +¸A_x000C__x001E_Ò¬Â_x000B_¸A_x0001_Ä/	è÷¸A`Ãæê"·A),àÔ_x0004_R·AqÍ¸±Ê_x0014_·A_x0016_y-n£_x0007_¹A©ÀÊ"S¹AÜ¿5'?¹AÙ_x0016_%Ú·AÃî/¥¸Q¹A_x0001_ØnKâ}·A©¬ Ü·A_x0010__x0006_^¤_x001E_¸A2Þ_x0002__x0004__x0018_·A_x0008__x0004_u=Â¸Aç"t¸A_x0008_2{·Ab_x0012_.)òµ¸AFfÔ&gt;È·AÜGG\I¾¸AQ¬Í-J¸A¡õ§$ú!¸AOow_x0010_l·AµÜúê)·AÜLQ Å·AÁ_x0018_¡È¥d¸A¡'_x0008_4Ð¸A¡Öº¾Q¸A_x0008__x0010_Ú_x0008_·A?á6û¹Ac¶ÜAÙ¸AùÆ¯_x000B_¹AÏÁ_x001F_bÈ_x000B_¹ABbÖÝ¹·A8î÷d9ó¸AÈ|#0é¸AØÐNHg&gt;¹A_x0001_~ç`Dï¸AïÝ¸_x000F__x0007_¹A$(Î?äÅ·AFÔf¦q&gt;·A0{D¼_·A³}Ñ7_x000B_¸Ar~&gt;d_x0003_¹AÇÇàU_¹A_x0002__x0004__$òÇÂÒ¸AÍ)ê_x0006_¸A@@ú·ß§¸A]_x000B_±_x000C_Õ¸AÑ²ºOBã·A«àü5,ç·A3·|kÆê·Aª¯Ï9¸AüÑ	¸ø^·AN¡WS¹Aõhï	#·Ax&amp;î»|¹A©L)u_x000D__x0001_¹A&amp; 5¨KÄ·AJ_x0019_­z·AÑ_x0002__x0010__x000D_Y·A¨Éhà¶_x0005_¸AS_x0011__x0014_,Î¸AöêJûå¸AÜ®Ã_x000D_L]·AÏ¬_x0003_?·A{_x000D_[n¼Ç¸Aûe_x0003_r©Í·A®¾_x0012_³¸A¡z.o¸AoúrV{¹A!26â_x0004_¸A"P;_x0016_'È¸AËQ\	ðÀ¸Aò¨9MÙ·A»2A^h¸A_x0013_ÏDn_x0001__x0002__x0003_Q¹AyukÕ¾Ë¸A½{u{è·A!J/_x0016_·¹Aº~¯Ó@²¸A¤ÔíÀVf¹ArQ¹A_x001C_ê÷HýB¸A6_x001B_ÕQ·A_x0015_ÍñÈqD¸A0gÇr·A'&lt;ç|·AG9_x0017_Ð½·AN"2ä7Y¹A_x001B_a±°(ß¸A_x000E_·_x001E_§Á"¸A×Q"1#·A"ô/Öx®·Aõ_x0004__x0004_Dö¸Añ~ÁÄ­X·AÅO%4¹A_x0017_õ2ù«c·Aë6ÒR¯¸A_x000F_ÿã¨ôF¹Afw\Ù_x0006_Õ·A_x0002__x0012_U_x001A_¸AÀí_x0001__x0017_ÁD¸A_x0010_Ã:þt·A_x0010_89j]D¹A%(iõ_x001D__x001F_·AD¼­¨û¸Ad@_x0018_1m¹A_x0003__x0004_ø_x001D_Çº_x001C_·AJèi:*¹A_x0018_Þ'¬oU·A¨¢_x0002_ÇÙ¸AnO_x0001_@uO¹A´KxÜ_x0008_¸A©à{ô&lt;_x000E_¸Aä_x001B_Ò¹Aó6Î u(¹Af _x001B_ËUI·AÍ.B_x000D_=·AS(a_x0006_ ·A\9ú_x0005_}ø¸A¾g_x0001_S^¸Aë5_x0008_ÄÉ·A«ã&lt;H_x0008_Î·AÅÐÔ}Tk¸AÅ_x0001_YV3u¸AGÀ,z¹A5ÈFRmÆ·A_x0002_ÕÂÛ"·A\="_x0010_ØX·A[Éß6j!¸A_x0012__x000F_íÅb]¸A)3/~¹A¨_x001B__x0011_ÚÛ¹¸ApîH®ö¸AóæEk¹A,0z!_x0014_·AÕ±Sè_x0012_¸Ac~ñÉ5¸AÍ¶Ç¤_x0001__x0002_÷	¹A¼À|_¹AH³Ûûj7¹A_Jé_x0014_h¸Aí´sàT·A	w§~+ñ¸Anõ&lt;Jù·ACf_x000C_Ì¡w·A±D~¸Al,_x0007_¸AQ8m_x000F_ô¯·A_Ä_x000F_r9·A_x001D_!_x000B_Z²·AQ«¼3Ï¸AXQÚòÁú·Aá _x0003_ÃÔc·A é ®Ó¸A;W½Jn·AÌÔ9ïx¹AÆoÐªn_x0015_¸AéI_x001C_×Iz·A#l£_x0001__x001D_õ·Ad´_x0010_L&lt;·AcsZËH·AWÖX_x001B_Ä5¹A_x0003_ÚýÙ_x001B_ã·AzBö£ÞÃ·AýÌ_x0018_#¸AÇÓLs_x001D_W¸A_x001A_Gn¾	_x000D_¹A,Ú¦_x0018_Yï¸A¸_x000F_B÷·A_x0002__x0006__x0012_C_x0006_ÎN6·A£9}©¥n·A"MÜQ¹AQ|ém_x0003_[¸AÈ_x000D_#C_x001D_@¹A_x001A_GÔ@÷¸A_ÌïU¤·A_x0007_PÝ¹-_x0005_¹A¢_x0014_*¼(ò·AUÙ/ÜKM¹A9TømÚ¸AvÞ·K`¹AÒÃp9È{¸A_x001D_*Ì	c¸ABÿaÞ_x0018_·A&gt;_x0015__x0005_¢öP¸AÅþ¬Ä_x0018_µ¸A£	_x001A_Ä·A_x0018__x0019_éÓm¸AÍ_x0013_È®~·Aák¾_x000E_¸AÔ_x0001_ºÓF¦·Ac_x0015_Ïdª_x0010_¸AmÄ_x001B_!áX¸A_x0016_ïì#)¸A_x000F_ÿ¾åª´¸A¹Øëw_x0002_¹Aþª5_x0004_Ld¹A·ºº_x0005_¬æ¸Ap¥xìóð¸AÍÓl_x0012_Ù¸A3±£_x0003__x0007_Â.¸A»Ü_x0005_"_x0011_B¸A¬_x0014_À_x0001__x0019_+·A_x000B__x0002_)»³P¹A_x0002_÷FK)¸A½p4^U¹A63h»·A/y×F·c¹A[4ºàÂÊ·A,ÕCxE¹Aeºwx·A¢.ûîö¸AWí_x001F__x000D_z¹AIì+=i¹AÛu¦ ·A0_x001A_Û_x0004_@·AÊ-Õ±¬^¹AÂ4ø0H¸AÌùE|¤·A¿q8®·Aéìm,t¹AÉChz½_x001A_·A]UåI_x0013_·Akmô^¹ADiQlìù¸A{&lt;v_b]·AÁ_x001D_èð_x0006_¸AWs_x001D__x0010_·A©¤ß_x0004_-·A¥Ø¾_x0001_-&lt;¹A¹Óâ]Þ·Añ_x0015_y©,¸A_x0004__x0007_zÐ·Cð¼¸A·u_x001D_Ñ¸A§×t_x001C_1ü¸A_x0001_I¥Ê¡·A_x0008_Â_x0005_ V¸A&gt;_x001E_9¸·A4!5&lt;'¹A^ÂÜ_x0010_s¹Axä¸jsÐ·AH^!s¹A-F-j^k¹Aÿ"_x0003_8_x0015_·AÑ³+ï¸Aý_x0008_[·A­×_x0010_èÁ+¹ALô0(¹A´&lt;¦:Yg·A_x000D_Ø¿(§¸A7_x0002_±ÂÖ·AûUÑ±=_x001A_¹Aa[_x0010_é¸AcRð·Aº_x001A__x000C_sw·A(_x0002_[æV_x0012_¹A!8hóNë¸A_x001E_o%I¹AÆ³+çR¸Ak¹¾kß·A\/BÒ!v¹A¶ðçaeE·A&lt;ùC_x0006_6¹AZ÷í_x0005__x0007_ã*¹A_x0008_&gt;Éáu¸A&amp;_x0015_ÆR_x0003_z¸AJ÷:ÕSØ¸AÍdýòl=·AîÑåª¬¹¸A¤_x001A__x0006_ª_x0017_·A|qrRA¹A§GVð_x000C_}¹ApJL	Lâ¸A&lt;Ôô®H_x0003_¹Aåç¶Ð.·AF Uª_x0010_ý¸AB__x001E__x0019_V¹A{cªÅ_x0012_¹AÖ_x0018_Ô vú·AÅ_x0018_z®vT¹A9V8åå¶¸A_x001D_Þ_x0015_ÉÖÍ·AÝ_x0001_­_x0014__x0019_¸Aø'_x0004_ _x0014__x001E_¸AÊ	I6¹¹A«Ã"j®·Aª)Ý´_x0019_æ¸AdÌ)·AÌB3~í_x001E_¹A=ÚýÆÐé·ACÁ_x001D_i_x0013_ê¸AS"É°_x0002_¸A¥múô\_x0006_¸A@Jî4·AWæ-ÅÞ¥·A_x0001__x0003_Lè,ê¼^¹A§SÙÎòÊ¸Aì£ÉF#¸Az÷`ßV¹A($§¢Ö'¸Aäî¨_x001D_;0¹Aû¡ûÇêî·Aïëqüº·A	ªÍ_x000B_ _x0015_¹Aò_x001B_BÍ¹A6éAÄ_x0005_¸A4HÀÐ¸AÚµÅÀ_x000F_¹Aq	[~8%¸A?´| Âý·A_x0018_«ú?s¨·APù.Û:_x0019_¸A^á2r_x0001_¸AmË®¼3¸A£]c$p¹A­_x0003_æ«à­¸Aa*û_x0005_¹AÌ&lt;B_x0002_¡·AÉ¥`_x0008_é¸A°F§_x0016_·Aª;9Ñ¨·A¤)ZÁ­·A)D³åÖm·A«I_x000E_ô«¸Aó°x¢&lt;ê¸Aâ_x000F_·xw"¹AF^r_x0011__x0001__x0003_Î2¸Af=»¤¸A%O]È·Aâ­hï·AÀú&lt;C¹A(·õË(¸A)Î©º|·A»a°w_x001B__x0011_¸A¸42Z¹A_x000C_=Hy_x0011_·AâÒCß·A}7ð_x000F_§_x0015_¸A_x000D__]Ä6¹A·­øÓ&lt;_x001C_¸AV_x0008_£'éç·A_x000C_­ê_x0010_m¹AyäVS¸AG ù°¸A_kú°5w·A_x0008_aSÐY·A$ ~§k·Aa¤d~2·A_x001F__x0002_ÖÚ_x0017_$¹AfßÍ3¹A÷@HÕì{¸A ÃC|f·A£§®P_x000D_¹A_x0003__x000D_hF+¹A®Dß¸_x0002_¹A$ù4«¸Aµ?7jÚ·A2^¼ËU¹A_x0001__x0002_ôrAï·A\76s1¸A»jã__x000D_¦¸Aw¬_b1º·AaGAé·Au\p¡_x0015_M·AÚô[_x0014__x001D_¹AÖ@Ø7âa·AKi¶:ò)¹A/VZ¢"_x000F_¸Am_x0014_¹"­¸AzpRÑ_x001F_þ¸A_c_x0003_ß¸Aâ_x0018_wì½¹A¡êX_x0008__x0016_V¸AffñMQ¸AÏØå¨_x0003_¹A¤_x0001_YYx¸Aü=4_x0002_sG·A£É'J º¸AÂö_x0012_XÖ8¸AÊ_x0015__x001F_öHR·A9Òà_x0018_¹¸A_x000B_Ç3h_x0007_¹A#6ücwþ¸A=[3x¸S¹AÐ±½=Õ±·A_x0004_Lñ­2¸A4,­½ÐÙ·AWÒ=¯W^¹AâÏ]TÌÏ¸A/ó_x0003__x0005_ß»¸AGÈ_x0018_èC¨·A_x0016_aRß_x0015__x0001_¸AÉ1(i)3·A4%è²Æ¸A·½OÑ(·ALñèSÄ¸AîyEQ½v·A_x0013__x0013_1&amp;Á·A@ºÉÚ¸N·A_x0016_P |Ö_x0003_¹A_x0003_ë_x001B_¼O_x0011_·AÑ1ÙLû¸AèæM_x000B_Ñ·AZ3Ãr·Au©µÃi_x0003_¸A8_x0003_ë^K¸A ËØÎ&gt;¹AÓáïn·Av{_x0017_&lt;÷_x000B_¸AÆÂ_F¹A_x0002_Cµ§t¹A[¤*·A]NÊ["¹A©;÷@¸Aû)Ô·A»o¶_x0019_¯_x0017_¹A%8_x0003_ä_x0005_í·AZ@_x0018__x0004_¹AáSæ?_x000D_¢¸A(À_x0003_Æß·AÀõ+ó¯¬·A_x0001__x0002_"bØ_x000D_¸AfO¨¸A¯É#Q¦õ¸ADYDPk¸A_x001A_	(îs¹A"DÃ+_x0018_y¹AÃÃaÕ(Þ¸Au_x0002_fjI¸A÷ë_x0004_qj¹Ag_)|vj·Az×_x001A_I·A^6ãÃ¨·Azñ/|¸AÈ*.ÿh¸A_x000F_¼74	¹A`ëPÏ^_x001C_·Aê_x0018_W$·A J#ì½È·AêVû_x0010_©ú¸Açô h¨¸A_x0003_é_x0001_CØD·A8âMlå_x001B_¸AGl_x0001_H¸ù¸AØ£&lt;Ë_x0015_'·AJ-&gt;tün¸AFu5_x0012_h¹A_x001F__x001F_b¿%û¸A±°5,M¸APcó+·A0Õý¤ô¸A0ò_x0010_S?·A;Ð×_x0004__x000F_C¸Aø_x0003_Â¾Ð¹A~xÐ4ü'·Ax¨2_x001D_Û·AynFPv·A_x0011_b|âîg·AaëªÉó,·Abdþ_x000B__x0016_~·A®o&lt;@_x0006_ö¸AÛË3x¸A_x001F_USó'¹A_x0007_5=yéw¹A_x0019_´e¥K·AR_x000D__x0008_l^·Aâl-	z_x0008_¸AxÚ_x001E_$P¨·A_x0003_äÂ_x0016_²·Af_x0008_F¾¹A©û_x0007_©û_x0005_¸A2«	V·A:³yåu¸AsY±1·ApJím_x0002_¸Aré_x0003_¦¡X¸A{ÇP#·A_x000E_Åþ_x000F_©_x000C_¸A^_x001E_1_x0016_g¹AE_x001E_zföô¸Aî9_x0017__x0014_Å·A$ó_x0001_¶q¹A¼[ÒÒTM·A-`Ê_x001D_@·A_x0003__x0004_xÒå`_¸AÑSUU¹A_x0018_=nt¬3·A:Kô±|¹A²_x000B__x0013_î_x0004_&gt;¸A9%Mÿ¹APè¥}@ù¸A_x0006_ ú$¥ù¸A_x0019_&amp;Ø&gt;Þ­·AQû_x000E_Ð¹¸Aí¥©_x0012_%¹A»H)æ³{¹A["Ãæ_x0015_·Aó¹Ñº_x0002_¹AÁ_x001A__x000E_È1¸A\/í¾°r·A_x001C__x001A__x0016_1µ4¹AÕÈ_x0018_Ün~·AQýJeâ¸Aæ5·_x0017_·ArM_x0008_Î_x001B_x·A³RØ¤¤·AP_x0019_¨c(ô·A:Vsçl¹A©_x0011_ÆÞ_x0005_ ¹A0Êv_x000B__x000F_¹A-§Ç!K¤·A%ARqS·A_x0016_ôV.u¹A_x0001_¸ºrY¸Avö«U#÷¸AwäG_x0001__x0002__x001E_¸A_x000E_Bâ¯:¹A&amp;QQÞ¶¸A!ðJ.`ô¸A»qî¦Ù·AMGè¡¸AQ+%_x000E_E.¹A¸Wº×¢·Aµ#Äöò·AalR_x0011_Îë¸A¡_x0007_Y|8¹A!,±c_s¸A}Ãoî¹A9,*_x001E__x001E_·A4½ÿõ¹Abí^tÓ¸A¤W&gt;¼5¸Açé_x000B_ ñ·A_x0016_&gt;Öìx·AM8ëO¹A¼q¨¦·A¬û_x000C__x0015_UÐ·A2_x000B_QüÌ¹AÆ_x001F_LsX·A_x000D_u_x000E_àn¹A:²4Ö¸A_x0018_ó=«µ¹AÇÇxYÌn¸AÃÎ$ßB¸ATù_x0011__x0006_£²¸A[ûú¡%·A/_x0006_BØ¸A_x0004__x0005_/_x0003_ÇjO·AäÈ§»[.¸AM_x001C_:_x0011_¦/·AôÚ ®ÿ¸AÃrß¹vT·AØ_x0001_ðº !¸AöÞýl_x0018_¸AÓ§lð·AoAb|!R¸A_x0017_ý_x0005_þ·AÊpò_x001D_c¸ABØÅò§¸Aø]Û¸AÜ¼mm¹A¡Q_x0015__x001D_JC¸A5þ$À8¸Ap0Y'©¸ApVý£ís¹Aýá_x001A_A_x0018_	¹AÓ®¥ß6î¸A_x0002_âÑýW¯·AÄÑÕY5_x001C_¸AæÞ+L·AmQ_x001E_Ï§·A\Ò¼&amp;C_x0002_¹Au£··A´Þç_x0019_Z·A-_x001B_é!`Õ·AÙ_x0004__x0008_ëQ¹Aç|y#(¸A_x0008_Ò©@4_x0007_¸AÈÚ1_x0001__x0002__x0007__x001A_¸Aþ&gt;_x001D__x0012__x000E_¹Aý¯Ýñ©R¸AÚ&lt;àËóÇ·A_x0017_E0nË-¸A¨&amp;8°Të·A?;ã¾¸A×o'å+3¸ApÆ_x0017_å$ñ¸A¥ÓP´G·AÇü_x001E_º¸AýÂqtç&lt;·A'7y·A_x0008__x000F_½¹A_x0004_°ÂLu¸AÖÁñ ·AÿK»);¸A_x000F_Yñì_=¸A¤bDd·A­ki_x001E_Á¢¸A»t\c_x001C_Ç·A]Ù_x000B_+1¸AI¢ùØº·A_x001E_ËN;àS·A_x0017_º,­g¸Au_x0004__x0012_Lz®¸A_x000F__x0002__x0014_ití¸A_x0004_Û_x001C_%¹T¸A-¡Ìy ·AËÒ*·¸A_ZM°kN¹AÜ,u»_*¹A_x0006__x0008_3ººÝhê·A¿Ø£Yõ·AÒ_x001B_¤_x0011_át·AÛõ³ÈA¹Aä°)_x0016_×1·Aþ¨º_x001D_3·Aû×_x0004_¬Û·AXg¢_x0015_µ¸A³âHm+¸AHà3ýø·Að;²_x0001_Øµ·A_x001F_ÊÎ¸AC_x001A_H§Yý·Ae*ÌQ·AôD/]J·A£õÍ·A/»;úI¥¸A|"Çáß_x001F_¹AùO¼0¶u¹A Ân+{O·A¯½l_x0002__x000C_]¸A|pY_x0014_O¸A_x0007_åóz¹A_x000D__x0005_óÅ'¸Aà«IE¹A_x0014_EÓ_x0016_ìU·A}é_x0003_0Ü¸AlÝ_x0011__x0010_O·A/U4nÝ:·AlA«¦_x001B_g·A_x0008_~¬Õ5ô¸AîT_x0001__x0002_µ_x0017_¸A¿_x0017_ùÑ¸A_x001F_Íyûd-¸A_x0003_óÌw·ASqå_x0014__x000E_n·A@,]{b­¸AiäK~¸ASøyO_x001B_¸AES*ç4·ATÆ	åÚ¹Ak­Þ¦¸A_x000C_fE¯é¸A	&lt;ïÞr­·A(e·ùA@·Ak_x0017__x0015_¹A$Þ'_x000B_¦_x0016_¹Al©È®Z·A¼Dòûä·A_x001B_L}_x0011_O+¹A_x0011_Ó¸ÉÇ*¸A±ÓXñ¸AýqV_x0005_r¸A_x0007_¸ö¸¯&lt;¸A0?jk¸A5&amp; f¸AÓïT(7·A_x0003_ãt=©·AH(óâ5T¸Azy_x0010_µ&gt;¹AäcOð{¹A¬^_x001A_'·A´ÎÈC·A_x0005__x0007__x000D_¿_x0019_f·AÓ_x001B_Ð´¸Awæ_x0002_s·Azj_x0016_=Â¸AË_x0014_¨·A_x0006_vµi·A²_x0004_+Ã_x001B_H·Aadï=F_x001C_·A_x0001_pÒAh_x000F_¹Ah¿¡MÇ~¸AñQ{4«À¸A Þ_x0003_/jù¸Aäí'|·AÁ\	 ¹A¯j«ZÖ¸A`ûy`¸AçmÙ_x000B_´·AI_x001E_tª·A@ÝvoH¸A"¾_@+·A²2ÝÞ*Ò·AÇ,FyYt·Aà _x001D_Àr¸A-«Uíi~¹A*g[@Õ·Aq(µHL¸A¡Z[_x000E_HÚ·AZÂÍN¶_x0011_·AÍm£õ±·A\¾b.é·A:ü!o¸A-ÝÞ­_x0001__x0002__x001B_I·Añ4ÓÐ[.¹Av_x0014_Âqb¹AUe^®¹·AGå·_x0019__x0014_¤·A]tü½5Õ·AÓX§&gt;¢0¹AµmC¸Ðv¸ADg«t&lt;¸A&lt;EÀN8$·A:#_x001B_)¹AÔvc¼8ç¸A¾ÉFëf·A&lt;Ú9Cµc¸A$4Ê­T;·Aªû-Ò¸A_x0010_P¾¡¹A_x001D_t_x001E_·A§ÞóÒ·AkVÒþ{u¹A¢¤DÓz0·AlùJ÷*^¸ANw¨§]P¸Ae_x0008__x0016_¶7¸A¢ÞÓû¸A§BDsed¹A_x0007_Ç_x0017_¤ÚR¸A³ù_x001D_yh¹A+ÒÐrÞ³·A(oÈ&amp;å¸A&lt;{ Z9·A_x0017_ÏÆ¤òý·A_x0005__x0007_Z·÷"-_x0004_¹Au`Pf¹A_x001E_ÖJã_x0001_~¸A	8Ìf¨¸A9Ò&amp;&amp;f	¸Af6F=A¹AÒ_x0019_l;_x0019__x0013_·A°Ê%g/_x0017_·AP½±_x0011_,¹A_x0016_µ_x0010_ª:·AX_x0001_v_x0019_=N¹Aªýûþ·Au[_x0017_&gt;¸AÌ+M_x001B_øè¸AB!Vßo¹AªaÑç G¹A$\Ñø¸Az5_x0013__x0004_0¹A+E_x0015_æ¸A[`¢_x0006_Ã·AP_x0003_¿nÎ¹A+®Öê[q¸A$B³g5#¸A%ü"Uw¸A_x0017_÷¤s_x001B_¹A¿u!Ø_x0012_§¸AÂ£_x000D_´¯·AÓ_8·é¸A_x0017__x0002_ÃÍ¹AT)4¸Aú_x001F_p!mu¸A`!'!_x0001__x0002__x0015_9¹A¯òp¸A¼_x001B_-v¹A­7`¾¸A ¾^Ój·A8°ð_x0002__x001D_¹A6¼&gt;Á_x0015_´¸AbÈ/m·AoÓ§U·A¹$È%Ø_x0010_¹Ahô.I·A_x0002_yø`8¸·A:ø¸k6ð·Aà&gt;ë£ß_x001F_·Aü%ij¹Aý¹ZÎw·Au_x0012_Ë1__x000C_¹A¯8ÿWï\¸A.5U··A²_x0018_½_x0007_Q·AÒW·A3Z'Põ ¹A'ö©ãg¸Aíè@,ª·Aª#0×*ö¸AV;çÁ_x0010_ú¸A/_PZÉE·A××®c±¸A¤_x0019__i«¸AYêh1ýs¹AÖ_x0014_Ä83¸A_x000F_ù÷d_x001B_d·A_x0002__x0004_ZÓ%_x0003_·A´_x0017_ûÆW¸A._x0010_$é6à¸A_x0002_@_x000D_p÷a¹A$Ú&gt;3-¸Ab_x0002_Q;õ®·A&amp;f.~`¸AaÊ}8x-·A2 çq½·A^ÁòH,"·AÇ³J¥3n·Aø­]g8¹ACn¾6ËP¹AÔ_x0013_xÇÔ¸Aß_x0001_V\_x001F_·A{_x0013_Ñ\k·AHI_x0016_í¹A'Ræµ_x0003__x0018_·A_x0008_ó(_x0007_=S·AVuNÞk_x0017_¸AMÝ}_x001E_¸A[_x001F__x0007_!¿¸Aæ_x000C_ë©õh¹Aiô·Øå¹A_x0003_ÒTc¹A 0«\?¸A|¹´þþ_x0013_·A_x0019__x000F_z·_x001A_·Aî´ýYÝ¹A_x001E_¯aÕ$ç¸AËÏÈ*Q¹Aù`·_x0002__x0003_õ³¸A©6vª¼¸Aè§Ô+(¸A6¡®=:¸AoüC_x0004_·AØ`Å.ÅÕ·Aáã}ª&amp;¸AÐ_x001A_É:·¸A?_x0005_a¸¸AÛØú@L4¸Ae1CÖf¹AÌY$AÁô·A_x0016__x001D_s(,¸At¹G®Kl¸A ÂA=õ·A^FÉt$¹AQ_x001B_¼IQ¸A"e;_x000F_ß%·A-Ïpk~\·AÇ«õÕa·A\W_x0012_Ú·AA_x001F_ã_x0015_F¹Aó²_x0010_·A¸ÆS0ü·AãZ0àÁB·A,²öIc¸AÕ¹X¹_x0001_e¸Apºì_?¹A¤ôËl·A1v_x0007_ugY·AÚâ]þê·A/aã J¹A_x0003__x0004_ÚkçÇ¸ABlûîõ8¹A_x000C_Ø_x0012__x0004_]_x001E_¹AÅI"´ü·Aì_x000F_J_x001C_·A¥*nñ·AEðBå_x001E_ñ·AÙsk'k·A]÷­õ9A¸AæB__x0016_Y¸Aw·_x0013__x0008_P·AjE½lòT·A_x000F__x0007_0J¢ä·AçÚh§"§·AÊÕ	Û=¹AøIz0¹A¹z¸_x0012_)¹Aèhï_x001F__x0019_E¸AGdí_x0002_ã¸Ad§#ñ¹AH3êÖ¥ç¸AÃ_x0003_Å«¯~·A¥*Î8æ¸ATeÙr3¸AÐ¶E`.Ø·A_x000C_Î_x0006__x0005_k·AÛ¾;Úö¸AÔlù_x0001__x0019_¹AqÊÂk¥¸A_x0015_VÃ_x0002_A,·Aó_x001E__x0010__x0003_í¸A"9_x0002__x0004_øÛ·AH|Ø|ít¹AÝ(2rý-·A¶Ë!½_:·AßC_x001A_Ñd·Ac8²_x0018_·AùUP1xR·Aî_x0010_üxû¸A®nÈCÑ¸Ay@¢Q¡·A&lt;}#Øëq¸Aøz©bwµ¸AzPÐ'_x001C_¹Aô­?Å¸AY#PÆ¹A_x0008_¼_x0003__x001D_cB·A_x0016_Ef×Af¹ARÝ¼Ó_x0015_·Aßãxë!·Ao_x000E_¸Arü¸AáÉ_x0008_È_x0014_¹AãÍõîq5·AÂÚ_x0013__x0014_ð¹AÒ¤¢óY¹A¶Ã÷:ÈS¸A_x000C_?]Æ_x000E_u¹AXäøùÛK·A[Í.í·A_x0001__x000B_7_x0015_2·Aæ&amp;¡_x0016_áç·AèÕ_x001E_æE·A_x0007_L\4o,¸A_x0002__x0007_ÏñÖ_Ól·A7J_x0008_Ã·Aÿ»Î*¹Aî_x0003_Vj½i¸Aÿñ_x0008_î[­·Aõ_x0006_ÇØ¯Ú¸A$íÁn_x001C_¹Aþ«ñ_x0013_x¸Aã_x001D_J&lt;_x0018_¯¸A¦xh_x0003_ºå·A¤¸»WuÑ·AX_x0004_}º&lt;¸Aùôs%Ä¸Aû/Øº.Í·AÕêÛÜw¸Aðgyad¸AQ_x0001_¹t·Aú£­2-·Aåí³çL;¸A__x0014_;tb¸Aokçëï·AhD·Þ¹Aq-÷_x0017_/¸A_x0005_9ÞCÅ_x0017_¹AQ3²Ù·A_x0013_ÅLØ_x0019_G¸A"Eå_x0001_¾¸Am_x0008_´§¸AÍä¨e¹AùD ®p·Ao©JµJ¸Ap1k¹_x0001__x0002_hh·A´5zú¹AÚÕ_x000E_ÖNP¸AÈ_x001A_ w=¹A_x000E_9ßkz~¸Aøò½_x0018_V·A=Jæ)·AzÍ1_x0016_¥¸Aé^_x0005__x0011_¸A{qþ¾ë·A¬ê/·ANö·_x0006__x0006_¹A¾aYð¸AÆ§bt3R¸A¬{2NZ¹AvëªD°-·Aúåíy§)¹Ab=]Y2o¹A&gt;½r}_x001E_F¸Aj_x001D_Am_x001C_D¸Aþ³nÉ_x0014_¸AjE_x0019_	2&amp;¸AÏ_x0004_§_x0011_\ð¸A»íÝ@¿¸A+Ni_x0005_ó/·Að ¹_x001A_v÷·Aé_x0015_ã¿·AcVv9¸A_x0010_PXá·A²}J¦´¿·Aäj«Úí_x001B_·Aß)¼4_x0017_¹A_x0002__x0003__x0001_	Öùú¶·AØ`U$*	¹AV¯_x0004_6Ø¹A ëc¢7Ç¸A8ÓÄ½ª4¹A¦Å{Ô_x0005_¸Aw_x0002__x000F_Û¸A&lt;J-É·AÕ__x001C_í²¸A½T®ÐÄ·AAzHRW¸AÀ_x0014_æ_x0014_¹A¡_x0008_r_x0010_d¿¸AÕfÔ&gt;·A=V*,¸A_x000C_]J°Ô®¸Anýûá·A_x000C__x0010_`Ëb·AgaqÏô¸AÜ_x0005_{_x0012_·¸A±&amp;ÿª¸AÕ(&lt;ûQ·Am´£&lt;4=¹A_x001C_]Çí_x001B_·A&lt;¨wã7¦¸Aó-_x0013_W¹A³ÎÌÅ!¸Ar¦àâ¿×¸AàÉÒ°÷·A»åUL·Aø1óò½·A5ÏÁ}_x0001__x0002_×â·AKfÉW¢¸Aü"¤_x001F_õ¸A\S_x000E_;¸AU_x0010_/.÷§·A¦RkË~·Ao_x0003_ù&gt;o¹Ar Æ¹H¸AU²Ûñ·A_x000E_ü¦?[ÿ¸A_x0017_C# `ã¸AÓÝm°qa¸A9_x0004_ª_x0002_;¹A(I_x0007_Ëf·Aò_x001A_DÎ_x001E_·A+J_x0003_Të~·AÖ6ÈÉó¸AKYÄC¹Aß«_x001E_=0¯·AªÝteÇª¸A²dß©·ABú_x0011_Þ0·A	ìëd¹A&lt;²f§Þ¹A­øÀðÛª¸A©É_x001A__x000B_T·AýA±5_x001D_·AÕ_x0002_0ª·AEý¼ }_x001B_¸A_x000B_ÏÉÌn¹A#Å|[n¸A!_x001A_rÒ9_x0004_¸A_x0002__x0004_ça¹Xþ·A¡"ÄB	8¸A_x0003_7Õ§¹Aåg9Q8·Aóæð%bó¸AFÚ_x¤¸AÓ_x0001_úò?·A&gt;_x0003_Ê¥Ý¸Aø&lt;¸ACU_x0008_¤E·AÌ4ý¢û_x001C_¸A«­Qþc·AlåY¹éd¹AÈÆ§_x001F_Ú·AnPÌ:_x0007_v·AñÌG`e\¹A_x0018___x0007_áë·A´_x0019__x0003_f÷¸A_x0014_m=¡é¸Aü"arç¸AòPùcØ¯·A3SÓM¸A½×û·AÛùù·Aìè=üz·AÛC£6¸A¢«YFD_x0004_¸AªYöw¹AZ_x0001_bÂ_x0011_¹Aûk¯ÄC8¸AÈ°¥Æû¸AHÅº_x0003__x0005_0|·A;/ûä_x0017_¹AºI"^)¹AÙv_x0019_-µx·A¡áÚU¾4¸A_x0018_rÌü_x001C_å·As	0Å	Ü¸Aôe/!·Aãão¼	·A[@_x0010_¹A_x0003_þWÛ¸A_x0008_8[©hº·A÷[lì'·AÅl¤ÿ¸·Aíµn UJ¸AFZ_x0004_´+t¸A¬±_x0007_p8·Aj+¡¸·A«O;wÒ3·AýâxypÂ·A_x0002_ò2_x0018_å_x0016_·A_x001C_¿_x001E_¯(¸Aî&gt;ÔWf:¸A©úxx[·Aìë°ó=¹AXGb)·Aù.m$ÁT·AC_x0002__x0019_ú"h¸A(@[ïe·Ab1æ-¸Au¥á_x001E_°9¹A_x0005__x0001_Àc¸A_x0001__x0002_ýgi¼ac·Aàì_x0011_·1R·AìÄüZ¸AùvÛü¯¸A@¡Aô··A¨_x0007_0#2¸A&lt;_x0008_Á&lt;û_x001A_·Aª_x0001_¬5@¹Ax_x0008_»D_}¹A&gt;fdë_x001C_ó¸AJ&gt;&lt;sÞ	¹A2Ã¤'{_x0010_¹AÎ£ÿ_x001C_ëW·A/=£¤·AuÁÁøR¹Aó¥ÜqîN¹A_x000E_n:£ÿ*¹AA-Jü·A~ä_x0005_¤¸AÏÔGïÞ¸ABÖå(þ¸A4'_x0013_'m¸AÙEå¦¹·AA_x001E_¼&gt;°¸Ae6il9b¹Ab+t(}2¸A¾$èÑ_x0011_F¸Aµ_x0013_Ïa/¹A:Ã*$J¸¸A_x0008_±_x0012__x001F_9B¹A,«)ò¸Aj^g_x0001__x0003_pÔ·A	ÃØ:$¸Aÿnk°­¸AMfØH·AÔØÌ¥å¹Ap_x0017_&amp;k_x0018__x0002_¸A´FàÝ·A+´j-5·Aöc%óe_x0019_¸AÈ_x0010_(a_3¸A®_x001C_Õ[s_x0001_¸Abq_n_x001D__x0012_¹A'ÊNöwÊ¸AX1b7÷·A°&gt;_x0019_Ý:¹AäîC_x0011_õ ·A]½=i¸A¡búÍ_x000F_·Aàï¼Õ ¸AØ^µqî3¹A_x0004_H9_x0007_g&amp;·A_x0012_°]tôÃ·AE§bXäþ·A°1Ié¬}·AÂú¡§¬Ø¸AÒW¹øX|¹A(_@Öi¹ARcjÍÈ¸A=&amp;¼ÍÊ¸AÝÊú&amp;9I¸AxoïD¸AÀxQI·A_x0003__x0007_h#Ì_x000F_ü_x0005_¹AjãØ¸AÃ_x000D_L¢_x0015_·A"á×G·AÔÙ_x0011__x000B__¸AËì(W·AÆU·/¹AÉiÙ¸AX_x0002_@åP ¸AxÉÆcA_x0015_¹Alý8i·Aoé×Òe¹A6~&lt;;IO·A_x0018_%;Ï·Ax*i_x000B_Ø¸A/n8I1_x0019_¹A=_x001C_¯^¸A_x0004_Þôï0·AÈÁ}ß¸A_x0017__x001D_¡f2á¸Ak·Ë_x000B_a¹AVùSjNì¸A¬_x0004_ñç[¹A¦Ô§Ä_x001D_¹A¼Pú[aC¸A(3SÉ²u·AýÃRZ·AG6Ø¸A[_x000E_Ùþ[·A_x0006_f+M_x0001_¸A9_x0002_+'îÕ¸A_x0013_µ3_x0001__x0004_Ç«¸A_x000C_©y#ZÂ·A_x0013_Z¡?¼ø¸AÍËÍ_x0004_"5¸AüÚþÓFf·AÛIèØZ_x0018_¸AuÂ]?´C·A¡Ñw_x0016_#_x0004_¹A!_x0005_Q2N¦¸Að¸êóÁ¸A_x000E_ïP(©v¹A_x0003_Qd:·A¬ôa_x0011_ë¤·Aê$WÔP·A	¬]o¼D¹Ax._x0015_vF¹Az?°=ä¸A_x0017_¿õÙò¸A¼,M å_x0015_¸A¨u#_x0002_5_x0013_¹A&gt;¡àÇ_x0016_¥·A;»N j¸A#§_x0011_¬6Ø¸Añ8²A3·AÌF)Û+¸AyHQNCY·AÑå\÷D¸A!LÀ_x0006_;·AJÛØ_x0011_~-¹AÒaÌ]s¦¸A_x001D__x0018_æu¹Ajê_x000B__x001E_õµ·A_x0005__x0006__x0012_HÃ_x001D_*¸A}ËÂÇ·A&lt;¹_x000D_Ü_x001E_·AÓn_x0010_63¸Aã¨Ö_x001A_ýÛ¸A^*¨mÉÀ¸AÀh´_x000D__x0011_|¹A97ÁÎu_¸AÚÐ9¤³j¹A£Ãÿ¬é¬·Aûh_x0003__x001B_·Aãªi±eO¸A#|B1§_x0001_¹A_x0015__x001F_«àÅK·AÎÞ	QÍ·Au _x0002_#¡¸A°_x0014_4GyÞ¸A®ÙÉ¾¸A.ÌÄ_x001E_S¸A¾Çy¹Ói¹AQÇJ¼Ä8_x001A_BÚ VN_x0012_B_x0003_0ò5±Á_x0011_B_x0006_(åEu_x000C_BD´_x001C__x000B__x000B_BV_x000E_wCüP_x0010_Bò[ÇÁc&amp;_x001F_Bä-Q]":_x0010_Bb-_x0007__x0008_wI_x0013_B_x001B__x001B_üÓ_x0017_Búñ_x0004_ßY_x0019_BàPrÀ_x001D__x001F__x0008_*_x001C_BL.1i_x0018_Bï_x0018_}È¤µ_x0011_B.Óé¨¹_x001C_B_x001F_@_x000E__x0019_\_x0010_BzNm_x000B_BÖc)_x0004_-_x0010__x0016_BaÞkT_x001B_BâoýþwK_x001E_Bì_x0004_R@ì;_x000B_BÈPT=_x0015_BÅ´f_x0019__x000F__x000F_B©ü2¢µo_x0015_BúPqUýv_x0010_Bi_5e_x000C_È_x0011_BêuFÅ j_x0017_BkÃ_x001F_©Ü _x0014_B(ïN5uó_x0011_B6ÀÚèÛ_x0019_BÃn&lt;_x001A_&lt;4_x0014_B_x0001__x0006__x001D__x001D__x0002__x0006__x001D__x001D__x0003__x0006__x001D__x001D__x0004__x0006__x001D__x001D__x0005__x0006__x001D__x001D__x0006__x0006__x001D__x001D__x0007__x0006__x001D__x001D__x0008__x0006__x001D__x001D_	_x0006__x001D__x001D__x001F__x0006__x001D__x001D__x000B__x0006__x001D__x001D__x000C__x0006__x001D__x001D__x000D__x0006__x001D__x001D__x000E__x0006__x001D__x001D__x000F__x0006__x001D__x001D__x0010__x0006__x001D__x001D__x0011__x0006__x001D__x001D__x0012__x0006__x001D__x001D__x0013__x0006__x001D__x001D__x0014__x0006__x001D__x001D__x0015__x0006__x001D__x001D__x0016__x0006__x001D__x001D__x0017__x0006__x001D__x001D__x0018__x0006__x001D__x001D__x0001__x0002__x0019__x0006__x0001__x0001__x001A__x0006__x0001__x0001__x001B__x0006__x0001__x0001__x001C__x0006__x0001__x0001__x001D__x0006__x0001__x0001__x001E__x0006__x0001__x0001__x001F__x0006__x0001__x0001_ _x0006__x0001__x0001_!_x0006__x0001__x0001_"_x0006__x0001__x0001_#_x0006__x0001__x0001_$_x0006__x0001__x0001_%_x0006__x0001__x0001_&amp;_x0006__x0001__x0001_'_x0006__x0001__x0001_(_x0006__x0001__x0001_)_x0006__x0001__x0001_*_x0006__x0001__x0001_+_x0006__x0001__x0001_,_x0006__x0001__x0001_-_x0006__x0001__x0001_._x0006__x0001__x0001_/_x0006__x0001__x0001_0_x0006__x0001__x0001_1_x0006__x0001__x0001_2_x0006__x0001__x0001_3_x0006__x0001__x0001_4_x0006__x0001__x0001_5_x0006__x0001__x0001_6_x0006__x0001__x0001_7_x0006__x0001__x0001_8_x0006__x0001__x0001_9_x0006__x0001__x0001_:_x0006__x0001__x0001_;_x0006__x0001__x0001_&lt;_x0006__x0001__x0001_=_x0006__x0001__x0001_&gt;_x0006__x0001__x0001_?_x0006__x0001__x0001_@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_x0002__x0003_X_x0006__x0002__x0002_Y_x0006__x0002__x0002_Z_x0006__x0002__x0002_[_x0006__x0002__x0002_\_x0006__x0002__x0002_]_x0006__x0002__x0002_^_x0006__x0002__x0002___x0006__x0002__x0002_`_x0006__x0002__x0002_a_x0006__x0002__x0002_b_x0006__x0002__x0002_c_x0006__x0002__x0002_d_x0006__x0002__x0002_e_x0006__x0002__x0002_f_x0006__x0002__x0002_g_x0006__x0002__x0002_h_x0006__x0002__x0002_i_x0006__x0002__x0002_j_x0006__x0002__x0002_k_x0006__x0002__x0002_l_x0006__x0002__x0002_m_x0006__x0002__x0002_n_x0006__x0002__x0002_o_x0006__x0002__x0002_p_x0006__x0002__x0002_q_x0006__x0002__x0002_r_x0006__x0002__x0002_s_x0006__x0002__x0002_t_x0006__x0002__x0002_u_x0006__x0002__x0002_v_x0006__x0002__x0002_w_x0006__x0002__x0002_y_x0006__x0002__x0002_ýÿÿÿz_x0006__x0002__x0002_{_x0006__x0002__x0002_|_x0006__x0002__x0002_}_x0006__x0002__x0002_~_x0006__x0002__x0002__x0006__x0002__x0002__x0006__x0002__x0002_þÑ!ºv_x001D_BØ®_x001F_f_x001E_BF¡_x0001_bÐ_x0016_BÔ¸sïTª_x0014_B[p_x0010_Bs/®þ@_x000C_B~¾×F5_x0001__x0011_B¥5öÐúû_x0012_B0°ºíEV_x000E_B&gt;eg0b	_x001F_BÌ.YZÖ¨_x001A_B_x0002__x0003_´ö²ò=_x0008__x001D_B²åº_x0013_B^¥\ßP_x001C_Bùë0#_x0019_Bt§L¨C_x0010_BD¨_x0011_A_x0001__x0013_B°uÜP4÷_x000D_BÕ{_x0014_Ïè_x0011_B«å|QL_x0014_Bxdd_x000E_±¬_x001A_B_x0004_¸¨þ&amp;ù_x001A_B«_x0019_!µ_x000D_BÐxMÎ_x0017_J_x0012_BÙnÏéÓ_x000D_Ba_x000D__x0002_{¿_x0013_Bi­_x0017_[5_x0012_BÜºÊf_x0003_B¤·å_x0008_Oâ_x001A_BUÂÒ_x0002_:'_x001C_BN_jP³_x0011_BËÀ&lt;Ñ_x0018_B_É_x001A_B_x0016_bRW6_x0017_B+jÓf_x000C_._x0017_BÊ_x001F_©tU._x0013_Ba&lt;¤ð4ê_x0013_B_x000D_-Z_x000B_5_x001B_B^¿ET_x000F_B4 ¸_x001F__x0019_Bd¬Îz_x0007_4_x0019_B,åpS_x0014_BÐNQ5_x0001__x0003_¦_x0017_BuðôKÀ_x0014_BÄb?_x0012_F_x0017_B[_x001B__x001D_(_x001F__x0010_Bá¦ð©æ_x0011_BäÅ«TÁ_x0016__x0012_BÔÌ_x0006_7u_x0012_Bè	ªíãË_x001C_BðñÍº K_x0019_B½ÀBí2_x001B_B&gt;3)Ò§$_x0017_B_x000E_qÔr}_x001B_BT;*Gy_x0011_Bôf¬;§_x0007__x0010_B¬Ñu_x0010_À_x001B_Bx_x0010_wN_x0019__x0013_BZ_x0001_¿S:_x001E_B?¾Û[_x000D_BÐ_x000B_oØ)_x000D_B¬É_x001C__x0008_{Ô_x0016_B_x000E_Oå&amp;_x0010_B_x000E_q31_x0012_B_x0004_óá]VÒ_x0015_Bÿ¥ú V_x0011_Bi¢+_x0004_Q_x0018_B/èOÃÍì_x0003_B6Ý_x0017_J¿&amp;_x001B_BÛ}%k_x0002__x0015_Bèùïû¬_x0019_B)0Ý_x0004__x0013__x0019_BÍèvðæ_x001C_B"K_x0018_è~J_x0015_B_x0002__x0004_Ãö_Ø²û_x0011_B-_x0001_'\_x0016_B¶ÁÁi	D_x000E_BFÊ_x000B_Õ_x000F_B_x001A_ø._x001A_BùËa_x0003_m_x0014__x0011_B_x000C_)cJÁf_x001C_B_x0018_­/_x001B_&amp;1_x000E_B &gt;i½_x0008_È_x001C_B6å^¥of_x001B_B_x0006__x0015_hYb_x0010__x001E_BJçXzÛ_x000C_Bè0/Ñ0_x0006__x001B_BR¾#Á_x0018__x001D_BÁµ`Z«3_x0013_B!¿_x0003_Ç¨!_x0019_B®ÖÐð_x0013__x000C_Boyú~_x0014_BÄCº!f_x000B_B$Î$-(_x0017_Bd#_x0019_h[í_x0014_B¸/ÞFy*_x0017_BXSbö_x001E_Û_x000B_B¢_x0001_û6_x000E_B¤Ù:_x001F_È´_x0013_Bo¾_x0007_MÜ·_x0013_B÷?æn!_x000C_B_x0008__x001E_Z²Ñi_x0015_Bý_x0004_J_x0001_¹©_x001B_BS_x0013_EÄ_x001D_BÈ÷âåÕ?_x0016_BP{í+_x0006__x0007_ÈÁ_x0018_BÅ_x000E_\òÐð_x001B_B¬|ë-ÁË_x0017_B¡Tõ­_x0002__x001F_B.c DJ_x000F_B*Ö»°tU_x001B_BÆÓìb&gt;_x001F_BÂ´_x001C_ý_x000C__x0014_B°ü0Èw_x001A_B*°«×iÑ_x000E_BH_x0019_ª{_x001C_BÐzKâ_x0001_5_x001B_B¾3i_x001D__x0003__x0019_B_x0018_²°s _x000C_B«_x0006_ÜñFQ_x0012_B¬wÊ¥*µ_x0012_BI}eut_x0015_Bm´_x0004_H_x001B_BÔÒnÁ _x001B__x001F_B7_x0006_ÿdÌ=_x001C_BÐh:jê_x000B_BÀî)¯'ß_x0013_B,ÈÆDÏ_x0017_BÛ_x0005_*_x0019_N_x001F_B¨Á_x0010__x001C_Å_x001B_B­_x0005_e×Ä_x001B__x001D_B^ÎÍ)O·_x001D_B,#û0K_x001E_BcdÿçÓ¬_x0019_B^Ø¢_x0019__x001E_BäÒ¾²°ñ_x0011_B®ÂNí­_x0013_B_x0002__x0003__x0007__x0001_ñæær_x0010_B{Ö(/_x0018_B¿Ó%_x0001__x001A_B_x0010__x000E_Â1)_x0012_B/¸_x001D_Onà_x0016_B4Y6_x0001_f_x001D_Bàp1é]_x001C_BÑ{Õ1_x001A_BÈÙd°_x0018_Bu_x0015_XG¦_x0019_B^aàþN_x0019__x0016_B¶&amp;ß Så_x001D_BzF_x000B_1"t_x001A_B.[$AfJ_x0019_B]rüÖ_x0018_BxrÌÔ_x001F_)_x001A_BÜGòÙ·_x0010_B1¬_x001A_À_x0004_ò_x0013_B­àë=µý_x0010_B_x0010_mÒh9_x0014_BBtÂ¬¹_x000F_Bd*êHY_x0010_BiÊy_x000F_	Ý_x0019_B®¬óä_x001D__x0015_BÔ	j^f_x001D_Bz«EÐüÕ_x0016_BºØ_x0011_ïZZ_x0018_Bu·1Y¯_x001C__x0011_BÈím _x001E_Bjù!þ_x0001_-_x001D_BùÍÞ_x001D__x0007_¨_x0011_B¯CP_x0012__x0004__x0008_jÇ_x0012_BN'¨Ò:a_x0016_B_x0002_*äÃgÆ_x001D_BGò_x000F__x0004_]Õ_x0012_BXkÍ_x000F_{·_x001E_B_x001B__x0003_&gt;y_x0016_B_x000C_-î_x0010_BFËpü_x0008_BPìÃ¥_x0004_~_x000F_B#ó+¼tÒ_x0011_B~dó_x0006__x000B__x000C_B_x0016_è%B_x001B_BÀJ_x000F_NÒ_x0014_BN¾Íæ¬Y_x0014_B®(°"ç_x0016_B¿÷t_x0013_B~_x0001_&amp;ÂÅP_x001B_Bî_x001F__x0012__x0013_B_x0019__x0004_zÄ¿;_x0014_B_x000E__x0015_¼Ï_x0012_±_x001C_Bì_x0007_2©ý_x000F_B¬n2b.û_x001A_B_x0004_(ëAúÅ_x000F_BfvjÑ_x000C_Bÿ_x0002_7Ç-_x0011_B¾S§Ï5_x001A_B«k°S¬þ_x0010_BQgÔ_x0013_B6Î	C_x0005__x0010__x001A_BÊC2Às_x0012_BQlºMÍ_x0018_Bëé¦â_x001A_B_x0001__x0002_f²kNõ_x0010_Bu	_x0019_h?_x0011_B2$i_x0015__x0014_B_x0010_±.ùt_x0001__x001E_B_x0002__x0004_l_x0006__x0001_¡_x0016_Bævæù_x001D_½_x0015_BúÆù_x0003__x0015_Ù_x0002_B_x001B_?ÎµJ¬_x001B_BV%t÷_x0011_á_x0015_B_x0014_OÂ_x0016_Ä_x001A_B*â¢_x0013_9_x000B_Bú_x001E_ «S_x000B_B_x0017__x0002_ð©_x000B_û_x0012_B0¶KªE_x0016_B2_x0006_ð(\P_x0010_BTá©_x0007_ð_x001C_B~^ÇÑø_x0014_Bæm¢ìô¿_x001E_Bi^F?êÞ_x0011_B&amp;îVR¤¾_x0011_BòS_x0006_aÅ_x001B_Bf$_x001F_eÕ_x0016__x000F_B0/_x000D_ï=_x0018_BRØ£Y¥_x0010_Bz¹«Êz_x0015_B'3è®°l_x000B_Bfõ3¯_x0019_Bï²yM#_x001D_Bz¥Ggq_x001D_B]`ÁÚ_x0004__x0014_Bª\ ôe6_x0015_B®s*ð_x0001__x0003__x0017_¯_x001D_B_x000E_| Þ_x001E_Bx¢_x000B_å¤ø_x001D_B§_x0001_Êæ¼_x0018_B^ÏOü÷_x0018_BB_x0011_×È_x0017_B¾E­_x0016__x0013__x0019__x001C_Bvòü ÐÄ_x001C_B^°KmÎ_x0019_Bøi_x0013_æ_x0019__x0019_BÝíjI3_x0011_Bg.Àü[_x001A_B¹_x0019__x0019_=à_x0012_B_x000F__x0003_ròuÃ_x0016_B;ËÐCû_x0013_B%´_x0014_ñ²ø_x0016_Bµ`c~@Ó_x0013_B¨#±|X_x0012_B_x0003_*Êè¨_x001D_B,cí²L_x0012_Bo_x0002_8jé_x001C_B0_x0011_¼_x0018_ByÕÿî"_x0007__x0013_Bg\«aÞ_x001C_BíÊ_x000E_ª+_x001C_B~±©2æ5_x0019_BÊ&gt;	qîK_x000B_Bø_x0011_Ú_x0007_Ò_x0012_BM½rI_x0015__x001B_BHAÂdk_x0015_BÓM_x0007_&amp;§_x0016_B(ù=;_x0018_y_x0013_B_x0001__x0003__x0017_w_x000B_ºa·_x0014_B,,_x0014_&amp;_x0013_1_x001E_BÆ&lt;E_x0017_E_x001E_Bh?×E_x0016__x0013_Bß_x0008_3"-_x0014__x000D_B__x001F_ÒJ4_x0012_BEô^üÐ,_x0015_B|_x000C_&gt;©_x0003_²_x0010_B`~ä_x001A_%_x0015_Btà_x000C_X_x001B_B_x0014_Å§SÕ_x000D_B¯ Hã_x000E_B°_x001C_X®Úè_x0014_Bá_x0002_q_x0002__x001B_B~ghO²_x001A_BY_x0007_ìs«_x000F_BÊ^ËÏS×_x001E_BR÷Ä¥Æ²_x0017_Bâ@»«9ê_x0015_BÿPtW~_x000B_Bå&lt;_x001D_.Âß_x0010_BËâæ0l´_x001A_BtÊ_x0004__x0001_ÿ¤_x0017_Bê^Tôí6_x0019_BÀ»ñ_x0003_'»_x0016_BI_x0012_mYð_x001D_Bß_x0017_-k_x0018_BÜ.ë¦é_x0019_B8Ym(Ì _x0012_BÊ}Û;([_x001D_B&gt;n-9¡_x0010_B_x001E_a:_x0001__x0003_l_x0002__x0011_BÏ_x001E__x0002_HØ{_x001B_BP%Ä_x0019_3_x001F_B_x001E_®_x0002_ÑÅ"_x0011_B8º_x0012_s_x0017__x0012__x0018_B_x0003_PË£§_x0008__x001A_B_x0008_Ä,[_x0013__x001F_B¹RTºz_x0003_BÁû¢Hsw_x001B_Bæ/]ßl4_x0018_BD_x0002_Æå_x0011_BÇJ­ý§]_x000E_BØ-_x001D_¡5A_x0010_B_x001E_*Ê&lt;¼_x0013_B&gt;­¬£Õ6_x000B_B_x001D__OQy_x0018_BºÈ\¬ô:_x0018_B_¸éáÒÇ_x000B_B&lt;ì© 9_x0012_BPCc*u_x0015_BD^r_x0005__x0008__x0017_BðÙ:_x0007__x0018_BJëáªq_x0011_B.Îawta_x001D_B×8þ_ÈS_x001C_BÐ¼¬_x000B_Ãã_x001C_B¬ÕÜ·_x001C_B1À_x001C_gÈ_x001A_B»_x001A_KRxF_x0019_B|y¿v¿_x0011__x0017_BÎ_x001A__x001E_=	_x001E_BÄP. ,_x000D__x000C_B_x0003__x0004_Èø_x000B_7ÙI_x0011_B¡_x0014_Xi)_x0019__x000D_B_x0002_^«_x001C_Ñ_x0005__x0015_BK+_x001D_dÎI_x0017_B@Ì¡Êaö_x0012_B,BÌ_x001F__x001E_B_x000D_ÐYòk_x0016_BØ_x001C_I¸:õ_x001B_B_x000E__x000E_\´Ø1_x0010_Bv}Ã_x000D__x0018_Bká_x0018_óñW_x0018_Bh»ffS_x001D_BVG-íî_x001D_Br_x001A_çõ:£_x001B_BÄ¹®b_x001C_B_x0003_-Qy_x0012_~_x0014_B,ëbÖQ_x0016_B~_x0016_2aé_x0014_B^_x0015_A3Ã_x0007__x000B_BçR_x0017_k_x001A_BOB¬ã_x000C_BÒL_x000F_z_x0001_D_x0011_B¾Àä/k±_x0011_Bªa_Êm¥_x0012_B®é¦T5_x001E_BÛ0I-?_x000E_BÂþ-_x0003_Ë»_x001C_B_x0002_fïÈÎ_x0018_BãG¯Ðó­_x001B_BÞn3½_x0019_Bù_x0002_¸#_x000B_h_x0012_B^`a_x0001__x0005__x000F__x000E_B©Ö°Wã_x000D_B2ÎHãNÿ_x001D_B±5_x0010_Ñ_x0011_h_x001B_BÁ²¯Î5_x0010_B/Ì-Ub_x0013_Bû_x0012_á°j½_x0017_BÜ5â_x0013_Búß_x0011__x0003_h4_x0011_B¥¡ÁÂÀ=_x000D_BKþ`+Î_x0014_B]_x0005_µSLc_x001B_BPU½K»_x0014_Bx·fZ¹_x001B_Bò_x0002_êLí_x0019_B~Ñ_x0019_¯¤_x001A_B¨Tò_x001E_³Ý_x001D_B¬Ò°_x0005_|_x0018_Bö+ oß1_x001D_B3	6fxõ_x0011_B#Þªº_x0019_B_x0004_PF¼ó_x0016_Bózf _x001C_B®áQÊWD_x0016_BR=¬Ó_x0014_B¦Rú_x001C_J_x001F_Bø#I_x0019_B"B±5_x0016_BÐ÷¼6R_x001D_B_x0016_4MW_x001A_Bø]Wòw"_x0017_BìO_x0019__x000D_¥;_x001C_B_x0001__x0002_Xúþ«y_x0016_BÆÓÄn] _x0016_B~zÀÃ_x0015_B_x0017_yE·'±_x0012_B_x0001_-¢ªz_x001E_Báa_x0011_)å_x0019_BÐ_x001B__x001A_Ý¼+_x001A_B&lt;ÒÓ£or_x0013_BÉ_x001C__x000F_"Ã_x001A_BCfg5_x000B_._x001D_B_x0019_öoâÄ_x0011_B¤÷Ì_x001F__x0002__x0017_B¶[ÿ'¦_x001A_B4UÐÏç¹_x0002_Búé¿_x0019_¶!_x001F_BZYÍ_x0003_Ô_x001B_BÝÝGÿÅ_x000E_B_x000C_*zà~õ_x0018_Bd_x0004_?­8_x0010_B_x000F_'\rp_x0019_BÓ­öqð_x0014_Bú_x0014_Kí£%_x000C_BÜváÐà_x001D_BÜ;ßo_x0005__x0014_BD5µNý_x001E_Bñ_x0003__x001F_ë_x0013_BBKíbo_x0019_BõFZ_x000E_BhBE%°_x001E_B$Qy©ü_x000F_Bu_x0004_õg§Î_x000D_B_x0014_V_x001D_³_x0003__x0005_Ï _x000F_Bÿ"_x0002_-õ_x0016_B_x0013_ßg_x000F_G1_x000C_B!}¬:b&amp;_x000E_Bë}µ²½ò_x0015_BôÆ©¦Ë_x0013_B_x000E_À_x0012_Ú_x000B__x001F_B^èß8¬_x0013_B7$à¥_x001E_B#÷_x0007_Ä_x0017_B_x000E_²Á@Ì_x0019_B)Áë&amp;«|_x0011_BÐ5Fêc_x000E_BÜ¦{w¿_x0010_Bì¤4h\_x0011_BD_x000F_#³&gt;_x001C__x0013_B_x000C_Ê°e÷b_x0017_B^%§&gt;ÛÖ_x001E_B]ñ°}ãø_x0017_B_ü_hªn_x0017_BÚ_x0001_g|#a_x0019_B_x0006__x0003_bAz«_x0014_BÂ,ò¼\_x001A_Bô9pKï_x0015_BU¡`!¤_x0013_B Îi[Ý_x0016_BÀ_x0004_ª¡_x0010_ò_x0010_B}±:,_x0013_B0ìmÇÿ_x0010_B	Ot@_x0005__x000B_BÅk j_x0018_B¾_x0013_ó«i_x000E__x001F_B_x0004__x0008_BÅ_x0013_þz_x0016_BdF M_x001D_BçX¸ìp%_x0012_B_x0006_¢s&amp;ñ_x000E_BÑ-J_x0007_o_x0011_BH_x000E_ý\;Í_x001C_BÀbÆU¸&lt;_x0010_BBN¿Ï»Ú_x000B_Bn,_x0006__x0018_BÚ6â_x0018_Bü=D2_x0013_B¾_x0019_ÐSËÑ_x0016_BZ_x000B_	+Í_x0016_B_x0007_¤_x0007_Ú_x0018_BpYÒ_x0005_FV_x001B_BhQ®íÜN_x0017_Bà^_x0015_¤_x0019__x0010_B_x0014_Z¬}ò_x0018_B{1Q Ö"_x0012_BÌÒ_x0014_·_x0018_BòBx_x001B_UW_x0012_Bü_x0003_Î_x001B_BÊ_x0018_É_x0017_î_x000D_Bê_x000D_|_ü_x0011_B@tË+_x0017_BV©¼7üÐ_x0014_B_x0002_áØO_x0017_Byß»=þm_x0015_BÖjE½ìá_x0011_BÊ_x0015_ò_x0001_Yì_x001E_B*.9_x0017__x000E__x0001__x001C_BD«l¤_x0001__x0003_è _x0019_B,µ_x0006_&amp;¡_x0018_Bkà )_x0013_B2v-]_x0019_I_x001F_B_x0002_Þuì_x0014_BY?ß{ÞÒ_x001C_BRÈÿã§È_x001D_BÎ_x0002_9lZ_x0012_BrÔ_x000F__x0003_XY_x001B_B¶x·=­À_x0011_BôQ_x0019_Ýú_x0016_BD¯¼Í¶U_x001E_B_x0008_&amp;_x001E_Ø_x0006__x000E_B9&lt;_x0017_³æ_x0011_B~§Uwv_x0011_B¿ÊÃúN_x001A_B[§3;_x001E__x001F_B_x0005__x0013_ÙQ_x001C_B@÷ê_x0015__x001E__x0012_B3z¦_x0013_ì_x0017_BH·&amp;Ã_x001E_Bê;®¦Eý_x000E_BQfy_x0010_ß_x000F_BH.èEq_x0013_BÎÊ±î_x0013__x0014_B¼³-x_x001E__x001D_BÂ²sÏV_x0015_B2%)_x0016_Óí_x001C_Baöc¨_x0012_B.iÓçÔ³_x0011_Bpô_x001F_çæà_x0016_Bt.í_x0005_G±_x001B_B_x0001__x0002__x0003_n_x001D_º]_x0012_B&gt;&amp;uÕ_x0007_A_x001F_BÞM0_x0014_£2_x0018_BÞ½_C$_x0004__x001A_Bþ_x0018_E	k_x0004__x001F_B_x000C_×§-I_x001A_Bj:VV_x0005_d_x001A_B7ä·$æ_x0010_B&gt;£$fé_x0017_Bü0õ_x000B_è_x001E_Bïe¹ý_x001D_B´»ÁÁM%_x0011_B¦¸_x0019_¤Øy_x0017_B´KÿéqÁ_x0019_BxîÓs¬_x000B_BàÄ(X_x001A_B°Ùm_T»_x0018_Bv½9éW_x0014_BU_x001A_õÍ`õ_x001C_Bì#V0_x0011_B¿¹ÀÑ_x0012_BI±¬¾¦_x0017_B~Và_x0006_G_x0016_B3ÅÌB_x000F__x0014_Btøà_x0013_©_x0016_Bx±@q`_x0014_Br30­	Ê_x001C_B_x0005_êÍUì_x0010_BT_x001B_lì&amp;Ù_x0011_BÓk_x0019_iî_x0011_B^Ó_x000F_¦_x0012__x0017_BÆFÈ_x0004__x0007_ì_x0016_B|¯ W×_x000E_BÁr­ö_x0018__x0005__x000C_B_x001A_nl/Ë&amp;_x0017_BÑ]97_x001B_Bd_x001A_ÁqZ_x001B_B|=_	¥_x001D_BÆeQìú_x0010_B7 _x0013__x001D_BÊ°´_x0002_~_x0017__x001B_B&amp;¦îQ_x0012__x0011__x0018_B¯få_x001B_Ú_x0015_BÈ¿_x0001_Ó²_x0012_B_x000C__x0012__x0003_|Ç_x0017_B¶^"¿Ú;_x001B_B_x0005_®_x0017_m±X_x0014_BÄGáÒ:þ_x0016_B°[¬ò_x001C_B¾ý_jÃ_x0012_Bô+ÑÃ0 _x001A_B[Ùì ú_x000D__x0011_B ç5w'_x000F_B_x0002_¶Ú+"ã_x0012_BP_x0014__x001F_¬s_x001E_Bå_x001F_4Nt	_x001D_B`zIÃ1_x0007_BXÓ´Ø··_x000D_B"/æx_x0015_B_x0006_áWßW_x0018_B.ÖðÏß_x001D_B_x0008_#ÜT/_x0011_BD¶µÊ_x000D__x001B_B_x0002__x0004__x000E_#g©Ê_x0010_B*_x0013_ãjg_x001C__x001A_Bl½aÐd"_x0010_Bfs!¨R_x0013_Büüª_x0003_â!_x0014_B£uQÑ_x001B_B_x0015__x0006_ÈÅ_x0012_B¼2H¿Þ_x0019_B@Ùº_x0013_¥_x0013_B×_x000E_s_x001D_P_x0019_B|Í}¼âv_x0018_Bx/esò_x001F__x0017_Be'Ò_x000F__x001C_B´ê|áë_x001D_BJüôàÛë_x001C_BÊjÍ_x0007_¢_x001B_BxÔÈ:pI_x000C_BjD6h_x0018_B¸ºËî_x000F_Béû _x001B_¯_x0010_BLez_x0016_8÷_x0017_BLÅû¿¶­_x0014_BP&gt;$²l£_x0012_BÎ¶"³Vè_x0013_BæVí_x001F__x0006_z_x001C_BäÕ	"t8_x0012_B³ãÙkó×_x0014_BHM6}Ó_x001C_B&gt;_x0001_Rg±g_x0012_B àå_x0015_Õ_x000C_B¥½_x0018_Üì{_x000E_BÆ©_x0008__x0005__x0006_Ý_x0002__x001F_BR*h___x000D_B©)F'Ã¬_x0013_BpKh_x0014_ÇC_x0010_B¨d_&gt;ú(_x0011_B¾ò_x0007__x001D_BtþDÈ_x0004_-_x001B_B_x000E_| ør_x0015_B²BX(_x0013_BÌ§Õ+Ø_x001D_Béâ5'&lt;{_x0012_B:é~aâ_x001C_B¦U_x0016_d_x0001_Ñ_x001C_B¶NdÞ%_x000D_B¨y&amp;_x001E_B6ÅÔu,0_x001A_Btgá_x0004_ô5_x0014_B_x0003_bv+,_x001B_Bf&amp;²\Àc_x001A_BÄWFï.°_x000C_BØ._x001D__x0019_}_x000F_BÁüÊ3Þ_x0011_B_x0015_ö;Xn_x0018_Bè&amp;"Î¶W_x001C_B_x0015__x0016_Æ17_x0012_Bö}T_x001C__x000D__x000F__x0019_B*´2ry_x0018_B¶_x0012_{+ÚO_x001B_BÒ@4¬p5_x001C_B5Uò!m_x0014_B.BÊ_x0013_À_x0015_B2Rct_x0005__x000C_B_x0003__x0005_&lt;íãº}_x0010_BÁ²Ùì?_x0019_Bn_x001E_Dq_x0002__x0016_B6¼_x001C_B]àÂ·î_x0019_BÖÔ!£:q_x0014_Bü¤B£_x0011_B´óWåHz_x0014_B¤×VÈ²_x0019_B	[xM·Ã_x0010_B&gt;Oï_x000E_B1Bî_x000E_æí_x0015_Bâ:a&amp;;¯_x001A_B3]ºøó_x0014_BïïJP_x0017__x0014_B¥êé_x001F_Á_x0016_BÔ¥D_x0006_,ú_x0011_BãZ4wÃÎ_x000F_Bõo_x0011_SÄÃ_x000D_Bx¥=ÍÚ_x0017_B@G_x0013_§Ñc_x000D_B#A5óD^_x000D_BI_x0019__x0006_a£_x0005_Bº_x0004__x0018_Ñ_x0007__x0017__x0019_BÉsó"îÒ_x001B_B×Öw¼|_x0011_B½7k_x001B_§_x001B_B_x0010_ ¨_x001C_p¦_x0019_Büî_x001C_Dµ_x000E_B¬]_x0008_¯gÊ_x0018_B_x0014__x0001_a&amp;ì	_x0016_Bã)&gt;{_x0001__x0003_Âa_x0013_B_x001C_\T_x001A_AÇ_x0019_BîÍ£ fþ_x001E_B"E_x0019_B´ÿmØ_x001E_BTw¿x_x0015_Bª+Lo\_x0014_BñjÀ+s_x0019_B÷xLwÔ_x0003_BêqÔ_x0014_(_x0018_BÀ_x001E_À)Sý_x001D_BÂÿ`õ.F_x0013_BJ5f{¬¿_x001C_B_x0008_ñ_x000C_oØr_x0017_BbàS -_x0013_Bcâm+H_x000E_Bâ÷Øl_x001D_BüÒ	­Jâ_x000F_BèêAv_x0016_BU1ýÐiÑ_x000D_B´üzÀr_x0012_BZ2ï_x0002_n_x0018_B`RÆ¨Ìé_x0011_B-ûß£_x0013_ñ_x0017_BøéýT_x001E__x001C_B´¹©_x001F_Ä_x0014_Bÿ¶WÉÞ_x0014_Bp_x0014_UNÜ_x001E_Bl­_x0002_î_x001A_B¾_x0018_[MW_x0012__x001D_B	6a²¶_x0003__x000B_B(ÓÀ"ö_x0016_B</t>
  </si>
  <si>
    <t>0fee1b122e7797c7c07099e385e5d8df_x0001__x0003_ åªõ:¥_x0011_B_x0002_Ð¯4À_x0019_B¶º*_x0018_BMoF+Á®_x000D_BZ_x0006_Ì_x0014_X_x000C__x001C_Bh_x001E_=Þ;_x0013_B6X_x001C_ô_x001C_B_j0â®Ú_x0003_Bý1rQ_x001F_«_x000B_B7Ág2_x0015_B¶|¶î_x001D_B^i"ñ.S_x001A_Bî_x000D_QÃcõ_x0015_Bj&gt;à÷M_x0010_BÆ'ØÀ_x0018_B^Ñ%7»_x0011_B¼_x0017_Ôk£l_x0012_Bd¡Õ³5@_x0011_Bðð_x0008__x0014_B_x0016__x0016_²èÊ_x0012_BmuÈ_x0002__x001D_Bx_x0013_æõP_x0007__x001D_B{Ù_x0004__x0011_B_¯eæèj_x0015_B-Ù-Å·×_x000F_B¨Êµæ_x001C__x000F_Bnòºa¥±_x000D_Bé&gt;qêW_x001A_Bgb"°_x001C_B8_x0016_;É¥_x0014_B_x0003_ö³4G_x001D_BöÊåx_x0002__x0003_R_x0015_BD*¿_x001B_B¡·lÎö÷_x001B_BÚD¿U²m_x0012_BÆþð!0_x001C_BdP_x000E__x001B_ñ_x0016__x0014_Bú½F_x001C_`_x001A_B|ÃB_x000E_BÌ_x0014_Ö3_x001A_B6_x0002_¬8Z¹_x0011_B_x0004_Xç¬_x000D__x001C_BÆºv(/_x001F_BRKá_x0014_ds_x001D_BgØªçwx_x0015_B^@1_x000F__x0017_½_x000B_BNÔXpº%_x001E_B®_x001D_íK_x0006_r_x001B_B¸Óa@_x001A_B2_x001B_{d_x001C_g_x0018_B´Ð_x0013__x0001_r_x001C_B-,ÉñE_x001B_B¼_x0011_Èíß_x0017_B:_x0006_i_x001D_J¨_x000D_BqÊI-a_x0013_BÈÃu_x001A_-_x001C__x001B_BJDÍm¾ü_x0010_B"_x0012_f`]C_x0017_B±"ª_x0008__x0015_B_x0013_4_x001C_%_x000B_BÞ÷,½ù1_x001C_BÔ^×hâ_x0010_B_x0011_Å1?_x001C_B_x0001__x0007_¹?%¢Ú_x0014_BøÒ;ÑC_x0005__x001C_Bò®P?ù,_x001C_BP;_x000E_w¦^_x0019_BJÚv§_x000D_BrÛÅâú_x001D_BlB_x001A_-÷z_x0015_BÎ6_x0016_ê_x0003_b_x000B_B²ì" _x001E__x0015_B)Ü£Þ_x0015_B´^}¥_x0004__x0018_BLG_x0018_©_x0016_BXOÚFK_x0017__x001C_Bz{t4_x001D_B_x0015_Ög_x0011_ñ._x000C_BF_x0010_EÏf_x0014_B¦Æ$_x0005__x001A_BÂvµ¡_x0014_´_x0018_B_x0002_éÄAÖÎ_x000B_B¯ær«ÿÀ_x0019_B?&gt;Ì_x0007_X_x0006__x0018_B°Ø19ªÚ_x001D_Bx_x0010_QãÀh_x0017_B_x0018_¯ñ)u_x001E_BãÂÙ,&gt;._x0015_Bþ3ùMÂ_x001E_BþÒ÷iI_x000D_B¨ÞÀ¦Fó_x0010_BOXÓ²X+_x0013_B°s_x000C_Ð²_x0015_Bæ*Rr\_x001A_Büw[ý_x0001__x0002_xr_x0018_B¨ñmi\5_x001D_BüÎxÃ&gt;_x001B__x001B_B_x000B_!Ñq_x001A_X_x0010_BÒ\Pä5V_x001D_B¨7J_x001E_ì_x001C_BÄ!Ù½vb_x001D_BBÌ©_x000B_(½_x0016_B_x0018_}Õj_x0019_B`'IÏ_x0018_BjÀ8M»*_x0014_Bþ´?òÎD_x000D_B¤"_x0017_Î.È_x001E_B_x0001_ct3Tb_x000E_B_x001B_}_x001C_´¢_x0014_B'_x0008_/_x0004_//_x0014_B_x0001_|éÞø´_x001A_B$¸0&amp;Ð_x0011_BxôòÅZ_x0014_Bhør ãl_x001B_B_x001D_Ñ»J{Ð_x001B_BfM&amp;¤_x0012_B4BTÄÝè_x0016_BV¾_x001A_#c_x0010_B¼¤p{.¢_x0010_BÊ[ÖW®¥_x001A_B¼Ûµ°V_x001B_BÆ÷!ö­'_x001B_B_x0007_Ø_x000B_5_x000D_B¼Üþt§Q_x001E_B´=_x000D_ñò_x001D_Bàd¡º;æ_x0018_B_x0003__x0007_ü¸Ê°$_x001C_BÞoä'Ã_x0013_BÜ_x0010_²ýJ_x0007__x001E_B´½â_x0015__x0019_Ï_x0010_BMu¹]´Õ_x001A_BUïÚ#R2_x0017_B_x000E_½¬§MÜ_x001D_BÊm¥·_x0004__x0007_B¬h¥ô_x0012__x0013_Bê_x001C__x000B_ß×_x001C_B&amp;¸åºw²_x0018_B×ºBx¡_x001F__x001C_Büi²Ô_x0006_^_x000E_BÚ7:ÙÇÍ_x001D_BQù¶_x000C__x001B__x0014_B/__x0005_4_x000B__x001E_BÊ/{ù_x0012_Büõ³F®Ì_x0019_B¾çdîï_x0016__x0011_B\$vRÄ_x0018__x0015_Bây§_x0011_Æ_x001B_BÎ_x0001_óÞ?Ê_x0019_B_x000F_¿uWÿ_x001A_BçÖVH·´_x0019_B_x0006_ëPAò_x001A_B¬Üµ_x0014_B`¡©ÄÚ_x0015__x001B_BÆ}Q8_x0002_1_x0019_B_x0002_z÷k©_x0019_BPõëü_x001F__x0018_Bd_x001C_Í_x000D_j _x0019_B_x001C_oå_x0012__x0002__x0003_ÙÊ_x0015_Bïº~6X_x0010_B¤z¹È^_x0010_B¾@¯_x0011_Y$_x001A_BFÂÊ_x0001_©É_x0016_Bý+¨ãf_x0017_B_x001F_è"jB'_x000B_B_x000B_FY/Ï_x0010_B_x0018_Bçø_x0016__x0012_B .©ªD_x0007__x001C_B´Hge±_x001D_BínµâÃ_x000E_B÷vçÖÊ_x001C_B_x001C_ 7Hgæ_x0019_BJÒ$ÛÙ_x000D__x0017_B}/_x0008_!_x001C_BØ:ýÑ§_x001B_Bq_x0012_rlå÷_x0010_B!wì1_x0005_÷_x000E_B _x0014_®Õ]_x001E_Bì²¼:_x000B_v_x0010_BÊ_x001C__x001F_VÚ_x001E_B­Yïn¿Ï_x0011_Bk_x001C__x001B_[_x0012_BÌTÂ¡Å³_x0018_B¬?÷¹2_x000B__x001A_B2uÍªs_x0015_BB ½ah,_x001E_BÛIy ®Å_x0019_BNá+&amp;_x0010_Ï_x0015_Bºd£×¥v_x0019_BÀ§æWO_x0014_B_x0002__x0003_\Ôs_x0019__x000B_B¢aæ_x0019_QÐ_x0014_B$J4?J_x0014_B·KFÖNQ_x0013_BéÇ×WÚÍ_x001A_Bá_x0005_ 4S_x000F_Bä_x0013_z_x000C_Ñ_x001B_BÌEÇ(w_x0015_BÂJðqÅ_x0006__x0019_BâàÞß_x001B__x001C_B´1»Dò_x000C_B¬&amp;ñe´_x0012_B_x000F__x0004__x0001_°2Â_x0012_B²ÅwM¿_x000D_B,°_x0014_H_x000E_B«&gt;;äÿW_x0013_B_x000B_X¼Ð_x000E_w_x000E_B¹_x0010_ù¡_x0019_BX#Cß_x0005__x001F_BzÕ'r¨ì_x000B_B´­_x0006_Á`í_x0018_B!Å¡§nû_x0018_B_x000B_#_x0012__x000E_#_x0002__x001A_B5ÍIÑè_x001A_B_x0012_w&gt;Øê_x001B_Br~Ã3_x001B_BÔOÍãyí_x001D_BÆç_x001E_ñ-_x001E_BÝP8w¥È_x0016_Bnm&gt;è_x000D_¡_x0011_B~_x0007_m_x000E__x0006__x0017_B`åý_x0004__x0006__x0007_a_x0002__x001E_B©Ô²_x001B__x0013_B®IÖ¯ªd_x0017_BÍË_x0019__x000F_m_x000E_Bå³cÙ_x0003_ã_x0007_BÒO_x000D_(_x0012_B¬/|Õú_x0014_BÅÃî_x001C__x001A_BÌ!_x001E_­_x0019_*_x0019_B_x001E__x000D_7×9_x001B_BÒqNh~E_x001A_BVU_x001E_;D_x0011_Bl¼ÿÊv}_x001A_BÂ5ZFÎ_x0019_B¯©ªj_x0004__x001E_BU«B²_x0011_¿_x0019_B_x0001_ÞuùÚt_x0010_Bæ£_x0018__x001F_+_x001E_B_x0019_gÂ_x000D_d_x001B_Bá_x0005_ëPÛ;_x0011_BÆ¯%cÙ_x0010_B ÆÓ!_x001B_Bbªöü_x001E_B .«w¶_x0013_BNÜÛqÀ_x001C_BÛÂS8Õ_x001B_Bè.Ëû_x0010__x001D_B³_x000D_Ä/_x001A_B=_x000F_t_x000B_À_x0014_Bî+TW.Õ_x0014_B&amp;ñVÞ&amp;ò_x001E_B«_x0001__x0017_º°¸_x0016_B_x0002__x0004_}_x0002_/fì_x001A_BÜ_x000D_´ÊG_x0019_BÀ_x0014_Õz¶_x000C__x001B_B1Õký¡_x0014_B!3ãÆ÷R_x0010_BöF©¾¦%_x0015_BTáx#Ï_x0013_BnñÒ¯Ø_x001A__x0019_BÔf=îH_x0017_B,xp"_x001D_B_x0017_=ü±êV_x0011_BxKþ_x0003_5²_x000E_Bº_x0006_ÔL7_x0019_BXWìÒ'·_x0011_BIÐ:q_x001B__x0013_B_x001E_p}_x0001__x001F_B¬4 5_x000E_BÄ¼¡É© _x0019_Bè_x0013_H:B_x001A_BþÄÊð±_x001D__x001B_BØÇ §B_x0015__x001A_BªÉ_x001D_Rð_x001C_BJ¡~ånÎ_x0017_Bê_x000E_¸_x0016_÷_x0016_BÕoûÿÉ_x001B_BM_x000F_ hYÇ_x0010_B\6_x0011_{z_x001E_B)l$GÿÜ_x001B_B¡ô¨ _x0013_B_x001D__x0012_èÙ_x0014_BK¨Ïj±_x0013_B®¿¾v_x0003__x0004_*S_x001B_B^ieÏô_x0017_BVMå_x0007_R_x0016_B³D¼lÜ_x0004_B_x000D__x001B_#_x0005_¶Á_x0015_B¶_x0008_O9Û_x0011_BäXa½_ü_x000D_B&lt;ñ&amp;ù3x_x001E_B4åA{÷®_x0017_B_x0015__x001C_xª_x001A__x001B_B_x0002_G~¹|û_x0010_Bâl¬_x001B_¸\_x0015_B Ç®[_x0013_¼_x0016_BWc_x0015_;_x0018_B2ÝP/_x0005_K_x001A_B_x0001_ãëÒä_x001A_BÏ_x001F_V\_x000F_Bz½E_x0010_+_x0018__x000B_BQ+ñk±_x001C_Bz¼èc_x000C_Bî6ø\;_x0015_Bè£®n_x0002_Í_x0016_BÔæ_x0015_M6_x0016_B¸_x0006_Aþ" _x0018_BP_x001C__x0014_Ï¦_x0016_B_x0001_Æ_x000D_B ãì³_x001B_B_x0012_	7ÿ¡¾_x0010_B3_x0006_J_x000D_B`ÄÛ`÷_x001A_BX=È Jó_x0015_Bìî³P»c_x0012_B_x0001__x0003_h¦ÝÔ­ç_x0019_BÃn_x0010_BxUÁ$+j_x000F_B_x0012_÷¯._x001D__x001E_B¹Gdb._x0016_BÊ_Û2ð_x0007__x0016_B_x0006_+¨_x0006__x000E_z_x001E_B¿]³Â_x0018_BÎ3ý/ª_x0018_B;ÓÉ¡h_x0014_BÔ6W_x0016_G&lt;_x001C_B_x001E_I0¨Ü_x0011_Bîó§ñÖ_x000D_BÒ_â_x0006__x0015_B.ß[ýÙ_x0015_B_x0004_w+_x001A_B_x0008_é_x0001__x001C_å©_x001A_B±_x0006_2T6Z_x0013_BºÆÌ_x001C_à_x0013_B,¼	×Rò_x0014_B*±ì ¤_x001E_B&gt;%Â±B_x0013_BÆHæG-_x0010_B,x)õ_x0019_Bþ¥¼êV_x000C__x0015_B_x0010_6XZí_x0007__x001A_B_x0008_ ÂL_x0007__x001B_BÑ|ÀÎ_x0008__x000F__x0015_BËÊ¸j ¤_x0011_Bg³ö#vÌ_x000B_B§ªµg¦_x000D_B¢_x0002_V_x0002__x0005_&gt;÷_x001D_BaÎÀZ1û_x001B_By¢Þ´P_x001F_B@Òç¦s_x001E_Bd¿¾µ_x0012_t_x001B_BE_x0016_·ÕC_x0018_BÆ_x000E_ò½_x0010_BT_x0004_PK_x0013_Bwõ_x001F_ó_x0012_B!B_x0002_½Á_x000E_BFB_x0012_éØ;_x001F_B3â%*®_x0016__x0015_B_x0008_?ëå^s_x0013_B_x001E_&lt;_x000B_g8i_x0012_B!&lt;{u_x000E_B°Nñ¯É_x000F_B_x001C_y_x0014_4?È_x0016_BH_x001D_ÔP_x001E_ü_x001D_B|«x(s_x0010_Bæ$S¤ù°_x0016_B®L_x0011_ÇW_x001D_Bb.V_x0003_ª_x0016_Bö_x000D_¿îè_x001E_B!ïbê~_x0012_BÀJâ_x0001__x0005__x0001__x0014_B_x000B_õA¸Ù_x000D_BTgÏùñ®_x0015_B	_x0013_=ïª_x001B_BRøÇ+©T_x0010_Búj¨ w_x0010_BòAwa²_x0010__x0011_Bèm_x001E_¤_x0010_B_x0002__x0003_ðhx_x0008_È _x0013_B`w`¨O_x001F_B]Î;`_x000B_ç_x000D_BÞ_x001D__x0008_±x_x001B_Búûé_Ê_x0018_B[¥re_x000B_Þ_x0016_BE_x001E_IM_x0001__x0010_Bª.ÆÑÖ_x001E_B_x0004_Sý¢ËÝ_x000E_B²%&amp;üó_x000B_B´ñÚÜ?$_x0019_BtJ:W_x0018__x0005__x0016_Bºe»_x0010_ü+_x001F_BrÆàé­u_x001A_B¼k_x0008_xl_x001E_B{_x0016_Ð`_x0016_BÚ¼ú_x0007_9H_x000C_BTJj&gt;{_x001E_B_x0005_ó»#èõ_x000F_B¹ä¹_x001F_S_x000C_BÿC,sàs_x000D_Bu_x000E_ã'¨_x0017_BZvKð=W_x0010_B_x0015_©é:_x001C_B_x000F__x001D_ø÷_x001C_B¶Óê_x0010_¨Ô_x001D_Bx-z?Î_x0003_B5O6¯_x000D_B-¿çN_x0012_B¼Ç_x001D_f,_x0019_B-Õ[Û£á_x000B_B8ª|f_x0002__x0003_¼_x000E__x0011_B¬cz	ð_x0010_Bt«@°O_x0012_BC8²_x0004_ø_x000B_B&lt;=Ö6ué_x0016_BÌÄ`6%ñ_x0010_B^®4nÎ_x0011_BÄôÚö_x0006__x000D_B%_x0007_R6_x0015_ç_x0010_B_x001C_orÁ¤ù_x001E_BÄðÊiÀ¡_x000C_B¬VCD\ó_x000F_B_x000C_³£^B#_x000D_Bü-BL¸_x0012_BúèN)X¶_x0012_B_x0012_ÒJb«_x0012_B¨K'3_x0018_±_x0017_B|»Ç¯hd_x001B_B´B«_x0019_É_x001D_Bç_x001F_½~o_x0012_B8_x0016_ãÐ_x001B__x0012_B_x001C_Ó,qèj_x001D_BR_x0006_7ÁxV_x0013_B_x0016_Á_x0001_iÝ_x0015_BÎVÑ&lt;(¨_x0015_B_x0014_I'æ7_x0015_B°ZÂÙ¦Ï_x001B_B¦&amp;Î®(_x001D_B_x0002_Ñó©o_x001D_B¶QTn_x0011_Bâ_x000C_Xf_x000B__x000C_BÑs×_x0013__x0017_B_x0003__x0005_¤ ­¹%8_x0019_BïþVH°0_x000D_B&amp;Ìã_x000E_B¸Ñô5#Â_x0010_Bè®&lt;a2_x001E_Bk®é$_x0019__x0010_B_x0003_èLUÍh_x000E_BtIH_x0010_»_x001C_BÐ=,;h½_x0013_B_x0002_"_x0013_f_x0010_B_x000C_»_x0006__x0017__x000E_B'F{|_x000B_B_x001E_½2íÐA_x0012_B_x000C_ßñt4_x000F_B*Î¸Ù_x0012_©_x001B_B°4Y©!_x0018_Bô!_x001D_9w_x0016_B$eeé(ò_x000C_BîÇ%:ÛÆ_x001A_Biú_x0001__x001D_7_x0012__x0016_Bôc£uá_x0019_BVÎNØ0_x001F_B¦=_x000E_X_x0013_B_x0008_3}¾_x001D__x0017_B ½£_x0004_v_x0014_B&gt;óNÆ°p_x001B_Bàh¬f3_x0010_B_x001A_FX\Ì_x001D__x001B_BM­Y²e_x0012_Bz&gt;}ò_x0010_{_x0019_BÚôyS%_x001B_B4´ÚÂ_x0001__x0002_xÛ_x0017_B_x000D_dVçp¾_x0016_BUÇq³_x000E_BþGÅ_x001E_mÈ_x001C_BPñ+tIñ_x0012_B%lK¿aè_x001C_BFæÁêl_x001E_Bm¤,å_x0019_ä_x0010_Bî*¡ÈÃ0_x0012_B!×*F¹D_x000B_B\_x0001_¨É_x0010_BÓïuZ_x0011_B_x001C_Ä_x0002_³¬_x0012_BÐ]² Á©_x001D_Bò +·r(_x001A_B%ç_x0010_Ñ_x0010_B_x000C__Å·½{_x0011_BtÊÓ_x001B__x000F_Ô_x0015_Bà§_x0005_\kG_x000F_B_x000E_Zj_x0005_ü_x000B__x0015_B 7{_x001B_¥_x0016_Bz_º8_x0013_B_x0016_æzáy&lt;_x001A_BþÆ­¼ç_x0015_BÜà4ô&amp;×_x001A_B@ö¯_x0004__x001B_B_x000E_ôa+Ï_x001A_BV_x0017_¶êQ_x000B__x0015_B_x0005__x0016_m_x0004_¶]_x000C_B&lt;Z_x000C_k_x001C__x0010_BBäÑ_x001D_!_x0017__x0018_BÒÌûL:Ñ_x0012_B_x0004__x0006_ ¦óWäM_x001F_B¢f?_x0003_i_x001E_Bø¶ E$ª_x000C_BökÚû_x001F__x000C_B©imâ¦_x0013__x0011_B_x0001_h^~\_x0016__x0015_B÷jG½F;_x0014_B_x0012_/_x000D_I¾_x0019_Bù}_x0018_P_x0005_q_x000E_B{UJH._x0011_B6¹_x0019__x000E_n_x000C_B_x001E_þM*_x001A_BC¨_x0015_ª_x000D__x001F__x001B_BH¥ôâ¦~_x001D_BNa¥DÃJ_x0018_BX@[OB_x001C_B¸ù _x0004_EÞ_x0017_BìÇ±Ì²_x001D_BºAôV6_x001A_BNÍ_r( _x000C_B_x001B_¯¯ý_x0017_BÄÑ¼E_x001C_BÖ¢ú%ÏZ_x001D_BQim¾¾Ç_x0006_BJû²÷¨_x0019_B&lt;gl¶D_x0011__x0016_BiKj@_è_x001B_B¿×,æAk_x0012_B;âK_x000D_Bm=©Ý_x0006__x000F_BhÝ)ôR£_x0013_Bç_x0002_%x_x0003__x0004_YÒ_x0013_B¤Å@_x0018_Ö_x0004_BcoÖÒ+'_x001A_B,Ã¼_x0014_S\_x0011_B¨¾(Gø_x001B__x000D_BÎúÌ_x0008_A®_x001E_B"_x0017_ÎÒä_x0004_B_x0002__x001D_ëª_x000C__x001A_BÕ_x0001_õoï?_x001B_B/q_x0013_É¤_x001D__x0014_B,33"_x000F_Bw¿ëk¢_x0016_BÂ¶t+_x0001__x0005__x001D_Bj_x0007_ô&lt;4_x001D_Bbmêl`D_x0017_B¿Z\!·_x000E_B4	_x0010_·Ë_x0011__x001C_Bx§&amp;_x0007_ó_x001B_Bó1«Æ_x0008__x000D_Bn_x0018_þàVü_x001B_BÞ¬Ib¥¾_x0012_B_x0017__x0011_±|N _x001B_BÝB5_x000B_Bó³sÕ| _x0015_BI¬¤Ð2Ù_x000F_B½tå_x0011_þ$_x0010_B&gt;%å&lt;_x001F_·_x001A_B'_x000F_¿o_x000F__x000B_B=åND5_x0018_BºÇ_x0006__x001D_p_x000B_B_x0003_°ëëWð_x0015_B_x0008_3rUk_x001E_B_x0001__x0002_ ¡MóM_x001A_B¼Àv_x001E_Û_x000C_B¨_x0004_Ss6_x0012_BnæXm_x000F_BNy#_x0016_G_x0010_B_x0014_ðêH_x0007__x000F_B°g½1#O_x0013_BH_x0010_§_x0013_;_x0017_B{_x0019_TôG3_x000C_BºØ_x000F_l_x001E_BýgcÁó_x001C_BÂ_x000D__x0003_t__x0014__x001C_BtT_x0008_¿ò_x0019_B·Q_x001C_§u_x000C_B¥$&amp;ÚÎî_x0014_B(yö_x001B_æ_x0002_BòD_x000B_Ö_x0010_B_x0003__x0016_QæF_x0012_B_x001E_[¼î%m_x0019_B^on_x000E_@_x0013_Bd2¾_x000B_E®_x0018_B¼Cï_x001B_µR_x0015_B·S__x0011_ý^_x0014_BâVG_x000E_Û_x0019_BØ_eÃ"i_x000D_B_x000B_2DªM_x0014_B_x000D__x0005_Ùðw_x000E_BhÊ6_x001C__x0011_BÂ%¥B_x001D_ _x001B_Bþù_x0017_BJ_x001F_B5zQÐ'~_x0012_B_x001C_ñx_x0002__x0005_-ï_x0017_B»¢_x000C_Zå_x0012_BÈåè¯_x000E_BÖ£BÄv_x0014_B805_x001C_BÞë0L_x0018_õ_x0014_B¾·`Ö_x0012_B_x001A_g_x0005_àé_x001D_BÈ_x0011_¸=Öë_x0019_BÞ¯®¤_x0011_B\Ù»_x0006_;_x0007__x001E_BÀÁÊ_x000F__x001D_BÖ×®_x0005_B_x001B_)8íUb_x0012_Bm]ðí_x0011_B_x0013_í3ÇY:_x0016_Bb)©¿\_x0017_Bñ6MÀ_x000E_5_x0011_BnU_x0012_Ï_x0015_Á_x0017_B`_x0004__x0005_²_x001C_BÜi(%ó_x0016_B_x000D_ó`ý_x0002__x0010__x0013_B_7 _x0005_B_x000B_Æ«^_x000B_BF_x0013_@Û_x0019_B¦[ßÔ_x0012_=_x0011_BzÈ¢«_x0010_2_x0011_B²rµ_x000B_K«_x001E_Bª_}Kü_x0013_B_x0003_&amp;Hùý_x001A_BC_x0004_"l_x0011__x001A_Bü_x0001_ÂÍî_x001D_B_x0002__x0003__x0001__x0002_^ïh_x0008__x0011_B _x0014_ÝM_x000B_F_x000D_BØrý°¶-_x000C_B&gt;ÒÕIF_x0001__x001D_BÅv&lt;ã@_x0013_B_x000C_á}²ä_x000F_B4_x0014_¯_x0014_·_x0017_BNM\(_x0017_Bsy_x0003_ÿ_x001D__x0013_BtÌ_x0015__x001F_À_x0012_B_x001B_z_x0003_ü/_x001C_Bâ_x0014_|ªáÙ_x001C_Bxm×ÈP_x0016_BúÍ_x0013_¢6ø_x0015_B{_x0015_úbí_x0011__x0014_Bo&lt;§Ó_x0018_BNÿuö@_x0017_BÂ_x0001_éyâ_x0016_B8_x0005_}ü_x0008_T_x000E_B\_x0010_ôt/_x001E_B`QÅo_x000B_BV\Ä|Z	_x001C_B´	_x0011_ûúp_x001D_B§¯QÛ_x0015_BèÊIKöñ_x001E_BA_x000C_¯P_x0013_BÒ5q_x000C_m_x0017_B¶sd;Qó_x0003_Bû_x000C_adÈy_x000B_B_x000D__x000F_ìè1_x001C_BRniKÏÐ_x000E_BÂ:_x0001__x0003__x0001__x0002_ðû_x0002_BØ%Vu}_x0011_B0Ø_x000B__x0011__x0015_B²"¢qûQ_x0019_B±ú¾-_x001D_¦_x0013_B½_x001A_#_x0015__x001D_B¶}Âº[ç_x0015_Bâ­vÌ6_x001F_B_x0010_öh+Î_x000B_B_x0007_RBc[_x0013_Bâ_x001B_4-²_x000C_BÐ!2Ñ»¦_x001A_BÅ_x0008_y®_x0010_BµèÙõB_x000F__x0015_Bdó§à6_x0013__x0014_BÅ´Dý_x001D__x000B_BúÌÌ_x0010_Ê_x0019__x001C_B_x001A__x001B_ãxÈ£_x0018_B_x0012_U7à$_x001D_BI_x0007_²G__x0011_BDºÛS¿f_x001E_B_x001C_Ä«È¼D_x001C_Büêv¤_x000D_D_x0015_BÍ#t·Ò_x0002_B	+­Y_x0017_B@èà_x0002_ì|_x001D_BÅ_x001D_lÕÑÃ_x0013_B´ã·[8_x0016_B_x0016_X]ã_x001B_Bê!âQD¦_x0018_Bì)Ê_x001C_:_x001D_B=7_NÀ_x0010_B_x0002__x0004_jº+yj3_x000B_Bã5¤Ì_x0012__x001B_B_x0002_ßnâó_x001A__x0018_B¬,7TBr_x000F_Bö1g»ÑO_x001E_B_x001E_ó_x000B_ùq _x000B_B_x0002_¸_x0003_ól_x001E_B_x0002_z_x0011__x0017_BÔ]&lt;Â_x001C_Bn_x0014__x0002_d_x0001_Ô_x001C_B½}¬ÛØM_x0018_B`ÿlóa_x0017_BubB©_x0018_Bì$Qq?÷_x0019_BL5	á§"_x000E_B÷r_x0013_ðÂ_x0014_B¦§EÔó°_x0010_BH_x0016_ß_x001E_ê,_x0014_BFßÄì_x0002_ê_x001B_BÎ_x0015_ô]ê_x000E_B_x0006_óäxb¬_x001A_Bn÷*ð}_x0015_B·õ%Þ_x0001__x000B_B*Æ¢_x0014_uµ_x001D_BÀ)Qñ&lt;÷_x0015_B²¯´û_x0002_ý_x001C_B.Ñ¸öm_x0014_BÎT_x000F_d_x001D_B&amp;Oaj|_x001A__x0018_Bb_x0005_Ó¤Q_x0019_B*òq"áj_x001B_B*¿_x0010_W_x0001__x0003_üÊ_x001A_BN£*ì_x001D__x0017_B_x001B_·³_x000B_?ó_x000E_B3º]¤û_x0019_B¼ß@S;_x0016_B1«Ý{'á_x0013_B^½½ÖÆ_x0005__x0016_BG_x000C__x0008__x0019_¼_x001B__x0018_B¶?g^ÿ$_x000E_BnãÆïúÕ_x000F_Bvç_x000E_¢ç_x001B_BÜ¢AB_x0010___x0013_Bø§]C_x000C__x0012_B× _x0007_&amp;&gt;ë_x0014_B3"¦Ô"_x0015__x0011_B$ýc²I_x0017_B·¿ú_x0016__x0017_Bì¹Ýf_x0013__x0014_B_x0004_ãÌ_x001D_BD9rñ²Â_x000F_B¾X_x000E_Õ­{_x0012_Bh«Ýc0_x001B_B¤~_x0007_U_x000B_BÒz÷_x0008_öà_x0018_B1a¿£]Y_x000F_BPËÚ,T_x0018_BM_x000C_Ör)_x001E_BªÁ¿l¬_x0016_B°g_x0014_@×_x0015__x0017_BV_x0012_oLtH_x0011_By_x0004__x0003_#(_x000D_BVÝ_x0002_&lt;_x001E_B_x0003__x0005_A&amp;ö®K_x001C_Bµ_x0001_~?o§_x0012_B_x0008_Zðªª_x001C_B_x0016_AÒe¡o_x0010_BS­¶Ò¯_x0005_BTºÜ_x000F_Õ_x0014_BÂX[;î_x0015_B¤×_jØ#_x0012_B_x000B_QþÑ_x000B_B_x0003_¦_x0014__x0004__x001C_B¤»{g_x001D_BØäb_x0002_=Ó_x001D_BRgõþ_x0019_ú_x0019_BçÞÐ_x0014__x000E__x000C__x001D_Bß_x0010_¥Nº3_x000D_BØû×ðI_x0012_B/6¼}Õu_x0019_B'3\à_x0014_Bªl^©_x0017_d_x0014_BPàí±*_x000F_Bt){^A_x000F_Bô&amp;32øê_x0016_B¨\$ÌV_x001D_B|¨	±¢ó_x0019_Bª¸RÅ_x001D_BaqbåOþ_x0012_Bz_x0002__x001D_ _x000E__x0011__x0015_B0÷_x0016_¡c_x0017_Bü÷	]@_x0015_Bí´ê_x0016__x0015_B_x000C__x0007__x0008_ú_x0011__x0011_B Ø_x0001__x0002__x000B_B"c¥WA_x000C_B¨úÊ9i)_x001D_BÖl7]û_x0016_Bt&lt;¡oÔ_x0015_B4Ðaß_x0014_BÈfÆ_x0005_¸_x0013_BÆß&gt;î0_x001D_B_x0008_!®_x0018_ h_x001D_B:\Wô_x0005__x001D_B¹~»YÓñ_x0012_B&gt;ß_x0010_a_x000F_BºÛc}e&lt;_x001F_B_x0002_¼ åÒ_x0013_BàgÄ8.¾_x001A_B_x0002_Yn÷¨_x000C_BÂA_x0002_ñ/O_x0018_B+ðtEj_x001C_Bøîæ´!_x0016_Bh_x0003__x001A_©µ_x001E_B_x001E_	úÅ_x0014__x001D_BBzUÑFp_x001A_B1v[_x0019_Bäðú_x001A_B_x001E_B°»s¨ß_x0019_B@SlÈTð_x001A_B¨ô_x0014_BÄÐí®_x0018_BöFÕÝ´Ö_x001D_BèÉÐ_x001F_N_x000B__x001B_BØÌ_x000F_½ðï_x001E_B_x0004_ÅÎü_x0006_._x0019_B_x0001__x0005_ô_x0002__x0015_ÚB{_x001D_BÕ©±ú_x0005_BÖe«¦_x0014_Bõïú/_x0015_BkSñ½_x0014__x0012_B¬H¦ñé&lt;_x0014_Bç*pj_x0015_+_x001B_BÐc`_x0015_B_x001A__x001E_hTF_x000B_BÒ[5/[Z_x001A_Bæò_x0011_,_x0005_Å_x001E_Bô_x0012_X?O¤_x001D_BüMÐ^¬È_x0019_BÍ¼_x0003_\õS_x0019_BÂ_x0014_u1[_x0019_BFå)_x0013_By¬	áá_x001C_B-ïe?_x000B_BÊýá_x0011__x001F_B¡!_x0017_×®_x0005_Bg½_x0008__x0018_º_x001D_B_x001A__x000F_6_Ã_x0011_B!_x0015_mÆÈ_x0011_B53-­_x0014_BÖx,#àù_x001B_B_x001C_÷ì_x0016_Bî_x0004_CÎ§_x001C_B(T[4_x0004_=_x0015_BÜÃ_x000D_t=â_x0013_BðÁA5*_x0018_BLU3n¦(_x001B_BDY¡C_x0002__x0003_9E_x001B_BÒÅ¶@¾_x0018_B_x000B_§w_x0013__x000B_Bn_x000E_,q8î_x0015_BºñÔÃÎ¢_x001D_Bvý_x000E_2·_x001C_B_x0005__x0019_1ýûæ_x0011_BòÎO¶óO_x0015_BD=.¥}Ú_x0011_BØ_x0001_ð_x0005_ñ_x0018_Bi±rîa_x0017_BçvÌºÎt_x001B_BàqgSj§_x0018_Bà_x001F_õ_x0005_Tô_x001D_B»-ýc_x000C_B.¼ÔKÊ¼_x001B_B|g|DÔ8_x001E_BeOù¿sø_x0003_B¤º_x0017_\_x0001__x0008__x001E_BTç:ù_x0016_Bow!N½£_x0016_BÔû¯_x0005_r_x0019_B4+þ_x001D_dQ_x001A_BuÜÉ!T&amp;_x001C_BdØ8ó_x0011_BÐ]êv_x0006_H_x0015_B¹¤¶RÚ{_x0016_B?_x000B_W_x0008_Ï_x0018_BPÙ,ñ_x0005_E_x001D_BúÁHÁaC_x0014_B&lt;©Cµ_x000F__x0018_BÔ®zOt_x0011_B_x0001__x0002_ná9æ_x001D_B¹û¿ÀF_x0011_B	i}&amp;vö_x0013_BÅî_x0002_noÊ_x000F_BVº)_x0018_#ã_x0017_BßÌý âu_x0016_B*~ _x001E_N³_x0010_BÔ?Yõ_x0011__x0014__x000B_B£EÝµ_x0014_Bþ÷µ_x000D_4_x000F_B:ãß#Á@_x001F_BÀç_x0013_ìàK_x0018_B7Í¿Í_x001A_B@^hu_x001E_BÏæ·Z_x001E_BWÅDbm´_x000D_BBs&amp;ÓG_x0005__x001A_BÝåhXâ»_x0019_B_x0004_i	ö_x0010_B"úw_xö_x0018_B&amp;Ôåñ_x000C_d_x000F_BPù_x0010_¹¡_x0018_Bµ%·j_x001D__x0012_Bêh½ß¼­_x0012_BOGª_x0012_&amp;_x0011_B!pÆ_x0012_B&gt;oE_x0008_3_x001B_BQèoc_x0004__x0014_BÜ¶ÇFò_x0015_BîíH`_x0010_Bø¶î}_x001E_Bf_x0004__x001C__x0002__x0004_Ñ_x0010__x0017_BÊ¦ùP@_x0018_BÒþÑ¤½_x000E_B@ü_x0014__x001C__x0013_BÝ_x000D_i_x000F__x001B_B9µZ½´_x000B__x0010_BIë_x0002_äÍ_x0011_BJ_x0004_)³ç_x0014_BBx_x001D_à_x0006__x0012_Bâ&lt;Wá_x000E__x001C_B_x0016_k9Ü·_x000F_BBl5ávè_x0011_Be)Q¸_x000D__x0013_Bó¿ s±K_x0012_BV_x000C__x001F_0+g_x0010_BìúÁ¶_x0003__x0013_BgÝÇ:]_x0014_BNÉ³5ó^_x0015_Bm[IL·ç_x001C_BÐ'/Sû}_x001B_B]_x0003_w)¥_x000F_Bþ'&gt;ï_x0013__x0015_B _x0010_l_x0017_ê_x001E_B¿m3êóa_x0010_B¨§÷_ç¶_x001E_B\ç_x0001_5¤|_x000C_Bä@H&gt;r9_x001C_B.mÏø_x0014_b_x0014_BÁ&amp;kKH2_x000F_BDA¿Ce_x001A_BÐIì=þ_x000B_BhZP49Y_x0015_B_x0002__x0003_&lt;$Ö3_x001E__x001B_BR9ag¡_x001B_BLÏ¤_x0015_ùÔ_x001B_Bø}n¢¸_x001C_Bµï3\w_x0013_BF×*pá(_x0012_B¨÷©µÿ4_x000C_Bl*_x0002_;fW_x001B_Bv&amp;ÑP2_x001F_BöZ'Þ_x0015_6_x001D_BF!yÙª:_x0012_B\_x001F_Éî_x0001__x0010_B_x001E_ô©\_x0006__x001B_Blñò(_x001C_B_x0010__x001A__x0008__x001F_B5Ù£eÆÝ_x0018_B#_x0012_;=qS_x0015_BøöTã¥¿_x0018_B1Õ7K9^_x0011_B_x000C_:þÎäã_x001A_Bþè¹Ç0×_x0011_BáBz5_x0012_BÍZu©_x0008__x001C_B_x000D__x0006_%VJ³_x0014_BÍ,_x0010_&amp;B_x000F_BÆ¤§&amp;_x001D_BZ_x0005_å_x0011_Å_x0017_BñNI#Üê_x0011_B_x0006_Üóu_x001B_BtMJ¥Ì\_x001E_B×J&gt;7_x000D_Bfâ_x0008__x0018__x0002__x001A_B_x0016_Uÿ°$|_x0019_Bü³#êÉ)_x000F_B0_x0018_	Pà=_x000F_BÒ[³_x000C_Bg/_x0014__x0003_³_x0014_Bí_x0005__x0010_BÆß_x001C_Bt_x0012_ñú)ñ_x001C_Bß`À&gt;A1_x0013_BÊMUp'¢_x001D_B@÷»_x0015__x001E_B_x001E_ý_x000C_kT_x0014_B Ú.I_x0006_w_x001A_BX&amp;	~_x0016_BBp³ ë×_x0018_B$_x0007__Z.Õ_x001D_BÎØ¯_x0011__x0015_._x001A_BØ_x000C_"yî_x001B_Bì_x000D_k_x0015_`¤_x000D_B_x0018_?éÓ´_x000B_Bü0ll_x0017_BT	ágÐ_x0013_B_x000E_ÏC_x0008_Ë_x000D_Bÿ¬_x0004_î_x0003__x000B_BPõR'&amp;_x000F__x0013_BÑ$¶&gt;_x0010_B_x001C_v_x0008_WD~_x0019_BW3gË_x000E_BRªÞ_x0001_¿_x001B__x0014_BýÏ´Õ)â_x000D_BVþ_x0001_ã,7_x001D_BJ_x001C_Èt#q_x0017_B_x0001__x0003__x0017_ÒH¿í£_x001C_Bz_x0019_ú¥¯_x001B_Bîl_x0019_¯®¼_x0015_B_x001E__x001A_ÿA_x0002_ÿ_x000F_Bú_x0012_l#p|_x001D_BPR¡&amp;þÈ_x001E_Bðw£®_x0016_BG^'úÊ_x001E_BK³@Ù_x000E_B_x0014_W{_x000F_þc_x0017_B&amp;_x001C_Ql_x001A_BÈ_x000C_X§_x0012_R_x001F_B_x001E__x000E_¡¡0}_x0003_Bªnê_x0018__x0015__x0006__x0010_Bi~Ä_x000B_í§_x001C_BÍ0Ý&gt; _x001F__x0014_Bs¨ò_x000D_j_x000C_B¢é9Zà_x001B_BZ÷R_x000E_í_x001A_B½×¤_\_x0018_B ððY¹_x0017_B{_x000C_ue÷_x0014_Bçº[ìë_x000C_Bbg-+¡_x001D_B²Y_x001F_¼A_x0012_BF_x0015_AÑ]Ï_x0016_Bo#Å47n_x0010_B&amp;Üôò´A_x001D_B_x001E_ôÕÇ&gt;._x001B_BÒÂÏ×À_x0012_BÂ_x0018_cb}_x0017_BØ4_x0007_S_x0003__x0004_ä&lt;_x0018_B_x000D_¤´k_x0019_B_x000B_©Þø_x000B_B_x000E_:+ûO_x001D__x000E_BFazú²_x0004_BR&amp;¡¹/_x0016_BJÎ+Ù_x0008__x0017_Bfç¦_x0012__x0019_BYÍ_x0010__x0011__x0004__x0014_BXQ_x000D_¾¼¦_x001C_Bò_x0003_sT_x0016_BøNêq_x0016_Bòüú_x0001_¨ë_x000E_ByÍuý1_x000D_B_x0014_²Eº_x001E_'_x0015_B¸V-Ï_õ_x000D_B´Ñ_x001A_Q_x0016_P_x0014_B.^}®_x0001__x0018_BÐ·+_x0019__x0016__x0018_BqæÃ_x000E__x0015_Æ_x0014_BºÆ9ÿD9_x000D_B_x001E_F+ÆPÇ_x001B_BøHã*¡±_x000F_BÉ¶ÿ._x0010__x0010_B)"ðwJ-_x000E_BpF¯_x0002__x001F__x0011_BG5R{È_x0010_B	s@WR±_x0015_BÁ¬cN_x0019_BcHHª_x0016__x0011_BÞKNSð_x0011_Bü¶-$Vo_x001D_B_x0003__x0004_x_x0005_8_x0014_Ø_x0017_B­Ì")YO_x0019_BTÆ¢®_x0001_É_x0013_B_x0004_$Ù³_x0019_BppV)}_x0012_B_x0002_lîLu_x0014_B_x000B_9èØ3_x0017_B_x000C__x001B_õT_x0019_®_x001A_B4éÁ;áú_x0011_BØ'üôÀ^_x001A_B`ö\¶_x001B_BØ;Æ!~_x001D_BâÊ=¯ûV_x0017_B5­W_d_x0011_B_x0003_jÿ¥_x0016_B.Nåy¤_x001E_B¨ß»Rm_x0017_BÖGIX2_x001E_B¤Ç_Qt¥_x001B_BáS_x000D_#_x0017_BKð_x0005_X_x001E_BèÈ_x000B_êµ_x001D_BËsx_x001A_Ú_x0003__x0013_B¼±K¼1ÿ_x0013_B`ðR2`þ_x0018_BFË÷cS_x0013_BòÐ_x0017_¥9_x000C_Bhë_x0018_óü_x0019_B_x001A__x0015_ð:)_x0016_B@9_x001B__x001A__x0011_BØCå çM_x0017_B6_x0017_ì_x0001__x0007_W_x0019_BZøu_x0010_zz_x000D_BRª_x0015_ÇÅ_x0012_Bøí¤ÑÙ×_x0017_B75à·_x001E__x001A_BÂ Åq_x0012_5_x001E_Bt~õ3²_x0019_B`ÕéÁ©_x0017_B_x0003_F?-_x000C_&gt;_x0018_BÅD_x0002_v_x0004__x0017_B;ÈÅ¾_x0015_B_x0010_,Ú"ð_x001C_BY1_x0019_ ¶_x0013_B+K°t\_x0018_B²_x0007_A_x0011_µ|_x0019_B0_x001E_ÖíG¡_x0012_B°wFÓí]_x0010_BÊ_x0001_þ_x0011_È_x0018_BwÝ«ð_x000E_a_x001C_B\_x0002_£5Û_x0006__x001E_B_x001C_ý¿ò_x001D_B¢ÄbÉz_x000C_BúFÐÒÄf_x0011_BÌó_x0005_ñ\_x0013_B5ªÝ_x001B_B_x001F_|_x001F_3_x001E_B\_x000B_ZÆ_x0013_Bª|/ÞL_x0015_B«À _x0015_Tê_x001C_B8&lt;×:äy_x001B_B=3¬tYá_x0014_BÞ2d`|'_x001F_B_x0001__x0004_ÄXs\8p_x0017_B_x000E__x000E_î_x000D_ò_x0004_BBàÅ+ÞÜ_x001E_Bó 3+û´_x0011_B6Çq^'_x0014_BÐD}|*_x0014_Bï&lt;Õ)½_x0017_Bz&lt;r|¦â_x001D_Bÿ_x0007_$.É_x0010_B,Sog_x001A_B8_x0012_&lt;îâY_x0011_B]*_x0003_¯_x0012_B_x0008_®_x001D_èk_x0016_B.jbª-_x0002__x0012_B_x0017_AÞdþ`_x0014_BF_x0001_lÕ³o_x000F_B&amp;_x0007_+W@)_x000C_B_x0018_?N«oX_x000C_B°&lt;Ûl_x0004_¾_x0016_BÒOYÍa_x0011__x000B_Bæuúù_x0013_BÙ5r6r&lt;_x0015_B¦U_x0011_R¢_x000F__x001F_BÒ^¡]BP_x001A_B$ìB_x001E_ªï_x0011_B_x0011__x0008_íq¦c_x0010_Bp7¿&lt;_x000B__x000C__x0018_B¶Ü_x0005_)W_x000E_B,Tuè_x0013_Â_x0016_B/so_x001A_K_x0017_BÖf_x0015_^A_x0017__x0016_BP½_x0003__x0006_9_x0015_BJþt_x0006__x0019_B²Ú­t^_x001C_BúÌmÝ:Û_x001C_BÄ;­å_x001C_n_x001C_B´}_x0013_8ÿX_x0016_B´·Ø+¾_x0017_BL_x0015_±pF_x0005__x0012_Bd5ß¦ý_x001B_BÀK`°_x001D_BJNÊ.{_x0019_B_x0006_QM]_x0012_BFk'¦¯_x0017_Bêaéà_x0001__x001A_B¶_x0001_«ôå_x0016_B/áb®;_x0010_BÃÐ_x0002__x0016_B­z&lt;L_x0017_B°¡)Àðø_x001E_BòÈR5_x0010_BxåË®Þñ_x0019_B4æý±ñí_x0006_BküÞáU_x001C_BZkI_x0014_/_x0018__x000F_BOm¬_x0017_*P_x000E_BÒz_x0004_[²þ_x0017_B_x0012_-Lñû_x0018_Bû©1V£=_x0010_B_x0006__x0019_4±K_x0018_B6+Ï_x001D__x0016_B¾&gt;1p_x0001_è_x0012_B_x0002_Ô&gt;ø²¹_x000B_B_x0004__x0005_8JPÖw_x0014_B_x0006_ËpÙ9î_x000C_Bàëñ+_x001F_B²äOÖ_x001C_B0_x0005__x0005_¨ÏH_x0019_B«¡";Ib_x000F_B,âÏ _x0014_BeÎI¬ó_x0013_B ñºbç_x000B_BüñÈ_x0001_óó_x0011_B=Rä`_x0019_BÞ¢j}39_x0017_B_x001C_5_x001A_Æ¼_x0010_BÀìÿt}_x0011_B´Å`8È_x000D_BNcÚÁß_x001A_Biu¿_x001B_å_x001B_B¾ü«Lq·_x000C_Bÿ/_x000C__x000F__x0015_ñ_x000D_BÌ¨sï_x000C_B_x0003_â¡;¢1_x0014_Bx¸_x0014_S"_x001F_B¢Ñä6_x000F_B 6À)_x0016_é_x0005_BB^®mÊg_x0014_BHÇ5àÒ_x0016_BÙ j@_x0016_BG¸j¾*ì_x0013_Bý iÍÑ9_x0013_BJ^»ÐÊt_x0012_B#_x000C_9T_x0010_B_x0002__x000C_R_x0001__x0005_û¸_x0011_BN_x000E_!Øé_x001A_B:_x0014_§rf³_x0015_B©_x001E_¦Wµ_x0017_B¸)L_x000B_Ì_x001E_BÎ¿»³#É_x0018_B_x0004__x000D__x001A_}¸Ð_x0018_B_x000C_êo_x001C__x000F_»_x0014_B30²bâ_x0017_BD¥R´@¥_x0018_BnÇÅí_x0008_Ã_x0012_BL6ÃÎ_x001C_B¾äÊ^_x0015__x0017_BÌ6&gt;øÔþ_x0017_B¸5°ÖÊH_x0017_B0öÑÉ_x001C_Bd_x0016_Tº¹_x001D_B*+b0tè_x0010_B_x0002_.Ô_x000E_-9_x001D_BR$_x000F_;_x0008__x001F_BÄ®cÒ~_x0018_B=x;_x0006_L_x000E_BÎ	_x001A_Z__x001B_B_x0019__x0011_O¥_x000C_Ù_x001A_Bõ"9Å__x001B_BÞ`®HQ_x001F_B'¿ú«Ä_x0018_BêýÔfv_x000D_BÒ_x0003_X_x001E_í_x0011_B{Åio¨V_x000C_BóXo_x0010_B»Wq[¥_x000B_B_x0001__x0004_!u]0_x000C_x_x0018_BÂ_x0012_dÂi_x000E_BN½«»F_x000D__x0010_B¸Y.1ÈZ_x0017_B~±{àÏ¿_x0016_BX_x0003_ÁäÓl_x001C_Bþí_x0010_ÂØÛ_x0010_Bzÿ1&lt;Â_x001B_BÐXÿ_x0010_õ_x0015__x0014_BHÿÒ/¸_x001D_BwKvO¬_x0015_B¤®aa_x000D_BÔ}£OL_x001D_BS_x0016_k-_x0013__x0012_BÛí%´_x0013__x0016_B÷.ÁïÂ_x0004_BÏ^Êêå6_x0013_B ÀvD_x0003_&lt;_x0019_BÈík¢_x0006__x0011_BÐ9!Õ¶_x001D_B$6UX_x001D_B~_x0018_ÿl_x001D_Bµ¥úo_x001D__x0016_B_x000E_AöÄ_x0016_B_x001E_B_x0016_]¬_x000C_í]_x001D_B_x0002_6í±_x001D_B_x0002_ü8]Z_x0016_Bk_x0003_£S¾_x0004_B²_x0006_c_x0014_Bæ`_x0008_i_x0016_B"µiDñ_x000C_B×7Å_x0003__x0004_ñ_x0013__x0012_BÎ-V:äS_x0017_B@ÊU¿Ô_x0013_B-L_x0017_(bÀ_x000D_BGa»$uµ_x0010_BÌRôË_x001B_BfDf¸Ó._x001D_B&gt;õg_x0006__x001E_B¤+4²gÓ_x001E_BIÁBõf_x0013__x0010_B¸9v_x000C_SR_x0010_Bk£¥_x0001__x0011_Bíõ©?_x001A_B_x0003_Ö_x001F_ì_x0012_Í_x001D_Ba×põ._x0018_B{ª¼ì:_x0010_BkíÅd_x0002__x0019_BØz6_x0015_´ø_x0013_B&lt;Ï¿_x0011_"ú_x001B_BÆ"á]ð_x001B_BÆ5_x000E_|_x0004_9_x0016_BúÛZZÕ_x0011_B_x0003_ásS]_x0019_BõÝ!ßÊb_x0016_B_x000E_M¥«'é_x0015_Bú¶g_x0010_û¡_x0019_BOË_x0015_B(ªÔqx_x001B_B[¥Jx_x001A_Bük['%_x0011_BW¿¤½_x0002_b_x000D_B¼k¡[©¦_x001D_B_x0001__x0002_K_,&gt;_x0006_v_x0011_BY_x001D__x000F_[_x0010_BX¾Ä=Ç'_x0015_BHôI_x000D_`Â_x001D_B=(Jñ¯M_x001C_BOíB_x0011__x000D_B_x001D_v_x001E_ÿ_x000D_B0Â_x0013_êÂ_x0017_BÍ@¤s®_x0014_Bê­6Pwâ_x0011_B@¡$_x0006__x001E__x0010_Bª*dñ)v_x001B_B.x_x0014_$4¹_x0018_B\¬ÿßÑ_x0011_Bøp_x000F_Bð_x0004_öºq_x000E_Bì_x000E_s¹ç_x0010_Bw_x0010_ ¹'_x0010_Bðâ`T_x0019__x001E_B'ðªr9ä_x0014_B*_x0004_cãW_x000D__x0019_Bh¢â³_x0018__x0016_B0_x0010__x0013_,_x0010_BC9b-_x0012_B_x000C_Ø__x001A_Ñã_x000B_BÃ^°_x0010_BÅ_x0007_iÌC_x000B_B_x0003_§Û^ö_x0014_B2Wc·@_x0014_B*ôÇ@gë_x001C_B²¹±$!_x000B_B_x0017_°Þ{_x0004__x0005_ _x000F_B_x0017__x0012__x0003_¾_x0010_B£4Í°×_x0012__x0011_B¢_x0019_;ßÞp_x0012_BÄcè¾J_x0018__x0017_B.Sw&gt;W¾_x001D_B(aov_x0013_B¨W¦~à_x0005_B ?©P_x0010_3_x0015_BTË_x0004_l_x0018_B_x0016_ÂÞnG_x0013_BæÈ¦´¶_x000B_BZÃp¬_x0007__x0015_B¯ÝpLd_x0012_B¾_x0002_³&lt;(_x001F_BCÅv_x0006__x0016_BÃ²u¾q_x0015_BJ_x0001__x000D_1_x0018_B_x0007_]h_x000E_é_x001D_BdK/_x0019_BÊÕ·z;¦_x001D_Bõ"SEÄ'_x0011_B_x0019_°Ày_x0011__x0005_B&lt;_x0018_ØÂkç_x001E_BBÃÐh_x0019_BPÞ#x_x0019_Bcüµ;R_x0012__x000B_B¨Äõr¥/_x0019_Bþ0³þ¶_x0005_BTpõ°!H_x001F_B¢B¢8H_x0012_BÒÞÑdÃ_x0011_B_x0004__x0005_wE%J_x0008__x0013_BnX¤¨÷"_x0018_BÞ{,=Ë¬_x0010_BrôAßÛ_x0015_Bÿ_x001A_AMåø_x0014_BÃM+¸Å_x000C_Büzy_x0010_B¡'W-k _x0005_B_x001D_5_x0001_Õ,_x0019_B_x0012_ç+²ó7_x001C_BBàWV$_x001F_BÜÖJ_x0005_q_x0013_B¼Ø_x0019__x001C_P)_x0019_Bl_x0010_¾µ]_x0013_BsE&lt;¥_x000C_BJ0$&lt;ïo_x0014_B®É3_x0013__x0004_a_x0012_B¤nU²]_x001C_Bî±Õp:_x000C_Blfý_x0005_\s_x0016_BF_x0002__x001D_þÀª_x001D_BÔ_x0018_òÓÿ_x0012__x0018_B3ã ÿ_x0017_B_x0003_Ó°=ô_x001B_B_x0012_¯_x000C_)_x0015_B&amp;À½4Ý_x001C__x0010_B_x0016_Üø_x001B_U_x001B_B,8íÅl?_x001D_B_x0005_ÞýÞÅ¦_x0013_B_x0004__x0014_ß_x000D_Ü¸_x000C_BÑ£_x0004_ç)y_x000D_B(Þg_x0002__x0005_¶_x000E_Bµ1.ý_x0005_0_x0018_B&lt;Xú_x0002_ùJ_x001D_Bh²ÓÞ_x001B_BZå}_x0004_Ë_x001B_BEËÚ!`g_x0019_BPÏD¹_x000D_ì_x001B_B:&lt;©Âþw_x0010_B&amp;_x0002_go_x0002__x001F_BáðeF_x001A_Bcà,Úã¼_x000F_BÄÀ|ðo¸_x000B_B(~&gt;u_x0011_BàñW[«_x001D_B_x0017_eßºu_x0017__x0010_BÀÆp®(Ú_x001D_B»_x0013_H Å_x0001__x0015_BÛ¾g;ß_x0012_Bî_x000F__x001B_«I_x0017__x001F_Btof¢Õ^_x0012_B7ðÈ©k_x0010_B¿_x0002__x0018_út_x0018_B_x0012_eE,ðU_x0012_BÀïxV_x0013__x001E_B(_x0003_^£*_x0015_B»x¢Cåô_x000E_B2³³C:¤_x0017_BNO¨*¨Ù_x0015_BÞ°!«Þ _x001A_B¡_x0012__x0019_K_x0015_B¼_x0008_t¢7_x000B_Bñ3ÌO_x0018_B_x0001__x0002_[¾ÇÓ«@_x000B_BÄ¨_x0018_T¼_x000C_BJ'_x0008_Þ»à_x001E_B¨_x000E_°_x001A__x0014_H_x001A_BþH=o_x000D_B"}úfþm_x0013_BÉÒ¾¤À_x000C_B_x0013_@_x0019__x0019_Þ_x000E_B00uº_x0001_×_x0016_Bôw¼è´_x0011__x0012_BÐÝ_x0013_O80_x001F_B¼½Â3×E_x001E_B`g_å_x0015_BÞÉ\[¡=_x001D_BØóo&lt;}!_x001E_BÄ_x000D__x0010__x0010__x0015__x001F_B_x000D_j_[Ýú_x0017_Bó_x0017_ý·¥B_x0016_B_x0003_d!uµä_x0013_B«Ã©%g_x0016_BÖÓ }_x001B_b_x000B_BçËð¡[_x0018_BÏæiÓ8_x0012_BtÕ	ë`&gt;_x001B_BþAòË³_x0010_B²ÀXL±4_x001A_BÚ&lt;-6D+_x0011_B+ÒdÒ½_x000C_BVúqµ â_x000C_B9à£-_x001A_BÐ^6³_x000E_Bg0Hº_x0004__x0005_V{_x0010_Bör_x0014_Ù§_x001D_B _x000F_í_x001F_¹í_x0014_BÚªÁlh(_x001E_B_x000E_¤_«Í_x0013_BªW_x0002_z²_x0013_B4Æ¸gù_x0011_BRvûä_x001B_B_x0008_yÑ:á_x001D_B_x0016_¸±&gt;_x0011_B£ _x001A_x¬â_x0010_B&lt;»~Å_x0019_BÃî"_x0016_v_x0015_B_x0002_KsË	}_x0016_B`_x0002_t³@[_x0015_Bt_x0003_wìY_x001D_B_x000D_µ&gt;¢¿{_x001A_B_x0002_eåzQ_x001B_BÒÃ0¶_x0015__x000D_BCÅ´y_x0015_Br2r¦_x0005_O_x000D_B½û W&gt;M_x001A_BH*çjÕ_x0010_B§_x0006_-_x0019__x0013_B&lt;&gt;_x0001_ä'_x0016_BnÎq±_x001E_B_x0004_Elm_x0017__x000D_Bä;_x001F_þ_x0016__x000F_B_x0018_ñ¥dÑ_x0019_B«_x0002_ko_x0011_|_x0010_B³Î#ô_x0002_î_x0012_B_x0014_5Q7_x000C__x000E_B_x0002__x0004_±ì9ÁêM_x0019_B}.]_x0005_´_x001B_Bkr|x_x0016_B¯yé_x0013_|_x0017_BÔ_x000F_!QÐ©_x0014_B8ÐgK×_x0019_BÌúÖ[_x0014__x000E_B_x0017_Oíi _x0011_Bíþ±Õ_x001D_÷_x0012_B_x001A_½xc__x001D_B²_x001F_ðãßÍ_x001C_Bêpäý_x000E__x0015_B¤Êý­Å×_x001C_BðÍà[+_x001D_B_x0004_ÛcÇF½_x001D_B"ù¦_x001F_c_x0015_B_x001F_/§sD_x000C_Bî^_x0002_Ï×_x001A_B }¡´_x0018_D_x0013_BüÃ=L²_x001E_B$×ô÷pe_x0010_BÆ_x001B_,_x001D_BÚ°£#¥j_x0013_B@´-_x0003__x0011__x001A_Bt)E¢L_x000C_BJð=éÂ_x0003__x000F_BÎxñÖ¶C_x001B_BK¡c¹¤_x0004_B_x0001_ÈôÑ_x0015_Õ_x0017_B&amp;_x0007__x0006_¯ÕÇ_x001B_Bvå&lt;u_x0015_BLéV_x0001__x0002_A_x000E__x0019_Bbóp³_x0001__x001B_BPÎÏeú­_x0015_Bü£C)_x001B_Bv?_x001E_Ð_x001D_Bæþ_x0014_·q_x001C_B¸B_x0006_)Þ_x0017_B_x0011_¬KÛ _x0002_B_x001F_ëíCr_x001A_BB²eÖ_x0019_B@_x001A_)_x0013_É_x0019_B81ZÄR´_x0019_B©Î_x0014_5¦_x0012_Bç_x0014_ØØ_x0019_B*ÍzÔ_x000C_BIÆ]d_x0005__x0014__x0018_Bð1Åõ¹[_x0015_BÀ_x0011_è¯¾r_x001D_BhÕmj_x0006_ý_x0018_Bø$_x0004_ñÄ_x0013_BzµR9U_x0018_BZ_x000C_uKLl_x001B_BºÈq+)_x0010_BØ_x0006_ Ék_x0012_B qýýù_x000C_BDì¢Ã_x0013_&gt;_x001E_BþU¤²¶H_x001C_BÜ_x001D_zDE_x001F_B «å±Î_x0017_B_Ì_x0008__x0008_ª^_x0016_BT_x0005_U?~-_x0018_BØzN*jú_x001E_B_x0003__x001C_òmÕ.Ü_x001A_Bß_x0011_/îÔ_x0012_B_x0008_£Rs_x0015_B³O_x001F_».ù_x000D_B´á_x0017_c*_x0013_B¶_x0018__x0012_öW9_x000B_B8÷&lt;_x0017_B 1_x001D__x001E_í_x0017_BsLîË_x0011_BA_x0001_'Ð_x0017_B1£!'_x001D_B_x0015_ýp_x0001_Ð	_x0011_B"Ò8ÌíÒ_x0017_B-Å~¨t_x000E_B×o*²ì_x000C_BO6_x001F_A_x001C_Ò_x001A_BÌXÌ_x000B__x0010_`_x001E_Bãº!/[=_x000C_BÓÄT'è_x000E_BÝR_x0007_éþ_x001A_BÚ(g¤Ä_x0016_Bö§`ñ\Î_x001B_Bx:¡_x0005__x0014_`_x0013_B_x0002_ô¶^Ð_x0013_B¨ìcZáØ_x0018_Bw_x0015_¤T`_x000C_B"'I_x0001__x000F_r_x0010_Bl_x0004_'Î	§_x001E_B_x0008_úçY»_x001D_BàGÃ_x0017__x0019_B_x0015_WÒ?µ_x000C_B_x0006_9|_x0002__x0003_Çø_x001C_Bº_x0013__x0002_èïp_x0019_B²Ýóoç_x0012_B_x0012_Ee_x0010_C_x0012_B¹}ñ_x000F_B_x000E_%î_x001E_BÞ_x0018_ýz £_x0015_BáÆ_x0012_»L_x0001__x000B_B¾õ§zÁ_x001A_Bï¶Õ~G_x0014_Bì5:_x0003_Ü _x001F_B°Se¾S._x001F_B¦ºÊ×Äi_x0003_BR_x0013_"£Åâ_x0018_BZó_x001B_9¯j_x0014_Bg@_x000C_	ïÈ_x0015_Bêÿ¤½_x000D__x0018_B%=LTy!_x000E_B_x0004_PÓ;~Î_x0016_BÚ_x000E_óKê2_x0016_B7/_x001B_§Ùï_x000B_Be#©YW_x0013_Bü@í_x001E_§5_x001F_BYÑÆ¤àå_x0015_Bâ³æ­/_x001D_B^aì_x0018_é_x001C_BvÐ_x001C_pxÝ_x0017_B!Ê^Ñ*_x0016__x0016_Boúç%Þ_x001A_B%mtNÎ¿_x0003_B¯[z¡_x0016_|_x0018_Bf	S_x001D__x001A_B_x0001__x0002_&lt;le_x001E_B½_x000F_²_x0014_B¡Yó«9±_x0014_B@b#Gýp_x0018_B÷%½ÂÖ_x0017_B´p´o_x0018__x0019_B"_x0003_/ür_x0018_B*_x0003_sd§¾_x001E_BKäÀ4_x0002_°_x0019_B¢_x001E_ÐfÍ_x0015_B÷__x000F_°¯_x0010_B_x0007_£°d¸_x0018__x0012_B¢æY[^_x0018_B8QßX_x001E_BAÎ²;_x0007__x0017_B_x000F_5:_x000D_Å/_x0012_B2 z?_x0014_b_x0011_BIJöZ_x001F_%_x000C_BF_x0011_/üQ¥_x0002_B_x0006__x001B_^_x0008__x001D_B_x001A_Uß_x0005_j_x0011_B5Ð-®é_x000E_BÖ`_x0013_Pq_x0012_B@0*û_x0014__x0013_B[Þ¬z~_x0012_B#ã_x0014_ o_x0012_BÏ%L@"_x0013_Bø_x001E_¸L°ý_x000E_B;õ¯Zå_x0013_BîNn_x0005_X_x0015_B¸j=&gt;_x000E__x0019_BÚ»_x0003__x0005_9Ð_x001C_BäeFgÒ_x0014_B[_x0003__x001B__x0006_%_x001C_B·ê#ãÿ_x0012_BoX;o¥_x0015_Bõü_x0011_øÉ_x0011_B_x0005_UYUâ_x0019_BTô¨ýky_x0019_BDFÝ9­_x000D_B:_x0001_eý_x0005_BèU·Kc_x0017_B/{å_ö_x0005_BðÑgÿ_x001E_B¯Ç¿5T_x000D_BÂ\ùï_x001F__x001A_B\;ðÐ_x001A_t_x000F_B¿ Ó_x0003__x0004_s_x000E_B"Ú_x001E_Ó_x001E_B·Ç_x0002_Fm,_x0010_Bæ_x0012_çkÐB_x0017_B®WW$"Ý_x0011_B~8²Åyö_x001D_B^|¦äs_x0011_BÊi+K__x0011__x0019_BÉ¬òÎ8_x000C_BYR_x0006_0¼Ô_x001C_B/BVHH_x0013_BÒ#åJfx_x000F_BÝ×_x0014_eÍ_x000F_B3LÀ´Ó_x0012_BÄÀj÷ì_x0018_BÒ÷_x001C__x001F_M_x0016_B_x0003__x0007_j_x0018_,©3_x0019_B)_x001C_[_x0006__x000B_BðË5ð)+_x001E_B7ùã_x0018_Ç_x0019__x000E_BÂ³!w3_x001D_BÎÚ#ßÛù_x0015_B_x000D__¶è®³_x0012_B6_x0001_}Þx_x001E_Bj«Ú0Ø(_x0019_BöSVG_x001E_Bw¦_x001C_RE_x0012_Bâ;ª9ä_x0010_BpãcÍºT_x0013_BÌó^ª_x0015__x000F_BÞµr½2¬_x001C_B´_x001A_Òªl²_x0015_B¶¿_x0002_­Á_x001A_Bõ_x001D__x0001_´²_x000D__x001D_BàëhoØ_x001D_B*¡q_x0011_\_x000D_B¦õr:­­_x0017_Bi_x0016_'¯D_x0016_B(ëÙË¹t_x0016_B¶Fa­s_x0001__x0019_Brøt_x001A_Ä_x000B_BNþå¥§_x0007_Br_x0005_u/_x0004__x0012_BTü¨_x001B_BNQ5ÎWÂ_x001B_B_x001A_&gt;¨it_x000C_Bæ¦{aßõ_x0019_B°»_x0003__x0004_È_x001E__x001F_B_x0017_,ÖÉ`¬_x0012_BÔ_x000C_úÑA»_x0012_BÇYÑ_x0017_E_x0015_BôZÁd_x001C_B_x0014_Í(ªèe_x0015_B3iN´Ç_x001A_B_x0018_àÙGzm_x001A_B¬fë¥Ø¯_x0013_Bå«(Âä_x000B_BÄ7¯k³S_x0019_B°*eÔRG_x001B_B¥pRfë_x0010_B_x0013_¿-'¸©_x000B_B_x000E_|ÞÇCÓ_x001A_BV]ZM¿_x0019_B_x001D_¥Ò~X-_x000B_BE¬_x000B__x0013__x0013_B &lt;V_x0006_î_x000F_B5$þÉ_x0019_B_x0002_¨=;µ_x0001__x001C_B_x0006_^ùJPS_x001E_BÊ?Y°@_x0012_Bn_x001C_M_x0001_Ú_x001A__x0016_Bä_x0019_.#Öæ_x0019_B_x000F_¸cìµØ_x0012_Bß_x0013_÷×æ_x0014_B¾_x000B__x0014_ûÁ_x0013_B_x001F_-ËèÓ_x0003__x0018_B´sÉ®B_x0018_B_x0016_((ávN_x0014_BÜK´0D_x001E_B_x0003__x0004_8ªÊ-½_x001C_BH½oªJÆ_x0017_B$ü?KF_x0014_BTÖ_x000D_¸_x001E_BªÑÁöÝ¡_x0012_B¾ÓfjK_x0017_B_x000B_Öï¶­_x000E_B¤8@9Gl_x001D_BUu_x0018_AH_x0012_B]üÅÊ_x0018_r_x0017_BzW¸_x0006__x0017_B_x000D_ü7ÆÚ=_x000E_Bä¯D1Q\_x0012_B\Cÿ0CÅ_x0015_BÅ|_x0018_	¸_x001A_B88¦ÙU_x0016_BÈ²3a~_x0002__x0017_B_x0007_A"ü_x0014_B_x0006_4ùÉf_x001B_BE_x0005__x0014_Ú_x0017_E_x0014_B.Í'BD_x0019_B_x0014_(6:ç·_x0018_Bìît5ª_x000F_BN&gt;_x001B__x0001_å _x000D_BþìÍ_x0014_I_x0014_B*ür£UT_x001A_BDú_&gt;æs_x0018_B¥qâxE_x0018_B_x000C_ìg_x0017_²?_x000D_BÑ_x001A_@)jÚ_x0013_B_x0008__x0003_"G_x001D_B!Í_x0002__x0002__x0003__x0012__x0003__x000D_B£B_x0001_14_x0005__x0019_B_x000E_¥WÕ_x0013_BR!yGK_x0011_B_x000E_Cú}©_x0004__x0010_BG5¥&amp;_x0018_B,õÔëé_x0016_B{ÅÈñz_x0011_BCü_x001A_äö6_x000C_BÒ_x001E_lLh#_x0018_B·Ê_x001A_m·®_x000B_Bæ§¢X%X_x0017_B¦üinûÛ_x0013_B_x001D_&amp;Pü®_x000F_B_x0002_ÒË_x0012_å_x0016_BF«ó¨ÀÅ_x0010_BæV_x0011_*__x001D_BVEÁ9_x000B_Ò_x0017_BTY	_x001B_¿_x001E_B¼_x001D_%7!ª_x0018_B_µùË&gt;_x0019_B_x001B_½Î_x0008_x_x0012_B8ÚY _x0003_k_x001E_Bñã×ä_x0001_ú_x001C_BèÝ-tù_x001D_B|Ì_x0007_s_x0012_×_x0013_BÐ 7áÙ=_x0019_Bþ&lt;Ü|)¤_x001B_BuQBJ_x0012_B{q«Îª_x0017_B&lt;ë§ A_x0017_BZ±Øö_x0018_Á_x0013_B_x0001__x0002_D$Ï¿Y_x0015_B1Ä¦Ø;__x0015_B}fOö_x001C_Ý_x0014_B_x000F_÷â_x0007_³_x0016_BdAÅøM_x0016_By_x0017_$ÖL_x0018_B_x0001_#únô _x000E_B20}¥Ú_x001C_Bâ#9_x0015_BÐ+£_x0012_Þ_x0016_Bæj]p3_x0018_Bnªþ¶é_x000F_B¬£_x001A_ç=_x001A__x0016_BnT³_x0017_·_x0012_BO°þ_x000D_ÃV_x001A_BI'_x0008_{¼_x000D_Bõ_x0008_¯?l_x0013_BÜeò_x0007__x0013_BFd+	¤c_x0013_Bèuõm_x001C__x0015_B»ìò_x000C_Û_x0012_BÁ_ çù_x0019_B_x001B_Ïð_x001E_À_x0014_BêãÙ¤-­_x001D_BYÝ\Ôæ_x000B__x0013_BòÈÙBpõ_x001B_B_x001E_º_x0013_ç#_x001F_B5Yì_x0014_i_x000D_B:x³mÀ_x0018__x0017_B_x0014_2ì³èÃ_x001C_BñR§P_x0018_Ë_x000B_BcCÍ_x0001__x0004_^y_x0012_Bà_x001F_p^Æ__x0012_BB&gt;é°[Å_x000B_BÚµDvdÌ_x001B_Bv_x0018_=mëR_x000F_B#OÐQ&amp;_x0014_Bb.åh_x0019__x001A_B¹úM_x001D_BÜ}o!i_x001B_B_x001E_v{¦õ_x0004_B_x0016_7n_x001A_â_x0019_BK0$VD_x0014_BÇæcsÄ_x0018_BpA_x001C_L_x000F_B_x0004_ùìdÝ_x000C_BÎ#ñm_x000F_Bf&lt;Âã_x0002_S_x0018_BgÜjf_x0012_B¦9·Gs_x001A_B"Rù9é_x000C_B_x0013_$ªõÊ_x000F__x0017_B|_x0015_à,É?_x001A_B_x0014_4_x0007_Ò¡_x0018_B&gt;e_x0003_ñ·_x0011_BØØB-Ï_x001E_B0=_x0007__x0002__x0010_BbTh_x0016_BÏÕ¸_x0017_B`;_x0002_Ã_x0008__x0011_BWÀÅýK%_x001A_BÝd®B¸~_x0015_BÚÄöÀö_x0011_B_x0001__x0003_Îë«ÕO1_x001A_BÒíÊ·K_x001D_B*.E_x0001__x0014_BôÌZ_x001B_P_x000C_BP_x0005_7Òh6_x001A_BsX¬±ÈS_x001A_B_x001E_Zª8d_x001E_B~×Ò@ç_x0012__x0016_B_x001C_oT¤Äå_x0014_B0rtw_x001C_BýÔÈB¢_x001E_BÞÄiªU_x0011_Bµ.¡m_x000D__x000F_B_x001A_®&gt;±Äô_x0016_B×»þ7|_x000D_Bvd+¼ö_x0010_Bá#_x0007_V=_x0014_B&amp;úOØ_x0017_BÎ¦Âg¤K_x0010_B[jÀfq_x001A_Bò_x001F_WýqG_x0018_Bf¶+_x0010_å_x000F_BºØÁÎÁ]_x000F_BamäÞÚ_x0012_B^0È_x0002_ê-_x0012_B_x0001_8{MÑ_x000F_B:bpM½_x001E_B´ñ1Þî7_x001E_BXWaZ_x001C_BD_x0012_8JèY_x0012_B_x0017_q¿çg_x0012_BªE_x001C__x0002__x0004_å_x001B_Bf¯_x0010_:_x0013_Bôè¡wé&gt;_x0018_BZqÎh&gt;W_x001E_B®ð_x001A_à^_x001E_Bq½Þä»_x0013_Bßx_x000D_¾_x0013_B~ÈW _x001A_B¾Útî_x0004_é_x0019_B8\.à{_x0015_B¨ÄU£_x0003__x0015_B4ï´u_x001C_B0u.°_x001B_BÂ_x0005_æ¾&gt;_x000B_B¹eL#_x0013_BÜ(MòoL_x0011_Bêµöçó÷_x0011_ByeÇ Ô_x001F__x0013_B¯»ã9µJ_x001B_Bý°ºµ¼_x0014_B&amp;_x000D_(_Ã_x000D_B_x001A_29ê³_x001D_B67_x0003_'úÍ_x001A_B_x0001_MÄ_x0017__x0011_B,&gt;zR?_x0014_B@È¤_x0011_Õ_x0012_BbQ³1:T_x000C_BH	Ù1r_x0014_Bõ8'l§_x0011_Bf_x0014_DKç¾_x001C_BHø_x0015_[C_x0003__x000D_Bü_x0007_é 1_x0011_B_x0007__x0008_è7N"_x001C_BttZ_x0005_ïF_x001D_B_x001F_CT&lt;°L_x0013_BînÐ'Ó_x0019_B¯[=iÔº_x0011_Böô½Ð_x0004_æ_x001A_BqJ±¥º_x001E_B½y_x0001_¡px_x0019_BØ³Mo5_x0017_BÌ_x001D_§ÄÚ_x000E_B_x0012_ÇôÍ_x0003__x0012_BÄë@qªÏ_x000F_BêºÑÁ,_x0011_B³ßÍÓþ_x0012_BSDd_x0017_û_x000F_Bç_x0019_,frÁ_x0008_B_x0015_r'õ¦E_x0012_B]_x0002_qgÜÛ_x0014_BjØûß°¿_x000D_BØYhÈ¹î_x001C_B_x000F_|_x0002_ô_x0013_BÀI).þ&amp;_x0019_B}{q_x001A__x0013_B_x0015_¼¦ö~_x001C_Bºlà¿_x0013_B4s&lt;ä)Y_x0011_B_x0007_}ÁÄõ_x0008_BÌZÈJ¡Ñ_x0016_B3ê_x0008_BøÅ|§_x0001__x0006__x0019_Bz_x0004_K_x001D__x001E_B_x0014__x0019__x000C__x0001__x0004_ît_x001D_Bò-2;Å_x0017_BB_x0010_@.!_x0011_B©´_x000D_ u_x0017_BñõX)_x0014_B_x0012_âz_x0012_Ê_x001E_Bò7Õe¦_x0013_B_x0015_Bÿ_x0004_BÃÀ|Í´_x0014_BdüH_x0017_ªÁ_x001E_B_x0019_|_x0015_BÆü_x0013__x000C_9À_x000B_B,_x001F_N`9_x0019__x0018_B_x001E_ÕÙ#_x001B_BeøÀ¤_x0006_Ù_x0010_B+å_x0007_ì_x0019_Bi_x000E_TôN_x000C_BLûx¥µ_x001E_B&gt;+b_x001C_¸_x0019_B_x001C_æ6W*[_x0019_B_x000E_'àNé_x0018_B¾8ö¯©*_x000E_B°eIó"_x001A_B_x001F_"_x0014__x0011_·_x0004_B_x0013_4(ðh_x0016_B~Ýk8¢ý_x001E_Båi´©_x0004_B_x0002_óï^)\_x000C_B¶_x000F_öEß_x001C_B_x0001_±Ô_x000C__x0003_i_x000E_Blxú_x0010__x0004__x001C_B_x0008_iÉÆð_x001E_B_x0001__x0003___x0014__x000E_V4_x0019__x0014_BØÃ¿ç»Ü_x001C_B´:S7±?_x0014_B_x001E_ÊëÆ÷_x0019_Bà9_x001B__x0006_DÊ_x0011_B !K,a_x001B_B_x0002__x000E_§ÿÃ_x000C_BLy";7â_x0018_BµKKYâ¼_x0012_B¼S8$_x0013_Bgåî_x000B_qð_x0013_B°Wsdíá_x001B_Bð|À_x0013_P_x0017_Bê_x000B_²8G_x0014_B 9¾_x0017_B_x001F_BUnÛi)_x0018_BÐk^_x0017_]_x0016_B2ßË_x000B_ê_x001D__x0019_B*_x0014_d_x0013_j_x0011_BhO/þþ_x0005__x000F_BÆÙÙô¹³_x001D_Bsø_x000E_H_x0010_ç_x0012_BÊãúpm_x0016_B\_x0010_Çc_x0018_BY&gt;[hÜ_x000D_BoÒOeù_x0017_B¶Å®ç_x0016_B_x0007_¥ÁÂ5_x0011_B_x0018_:&lt;ÝX_x0019_B¬n^ü2_x0017_Bxç~_x000B_¯q_x0018_B_x0014_çÀä_x0004__x0006_çÎ_x001D_BDðãtø_x0018_B*ZE_x0004_Î_x000F__x001D_BZ³+Céÿ_x001E_B8&lt;Hï=_x0011_B¸Õ_x0003_Ðª_x0018__x001B_BÈKz_x0011_B@^ä\û_x001E_B_x0018_§2Gd¶_x001D_BÍÈº19Â_x000B_Bª¬¢I_x0015_BQ_x0010_ò=ü_x0014__x0018_BÜVRÉ§«_x0019_Bó_x0006_fÁ_x000C_BjI_4¼_x0015__x0010_B_x001C_f"_x000E_)_x001F_Bé_x0008_úØÌ_x001C_Bnj®_x0018_&gt;_x0017_B_x0004_°¥Ïý×_x001B_B²ò×^_x0016_B_x000E_e5_x000E_p_x0013_BÕ0rÎ_x0001__x000F_BË_x0008_°_x001C_·ñ_x0018_Bxoðäºü_x0017_Bj_x0002_Ó_ª_x0012_B_x0005_ûïyÈ_x0013_BNßÚ²hø_x001B_BãËÉ_x000E_5x_x0017_BVu×i_x000B_BJ²TEî_x0014__x001E_Bêv_x000E_Í_x001E_B._x001D_ìlW-_x001C_B_x0001__x0002_õ&gt;ÇÃs_x0013_BWÖ_x0013_ò_x0011_B®^Þ_x0001_R_x0018_B_x0018_½Æ±_x0008__x0017_BêL&gt;Õ&lt;_x001B_BzeM¿v_x0015_B±g;ÙÌK_x0016_B_x0001_1­«==_x001D_B¶ùµåx©_x0011_B3À_x0017_¶3_x0011__x0010_BÆ_x0008_ wþ_x000C_Br_x001A_%MA¹_x0019_B%·()_x0003_£_x0010_B$SRtt_x0019_B³¡÷&gt;ÝÕ_x0015_BÙ_x0012_C¸¹_x001A_BnpÔA]Ô_x0014_BÌ_/ø)_x001A_B´¢_x0006_ ¸_x001B_B¸ßMçà_x0012_B)I_x0018_Ñ¾;_x001A_BèTMH_x0007__x0010_BÁ&lt;¼ïôV_x0019_BÎ_x0014__x0005_NûÌ_x000E_Bf_x000C__x001F_ýÄI_x001B_Bµ_x0007_êÞD_x0012_BÔ~ác=_x001C__x000C_BD¿8J¯_x0012__x0015_B¤¦Ï&lt;Å_x0014_Bà²è:â­_x001C_BoÊRg_x0013_B&gt;_x0019_¯X_x0001__x0002_éÄ_x001B_B\m_x000F_(Î_x0016_B Ãy¹îk_x001A_B_x0004__x0014__x001F_Pì_x0017_BÊ`²_x0007_5§_x000F_Bê@(Xý_x0013_B_x0016_	ýr&gt;A_x0018_Büý_x0015__x001F__x001D_f_x001E_B`A]Ð_x0004__x001C_BöVöÃØ_x001A_B  l_x000F_¤¦_x000C_BíA_x0019_À_x0008_4_x000E_B°Û±_x0002_-Ó_x000E_B_x0016_çAì¡ñ_x001D_B_x000F_ç_x0001_¦ç_x001A_BÐçqñRÚ_x0010_B0-fÊJm_x000C_BÚ_x001A_®uÂj_x001D_B;uKxå_x001C_B_x001A__x0003_âÅY_x000D_BPvË}T_x0019_B½e¶ _x001C_B:27pgV_x000F_B¹)ß_x0011_e_x0013_BãF56_x0003__x001B_B	f'Ó±_x0002__x0013_B§¾è_x0012_`_x000C_BÚ_x0019__x0001_ Ü,_x0018_B¨6&amp;¨¬_x0014_B_x0004_Ù8iÞ¤_x0019_B4|_x0010_ÿwÜ_x0018_Bî|`·_x0016_B_x0005__x0006_Ï©¬x_x001C__x000C_BìÏ_x0005_ý_x0005__x0003__x0010_B_x0002_©_x0004_ÞÇ=_x001B_B_x0011_ÁÑõc^_x001B_Bü¨f­DO_x001E_Bÿ7_x0014_B^5_x0016_øsÉ_x000D_Br)µZ·ä_x001C_BÞ*"_x0001_ø_x001E_Bàh#Ö_x0018_Bÿ6ndf_x0013_B|pñ¯í_x000B_BË@_x000C_e_x0014_BÝh=ô_x0015_B°_x0006__x0017_(_x0018_B`°Ýîí_x0019_BÁÕém_x001E_B_x001A__x0006_P²Ãµ_x0017_B_x0018_V`æÏ_x000C_B´gRA_x0018_Ü_x0014_B~¸&gt;lýv_x0016_BÑfÑâ_x000D_B(½¦é;_x0013_B¿9ã_x0013_!8_x001B_BA@&gt;ã_x000F__x001C_B°é@ô_x000C_Bv1/~,ß_x0018_B2Ý_x001A_À_x001A_O_x0016_BÄÍz_x0014_Ê}_x000E_B@gw_x0006_å»_x001E_BÆZ÷^Ì_x001A_BPM&lt;_x0002__x0004_ª_x0010_B×ªC_x0007_m	_x0010_B^¢_x0012_3._x001C_Bæìb¼_x000E_%_x001B_B_x0003_[_x0019_E_x000C_B_x0010_¬Z ±_x001C_B(dEºP_x0002__x0015_B}E_x0019_ø_x0010_BF¸ºõó_x0018_Bcøß_x0010_B_x000C_ù_x0017_è_x0008_½_x001E_Bã_x0001_`ø^_x000C__x0011_Bõ_x001C_îÃ_x0019_B¶q=_x001A_ _x001D_B¦ø_x0015_&gt;ø_x000C_Bñ½]@%_x000B_BLøªÎnú_x0015_BZ ¶û¦_x0007__x0012_BE×zká±_x001B_B^_x0004_}_x0012_kw_x000F_B_k$+_x001D_(_x001C_B(_x0005_\îö_x001A_BÚãí_x0011_B1|Å¤B_x0011_Bá3_x0013_lÎP_x0013_B&gt;#lþ=û_x001C_BÙ_x0013_{L*Ò_x0013_BÈM'sëm_x0013_BûB_x0007_6_x0010_B0_x0015_A,_x001A_B=/öê ]_x0012_B³AÎ$/ã_x0013_B_x0003__x0007_ÚrÀ&gt;_x001A_B$¨n×ºS_x001D_BVäØôáP_x001D_BÇªÎ)ok_x0007_Bßk_x001F_"þ_x0019_BYò_x0004_çË_x0003__x000D_B_x001E_ÒY¯_x001E_B?_x0004_è:áñ_x0017_Bòç_x0016_ám9_x001B_BÞ_x000C__x0010__x0013__x0014_Ë_x0016_BCí_x001C__x0010_ê_x0007_BÔ+á¢Ò_x001D_BþÄ+]_x001D_BüïEù_x0011_B[àºÝx²_x001B_Bù·ït§_x001A_BFZ©_x0014_[_x0013_BoãLÚ_x0019_B	/Kè)_x0015_B}Ñ¾Ð_x001E_BM_x0001__x0002_&lt;Ü!_x0015_B_x0002_4V_x0003_7P_x0012_B|0rÃãê_x0012_B³¢}Sm_x0014__x0014_BÏ³È¢_x0017_»_x0010_BÄ?5Hd_x0010_Bû°ºS_x0012_B¶_x000C_Jðö_x0012__x001E_B.p_x0013_Òº¢_x0018_B&lt;6øÞ_x0006__x001C_B´_x0019__x001B__x000B_B&amp;_x0005_áY_x0002__x0006_5_x0010__x001E_BªºÚiµ_x001C_BÒ_x0006_BxÄ_x0010_BRjPE_x0010_BµJÌþ_x001A__x000B_B&lt;³A_x0006_J_x001F__x001D_BÚV¯t9i_x0019_BBPf_x0004_&lt;ý_x0015_B¨s+ùmø_x0019_B5Ë._x0001_ló_x0010_B_x0006_PX0`p_x0016_ByBI\yL_x0013_BVü¾&lt;$Z_x0016_BK_x0007_QAÅ_x0015_B_x0016_o·íô_x0018_B¼_x0016_å6_x000E__x001D_BÂÞ?pe_x0010__x0014_Bb_x001A_Ó´Ñ_x0007__x0019_Bl_KÐ°_x001D_Bîë!_x0015_Êq_x0006_B@»_x0005_£°h_x0018_B_x0014_¥þ&gt;_x0015_B_x0008_Ü_x0015__x0007__x001B_Bðhéþt_x001B_BÏË	Ó_x0003_^_x0011_BZJÁ1_x000F_Bxg§¶_x0019__x0015_B#äT_x0019_µ _x000D_B²éàO®î_x001E_BÕñ«_x0016__x001A_BÒïè_x0006_IN_x0011_BÙô]_x000D_ç_x0017_B_x0007__x000C_0cñ_x001C__x0014_Ba_x0018__x000B_NÊA_x000D_Bt_x0019_ _x0011_'ë_x0019_BÖ_x0003_­-/_x001B_BÑ¾äJ_x000D__x0016_BÝùk!_x0017_B_x000C_Ã`_x0019_b×_x0018_BÌÏ¼·i(_x0014_B£_x001A_·'Ø_x0019_BêÈ­ÃQ_x000E_B²á]_x000B_B._x001C_è?ÜD_x0013_B,rï¶Æ_x0014_Bg´dR::_x0019_B²_x0007_Â_x0016_¿_x0017_B_x001F_Þ_x0005_à_x000E_B_x0002_«Zñß_x001D_BàáT_x0001__x000B_B¶$­Js7_x0018_B(_x0008_ãäÿ_x0016_BU­_x0006_Jb{_x0013_B¤_x0012_Âòé_x000D__x0016_BþL§÷_x0017_BLrÿL_x0019_B²5.Â_x0014_B_x0004_òÎý-_x001B__x0012_B_x0006_¤'Â_x0002_t_x0014_B$w0Oc_x001D_B_x0002_	ó6´´_x0015_B{H-e¬_x0018_B:%¥´B_x0018_B_x001D_Ú_x000F_&gt;_x0001__x0003_å_x0013_BUi¢XÇ_x0014__x0016_B_x0002_*âµÃ_x0014_Bìfú¿í_x0013_Bü_x0016_-µìÏ_x001A_B¦yÄ½_x001C_BUbB	_x0010__x0010_B_x0003_Ruf_x000D__x001C_B/±¶oÙî_x001A_Bbbí{¹_x001E_B¯ÈÊ_x0004_ò0_x0010_Bêíh;uç_x001D_Bÿµ_x0001_	_x0002_}_x001C_B_x0017_]è_x001D__x0016_B_x001A_=ï'Á_x0011_BÅFé¬l1_x0019_B\nãB _x001E_Bsznf%_x0014_BàLàÔ¼Ý_x0018_B¸Ü;/å«_x001D_B!)?Øû_x0001__x0017_BÓndi-_x0010_B$8HËb_x0014_BT_x0014_'çXG_x0016_B/.ªv_x0017_B¥_x0001_½_x0017_üþ_x000D_B_x001F_Ì_x000D_c_x0003_B3ÙïÔWï_x0019_B_x0014_%IÞÏ­_x0016_Bñð4FN,_x000D_B\Å¸8ê+_x001D_BÞVQÃ&gt;_x001D_B_x0001__x0002_Ì_x000B_7»ßØ_x001D_BjyVC_x001C_B_x0014_ïZ+;É_x001E_BAb	M)_x001C_B(èÉg_ß_x000C_Bðë9y©-_x0017_Baå;g_x001E__x0013_B²á\wz_x001A_B£Â_x0017_§ÇØ_x0014_B^£Tt!;_x0011_B*_x0016_vQ¤_x000E_Bæ/tYN_x000D_B_x0012_¨#e@¯_x0011_BBa0e_x000E__x0012_BªËÒ_x000E__x0003__x0011_BâÁ¬·¨ù_x0018_B \X_x000F_\ó_x001A_BÖ«úÇz0_x0017_B½P`dù_x0010_B6_x001D_f$/_x0018__x0010_BÊZ±oÊ_x0014_B{%òÝÖø_x000E_B~iQó^._x001E_B_x0008_&lt;E±Ö2_x001A_BgîGdî0_x0014_BÝÉ¾}_x000D_BæRÜ_x0002_¯ô_x001A_B_x000D_&lt;_x0013_¶?_x000F_B³ÅG¸½_x0014_B÷P_x0010_¿&lt;®_x0011_B_x0018_uÍ2v$_x0018_BJé_x0011__x0001__x0006_J_x000C__x0017_BÜâ6_x001D_¡_x0019__x0017_BW;×(f_x0012_B'L¹m_x0015_B_x0012_=]GÜ_x0012_Bä_x000B_}Ëê_x0014_B$ÀýÒÕ_x001C_Bf9T¼_x001D_B|®R_x000D_¯_x001A_B[7_x0015_U_x0013_B%BÛÝ_x0013_B°Ï__x000F_y_x0014__x000C_B`Ú+ã_x001E__x000F_B±9Ç{T«_x001B_B_x0004_R.í_x0015_i_x001B_Bÿ3_x0012_,þÏ_x0012_B_x001E_)Zæ9_x001E_B"©dIËè_x000F_B_x0008__x0014_ºdÁ_x0014_B¿à_x0016_6Ã½_x001A_B_x0002_d¶ e_x0019_B¸òÒþ_x0011_BéÅ+_x000E_B*_x001F_ã)_x0019__x0002__x0014_B_x0002_ªK_x0005__x001B_B~Ù_x0010_%nM_x0015_B[oÛ_x0003_¾¾_x0014_Bz¶tâ._x0017_BöV_x0007_hú_x0013_Bª_x001D_Ä&gt; ã_x0019_B_x001E_²×=4Ê_x001D_B±ÑÃÅê8_x000F_B_x0002__x0003_|/A²_x000D__x000C__x0014_BÕqí{_x0010_Bä³pU¶_x0016_B/û_x001A_-ÝË_x0013_B´ÃFÜ_x000D__x000D_BÛ;4e_x0016_B?^ºï_x0012_B_x0004_?½@=¦_x0017_Bî¿_x0015__x0018__x001E_B~èýhÔp_x0014_B4$@ .¢_x001C_B¬cþ+;6_x0016_B_x001E_DÜL®±_x0018_B_x0007_±1_x0013__x0017_¾_x0013_B,ªÞ¢Ô_x0019__x001F_Bövhnu×_x001A_Bj5K_x0001__x0018_Bâ®ZÉ_x0014_Bü·_x0010_F[_x001E_BB_x000B__x0013__x0011_h_x0017_B+_x0003_¢_x001B_ÆR_x000B_BpÉÐÏ9_x0017__x000B_BÂÐY¤_x0005__x0017_B_x0016_3ùd_x0018_B_x000F_ÅùÉ?_x0010_B_x000E__x0013_ÛoÌ_x001A__x0010_BL$(«¶_x0014_BôÂ_vL_x001B__x0011_B±_x0006_z)c_x001C_B_x0012_ÿlUÄ_x001E_Bf´8È/_x001C_B§§Ö_x0001__x0002_e_x0006__x0013_B4´\î_x0010_B=w²_x0001_Fú_x0014_B[ÍéZ_x0012_BÙu¹Î_x001E_B°~Ð6zN_x0011_B@¸vj3_x001D_B­ÙD9ê!_x001A_B&gt;_x000C__x0006_LÁ_x0012_BÆ¿¶¨_x0002_Ì_x0014_B"ÉEq_x001F_ý_x0011_B¾$¢t­_x000D__x0012_Bå_x0013_ÚÎ?_x0012_BlÏÅÙþz_x0014_BÆZDC®_x001D_B®çítÝ_x0019_Bªæôó©_x001E_B pLÛ«¨_x000E_BáìnÚ¿ø_x0012_Br_x001A_±:Ý¶_x001B_B6ïò¼_x000E__x001B_B|ÿRls_x000B__x001C_BRy_x0019_Ý_x001E__x000E_B¦Dï_x001A_D_x001F_B4î¶ï%_x001A_BÄk_x000D_Ú?9_x0011_Búb]i_x0011_Bf.Ê_x0007__x0018_Ò_x001C_B:z}"¬ç_x0017_BÍEVú_x0016__x001D_BÔ÷öA_x0019_B0Ù7*÷_x0018_B_x0001__x0002_gþ[þ#_x000B_BdkÖ£ñÆ_x0015_B_x000E_ÏÒØ_x000C_B ¿+(X_x0012__x0010_BfIøV¡¹_x0018_B¥î_x0010_Bç_x0005_F¨_x001E_BÄÕ&amp;Àû_x000E_Bq^ráA~_x0011_BR¿ìI_x0015_BhÄsfiÊ_x0002_Bg*øµ_x000E_ù_x0016_BÿqÇÄ³_x0010__x001C_BBømp¨_x0017_B«¾ÓzÙþ_x0014_Bv/_x001D__x001C_5n_x001D_Bzúb&amp;_x001B__x0017_B¾h°¼ó_x0003__x001D_BGvÔ_x0012_'¥_x001C_BrÈ$.z_x0013_B9ßõð_x0019_BvlZCà¬_x001C_Bp;g8_x0017_B@Ê©Lá_x001E_BÈ,³9]g_x000B_BÏIÛè·_x0006__x0014_BrÅ_x0006_µà½_x0018_BSê­M×_x001B_BÚsøwå_x0018_B@ÓõÜP_x000B_BXEîöëæ_x0013_B®¬( _x0001__x0002_+_x0019_Bô_x0018__x0001__x0008_Ú_x001B__x0016_BzªååÐ\_x001D_Br,àAÞ_x0002_Bgêy_x0012__x0015__x0010_Be"`ö¨_x001C_BO¦ÞULl_x0014_B'ü:Rÿr_x000C_B_x001D_±Ês_x0014_B÷P@~k[_x001C_B´ÏáÀ&lt;Ú_x001B_Bó_x001C_}×¯_x000B_B)ÛRÌ_x0012_B ¢8_x000D_¿2_x0013_Bl'ðã_x0016_B¶²Õ_x0005__x001C_}_x001E_B³Pç°³_x0006__x0015_BRkÕCû_x000D_B_x000D_,åX_x000B_B_x0008_Tàl_x001C_B*¯¡4¯¼_x0017_BÅ_x001C_A¢_x0013_BQ3(Wÿ_x000F_Bª¶×­Ü_x001C_B=Or_x0015_H&gt;_x0015_BnXvN»±_x0012_BõÆ^_x0014_º_x001B_BòdÈÛÒ_x0016_B¿-°*:_x0016_BN_x0005__x001D_A¦Ê_x001D_Bøàlv]¶_x001C_BJNúlCß_x0015_B_x0001__x0002__x001C_¿q_x001A_Ü_x0010__x001B_B_x0013_´à rX_x001C_BX_x0006_o_x0012_Î_x001B_BÛpë_x0017_5_x0014_BÞñª.J_x001E_BOu_x0015_0\ª_x0011_B:%Ò¤_x0017_z_x0017_BÜÌ_x0014_B¨-_x0008_®G_x0014_BLí_x0008__x0018_B&amp;Ç¡À B_x001C_B9ø_x0003_ú¹_x000C_BÚ_x0015_ªÔD$_x0017_B_x0002_ÚVö÷_x000F_Bó¢3¸¼_x0011_B÷§¥&amp;	_x0013_Bò3sw_x0016__x001E_BNc²²Ú_x001A__x0015_Bl©¼q_x0003__x0011_BK8Ý[_x001B_B_x0012_úrÍÞ_x0017_BÎÓ+_x0011_¡ó_x000D_BÈ§,ý2_x0002__x0012_B_x0008_ê8Áâe_x000C_BÏvTÎ(_x000C_B yRÅtm_x000D_Bì	_x0012_O_x001F__x000B_B(^g¡×_x0010_B&amp; ¾Þr._x0010_Bñ_x0008_w_x0014__x0005__x001F_BÞÏÂùb_x001B_B\_x0012__x0015__x0005__x0008__x0003_^_x0015_Bè'Ûd`_x0018__x001A_BÐÊä_x0004_*_x0017_B^$tjBI_x0018_B&amp;+Ù±_x0014_BbÅËu!A_x001B_B@fA_x0001_0_x0015_Bå_x0016_gøó_x001E_Bþ_¤_x000B_UU_x0017_BôFù_x0010__x0015_BèÆ&gt;$_x000C_ó_x0017_BÒü¡ôç_x0018_B²¢Â£*ñ_x0015_BV&amp;I_x0002__x0007_i_x001C_BÇ7µ¬Ê³_x000F_B#?y0Ný_x0019_Bj6/d_x001B_]_x001B_B³@ X_x0011_B_x0008__x0005_Øg ª_x001E_BçX_x0002_£ _x0012_BÈ4_x0006_ïï_x0002__x0014_B&gt;,Fê"_x0014_B BñB_x001A_B_x001E_ð_x0001_å_x001D__x0018_BÞeÑÁ*þ_x0013_B_x0016_¬Åê_x0016_B;A¦7Fú_x000F_B.£Dþ_x001C_Bvý©_x001D_úþ_x0011_Bã_x000C__x0015_Ùo_x001B_B_x0004__x001D__x0003_KX¶_x0019_B8F¸7£_x0012_B_x0002_	v_x0013_m~;ü_x000B_BÒð«`_x0010_B8ñHwR¦_x0015_Bzo_x0005_1ÜÆ_x001C_B_x0013_Pwð_x001E__x0018_B¢ò,¸_x0008_­_x001B_B_x0006_z¿_x001E_M_x001C_Bb_x0001_ÔÙoI_x0014_BDí|_x001F_G_x0011_BÞ_x000D_Æ ©¢_x000E_BMÀ®Küp_x000D_Br[âd&amp;_x0012_BB³'_x0001_ë_x0012_B{çè4t_x001C_Bû_x001F__x0015_dÊ_x0012_B.ló_x001C_2¡_x0018_B0_x0007_Ì(º¦_x0010_BÚºËij_x0010_B¾O{ò¼-_x000D_B_x0003_$Ò_x0011__x000D_BÎW×^ä_x0016__x001F_BP¸âï_x000E_:_x001A_Bs4_x0007_o n_x0019_B_x001A_nR3ôì_x0019_B¸¿Ní_x0013_Ì_x001D_BÚv_x0004_g³_x000E__x001A_B,Þ;%@_x001C_B_x0004_|nWÝ¥_x000E_Bi÷Qéw_x0016_BP_x001F_Tf_x001B_Bê_x0018__x0001_ÈM_x000B_BÃÐ_x0001__x0002__x0015_o_x0016_Bu¼WÆõ_x000C_B	¦÷7å_x0014_B_x0003_=_x0012_&lt;±[_x000B_BÔ3ªõÇb_x0019_B#\ÙQz_x000C_B0_x0011_ìju_x001D_BCü-ÔÝ_x000B_BsÇÎæ._x000B_B¾w=jN_x001D_BA_x0016_U_x0015_º_x0015_BYKê_x0019_l_x0013_B^{_x0001_ÈûP_x0011_B`#Ø2,ú_x0010_BÙik«ä_x0010_B@~&lt;·_x0010_Bò23§âv_x001C_BèÜ_x000E_P8Ã_x001B_Bå«ÉÌ_x000C_BÆ_x001E_ºÄÜ_x000F_B4ÔÀCÀ_x001A__x0017_B_x001E_fé¿ü_x0013__x001C_Bº«×Ð_x001B__x001E_B.W`1_x0006_È_x0002_Bj|ïNw_x0013__x0016_BÂg\"_x001A_BvÁâ¿ ½_x0011_BhNp¤¶_x0010_B_x0018_Æ°&amp;µ_x001D_B_x001E__x000D__x0018_D(_x0010_B\«B _x0015_B$çÁ#÷_x001B_B_x0001__x0002__x0012_&gt;{W§Ø_x000B_B^!¾aÖ_x001B_ByxøJ²_x0012_B2Û´K_x0018_B®;&lt;Ä_x001F__x0011_BÂ_x0002_ÓâR_x0011_B_x0005_ò81òý_x0014_Bo²Î_x001C_õ_x0010_B¶d_x000D_Jã?_x001E_B^E¥xú*_x000B_BZ«á_x0004_I_x0016_B_x001C_M_x000B_àÏ_x001E_B©Ü$Ïw/_x000F_BJ|ýf_x0016_Bê9_x0018_6Ç_x0015_BnïÂILõ_x001A_B¸.O«_x0011_B:4´ù_x0014_Bw*_x0001__x000D_B5ñP_x001C_hÙ_x0012_B(ñ_x000B__x0008_ïÕ_x000B_BÞ_x0013_ÃÖÌ_x0014_BðkOxF_x0017_B_x0012_C]M`Ê_x0013_B0ýà_x0011_	_x0018_BrÛ2T_x0011__x001F_B9UQ_x0011_O4_x0010_B.®KÎ_x001F__x001D_B_x0002_÷³L3_x0012_Bi¾üb_x0004__x0019_BÐÜ¶zÄ]_x0017_Bâ4m_x0002__x0004_ù_x0016__x001B_B~_x0007_(å¸,_x001F_Bôa±Dø_x000B__x001A_B&amp;fPf^_x001F__x0015_Bèç;J=-_x001A_B_x001A_ëM_x0016_ú_x0001__x0013_BÁîK_x001E_BÐmË¯ï_x000D_BÚ_x0013_£X_x0017_z_x0019_BònK¨_x0014__x001E_BÖ²Muþ¢_x0019_B_x001A_lý_x0010_!Ç_x0014_B6_x001D_?:_x0011_B_x000C_×ÏWo_x001A_BC_x001E_ á_x0010_Bæm¬Ê6_x001B_BèõUI_x000F__x0013_BJûä#^G_x001F_B"®_x001A_XX_x000E__x0014_B_x0011_nØÅêÉ_x000C_BÊl¢&amp; _x0010_B¶W$%¸_x0012_B_x000C_Ö8ø_x0002__x0013_B^ìçv!_x001B_B´TJ¬_x001A_BHe#Â_x001D_B³Ïmz­º_x0010_B_x0002_¿¢'ì_x001D_B _x0003_²çÐ_x000B_B6a_x0003_Pé_x0012_Bd_x0019_\i_x0013_BøJÔP×X_x001A_B_x0001__x0003_ð.é®_x0002__x000C_B¥_x0011_zì¬._x000E_Bò_x001C_|£__x0019_Br_x001D_¶)_x000B_BèÐ?ÿ_x001B_BÎ$¼-}_x0013_BOI]­_x0007__x0014_B_x000D_Vbñ_x0015__x0012_B&amp;äïGo_x001E_BÃ	I_x0012__x000D__x000B_BÞ,_x0010_ìDü_x001A_Bøï_x000D_°Ûõ_x0014_BõD_´Ç_x000C_BÂ÷î,Ûª_x0016_BÄ£SfÂ_x0019_B¦_x000B__x0004_W9c_x0012_Bê¯_x000B_8¿_x001B_Bò_x000F_»ä_x0018_B]Ô_x0004_Åþ_x0016_BÉo#_x0013_Å|_x0014_Bo%Ê÷qA_x0014_B°v§ï_x000F_B'EË ËÈ_x0010_B5N_x0004_P_x0016_B_x0012_ÜÓïX_x001C_Bòuà_x0018_î£_x0014_Bp¾$p2_x0017__x001E_B_x0002_ el_x0010_B_x000F_}&amp;G	3_x001C_BrÔ[é	_x0013_B©añ/4L_x001B_B¼f¸´_x0002__x0003_tÜ_x0015_B­£_x0003_Ui_x0010_B÷ÙÇ	s_x000B_B5.ªûï_x001A_B}_x0018_Í_x0002_RÏ_x0014_BöÇmÃÒ_x0019_BÚ_x0013_Àâ_x0018_(_x000E_B6ý±RÖ_x001D_B`rR\´­_x0011_B&amp;ÕS1_x001F_Bìð_x0004__x0001_á_x0011_B¬,?6;_x0019_B6_x001D_&amp;®c	_x000F_BÈ¬t_x000F__x0005__x0013_B_x0002__x0011_­©¤_x0002__x000F_B_x001C_7±h_x0013_Bù$oÊ« _x0014_B?_x0011_H¡Ø_x001B_Bò­§_x0013_a_x0015_B&amp;g	÷__x001A_BtA0´&amp;_x0016_BÃÕ"f2þ_x001B_BÈ_x000D_Ãü_x001C__x001F_BÉ_ÊP_x0015_BÚwä_x001A_1U_x0015_B¨ZAZ¥_x001E_B_x0003_c_x0014_p¡_x000F_B¬¬K*®E_x000F_Bï§÷Ó|W_x000D_B®Û³_x0010_dS_x0011_B3¾¯2¢1_x000B_B*a²DU²_x0017_B_x0001__x0004_¬Ê_x0012_W_x0015_S_x001C_BH®#/e_x001F__x0012_B_x000D_ãû'_x0017_Bì2À´»_x001B_Bá/õ«_x0007_¬_x0013_Be_x0001_Ð_x0011_Bà_äQ_x0015_BÂrÊd_x0017_BÅ1N'é_x000D_B!ºn_x0014_BY_x000B_Ú_x0004_B_x0002_µÂ_x001A_Böüªï_x0011__x000D_B&lt;uÜb_x0017_BÍãÄ-ñ×_x0015_B$Ràøä_x0017_B_x0016_e_x0008_?_x0017_B¯¥¢_x001A_B|_x000B_s&lt;Ó_x0010_B_x000E_¥XxÄ+_x0018_Bª¢Õ_x0003_ñ!_x0018_B gú_x0014__x001A__x001D_BR3qc_x0003__x0018_Bãk!ß"Æ_x001C_BaÇý8¹_x0010_Bø&gt;)&amp;ß¬_x0018_BuÅ(ì`_x0013_BÜ_x0004_gÛÇ¨_x0014_B_x000B_8]·%_x000D_B/÷`_x0011_B)jÛµ_x0018_B¤¸W¹_x0001__x0002_ãZ_x001B_BÙêQÚ_x0014_B2BC»_x0008__x001B_B6)pèµ_x001B_Bl¸ü_x000C_0o_x0013_BCeb×à_x0019_BmËê_x000F_BP`:H_x0014_ß_x001A_BÐã=-E_x001B_B8=Y_x0003_iC_x001D_Bz_x001C_.Id_x001C_B_x0003_#_x000C_ë¡_x0015_B¤{éÕ%_x0010_B_x0014_T_x001B_Hë®_x001C_B_x0018_eny¯9_x001F_B0h$÷_x0011_BO)_x0012_©ó_x0012_BF|ot_x0002__x000E_BüKÜ`©_x001C_BsxÏ{²E_x0010_BNë_x0001_À$¸_x0010_BsîO_x0011_B&gt;´«_x001A_TÎ_x001E_Bë"è¦&gt;_x001C_B¬_x0018_÷c¬_x0017_Bú_x0013_Òð²_x000E_B_x0010_UHÁd_x0019_BÍé_x001E_ä_x001D_BÀÚýØ_x000E_é_x001A_B_x000E_	²°[	_x0015_B_x001F_£½@r¢_x000D_B_x001E_â©Þ2}_x0016_B_x0002_	&amp;ãµ&amp;_x0016__x0019_B$C_x0014_ÃT_x0012_BAþÊJ[_x0010_Bã_x000D_fÆ_x000B_B_x0004_CºVS#_x0016_BÐçtv¢G_x0010_BvÌ6nj_x001C_BÞ.Zl¡_x0015_Br8Ë_x0016_B°ÒÌÒx-_x0015_B£SÂ¹_x000C_O_x0015_Bì^,¥	_x0018_BtÊ}_x000C_r_x001E_B½p/ü¸_x0015_B_x0007_­ð_x001D_K_x000B_B_x0008_É}§k_x000F_B´¼æ1_x001C_B%®_x0004_(¼_x001A_BWfk½_x0016_Br«WZÙ_x0011_BøEGQ_x001A_BÄ_x0002_¹_x000D_g_x0019_Bl©_x0011__x0003_l,_x0017_BJÙ?_x0005_ì&lt;_x001E_B4S#_x000C_Ü_x0001__x001E_B[È7Ú»_x0017_B¾_x000D__x0012_²G_x0004__x0013_Bp×°_x001B__x001E_BY_x0003_Y¦8&gt;_x000D_B_x001B_íæù_x0006__x0011_B9	ÓXA_x0010_B_x0019_Ùp0_x0001__x0004_t«_x0017_B_x0019_3_x0014_zã_x001E_B÷aáx_x0005__x0011_B&gt;Í"¤p_x0011__x0014_B?ìd_x0003_«Â_x0014_B¥l²Iõ_x0012_BìpX¡_x001F_2_x0012_B5mD_x0015_B_x001B__x000F_Bå§Öç_x000C__x0012_B_x001B_Q+ow_x001B__x0015_BÐ©Íï*%_x001F_BTm_x0019_,_x000F__x001E_BB5âaÍ_x0002__x0018_B`_x0007__x0014_&lt;_x000B_í_x000F_BÈZn:_x001A__x001F_B_x001C_,í»_x0015_B1BTKÂµ_x0015_B¾;_x0016_kÙ_x001E_B n'_x000F_É_x001D_By_x001B_&gt;`y_x0015_B7«+_x001B__x001E_B_x001D_éêÿ_x0014_B_x0019_Ôß1_x0010__x000C_BÌÜ_x0010_x_x0017_¢_x001E_B&amp;¹@n_x000E_B÷Ë_x0003_Å)_x0016_BÓàÓÅ¸ã_x0012_B}Ù[²±_x0008__x0012_BÃgbù¦_x0015_B_x000B_}ä_x000C_ËH_x0010_BN_x0012_¡é_x000E__x0016_Bd+ÈC_x0006__x001C__x001F_B_x0003__x0006_å^_x001C_a½G_x0017_BÖWK÷qü_x0015_B@;&amp;¿7/_x0019_BÆÉ¹59&gt;_x0014_B_x0002__x0001_Øí_x001E_Ñ_x0015_Bï_x0005_ø2ò_x001F__x0016_B6Þ9d_x0018_Å_x0016_BÚ§_x0002_?_x001B__x0010_B¼9e0õW_x000B_B_x000C_ÄCæº_x000D_BéîQ4_x0016_BèæÏm_x001B_B¤$¬C#Ø_x000E_B c®@_x001E_4_x001E_B¸?¶ë_x000F__x000E_BÒaéÕ_x0019_g_x001D_B+íRà½}_x0017_B"©MýWÚ_x001A_BPÔjê6 _x0017_BÅq¬-XX_x000F_BØ_x0015_í=_x0016_B4®_x001A_£ã:_x001A_B1Rmî_x0019__x0013_B73Ø&amp;_x0019_B_x001A_=_x000B_¿²+_x0015_Bb¼¦§C[_x0017_B*àA_x0016__x0004_Ê_x0015_Bc¨_x0015_lt}_x0013_BÆ¤_x000C_"_x0003__x001E_B&lt;®}¢$,_x0016_B»íÃq_x0005_â_x000F_B\Çìë_x0006__x0007_ôÎ_x000E_B)_x0004_1¨5_x001C_BÁÔó_x001D__x0011_B·xZ&lt;Æ±_x001A_BvSmä3S_x0014_By_x0015_åHø_x0018_Bîµ`lª_x0012_BÞÎ²»ï_x0010_BöWN8²I_x001E_Bö#²Mµ_x0016_Bqu:VU_x000B__x0014_B_x001B_¼åw_x0001_`_x000E_B´M_x000D_;LY_x0018_Bjû_x0002_Õo*_x0012_BÆY_x0015_â_x000D__x0010_B97`­Ì_x0018_B_x0005_B7P_x001D__x0014_B&lt;j*Ós_x001E__x0016_BD:#Æ_x000E_V_x0017_B±Ä_x001B_\T¹_x0015_B®_x0001_C_x0005__x001D_Bº4#_x0016__x0015__x0019_B)_x001D_|ø_x0015_BÃk­_x0004_·_x0001__x000E_B¦d_x0017_#×O_x0013_BúnÎP_x000C__x0011_B_x0016_× Î¼G_x000D_BÀø¼#_x0014__x0017_BÜôLÖÊå_x000C_B¸$ 81S_x001F_BXÈ6q _x0003__x0017_B _x0016__x0019__x0014__x000F_B_x0004__x0008_Ãç êà_x001A_BK´ø³uÀ_x001B_B4ÀíÍtõ_x001E_B_x0001_Aé6Ð_x0016_BÐ×rP_x001A_BÆ_x0007_RZ­_x0016_B_x0018_Æèê¹_x0013_B2}\C_x0002_«_x001A_B_x001A_H¢×_x0016_BÔ.Ñ*=î_x0017_B*Ò·Úø"_x0016_B_Mè¢Ü_x0016_Bd¹ü !_x001D_Bðn_x0017_à_x0011_B~ÑÜ*H0_x0016_B)+Iîg+_x0010_B_x001B_c_x0018_2R_x000D_Bz©Ób¶_x0017_BÌÁWw_x001A__x001C_BTSd/¹°_x000C_Bhr_x0005_ð'´_x001C_B2í}ñ_x001D_Bkmz_x0005_p_x0019_Boº_x0004__x000B_iÍ_x0008_Bð[ø_x0010__x000C_B¤_x0003_Ð_x001D_B _x001D_}ãa_x0017_Bv°i}_x0015_BÁÉÍðÕ_x0014_BºÛB_x001B_B_x001A_$Öü*_x001D_B_x0006__x0018__x0017_A_x0003__x0004_&gt;_x0001__x001B_B_"«Æ_x0017__x001D_BÄ0í$C_x0019_Bá(ndË_x0012_B'¤sÝ_x000F_B,»B÷_x001E_BätU*¯Þ_x001E_Bþ Uw	_x001A_B"ÂôÍ»_x0010_Bãn\_x000D_Hm_x0011_B_x0002_]&lt;_x000D_K_x0016_Bl*°%_x000D_B¦_x0010_§th_x0010_Bª&gt;¡è_x0017_B_x000D__x0012_Ï k_x000D_BT_x0013_¥_x001D_BÚúÊ{R_x001B_B&lt;jÿ&amp;ü¬_x000F_BU²èVª_x0013_BR2§ký_x001C_BjLÄÃô_x0012_B¹_x000F_åe]_x000B__x0017_B2i_x0004__x001B_B¸ô8]_x0018_Bró&gt;üÊ_x0011_B	D_x000F_»_x000E__x000E_Bä_x0012_	ï_x0017_ã_x0011_BdÓZ_x001F__x001A_B\Îºîqâ_x001E_Bû_x0014_Q`é_x0013_BØtîrÊ~_x001E_B°Ú±v_x001E_B_x0001__x0003__x0004_Rï_x0016_Ñ_x0015_B_x0001__x0004_¶¦zø_x001A_B&gt;'ÇgÓæ_x001D_B¶[ð_x0006_ÛT_x0018_BÊ$i_x000D___x0017_BnE{¼NÚ_x0016_B¤ðâ_x001E__x001E_BK?Ø¶_x000F_Bþâ%Íô;_x001D_B_x0006_lô_x001C_ìG_x001C_B_x0007_¾ßZ_x0010_B_x0010_¥_x0018_.S4_x0017_Bd_x000E_@¼äê_x001A_B¾.,_x0007_Þ_x0013__x001A_B~ÚwËÀq_x0011_BB©ë;{ô_x000C_Bb_x0010__x0013_éìn_x001B_B_x0010_=_x0007_ie_x0011_B$mç_x000C__x0010__x001B_B[_x001A_ë_x0011_B©g´U_x0019_Bò°76Ë2_x001D_BÈ«_x000C__x001B__x0012_B^L©M_x0019__x000C_B_x0014_Ò_x0007_e_x0002_à_x0010_Bß|+óz=_x0013_B_x0019_¬=Þ_x0012_BÅbµ±jÉ_x001B_Bn,3ã¹ï_x0014_B_x000E_SááL&lt;_x000C_BÍ=4_x0010_d	_x0012_B_x0004_ö_x0002__x0003_ÄÐ_x0010_B _x000B_&amp;_x000D_D_x001B_BZO¾$Ï_x000D_B*hÏ»q?_x001E_B!øÓ¬ \_x001C_Bxö_x0015__x0001__x0010_£_x000F_B*_x0007_ÓdHk_x0011_Buk¼´æ_x001B_BP ZF"I_x000F_B_x000E_sí_x0019__x0014_µ_x0018_BÃu½Ø_x0016_BþÐE+._x0011_BØ¥¼ä_x000C__x001E_BlÞ_x000C_&lt;S;_x001D_B ùeK­_x000C_B&gt;2%¼_x001B_BHÊÕ_x001D_p_x001E_BÞ¦_x0001_"L#_x0014_B\É_x001B_Ïè_x0017_BZy ¤ÌQ_x0017_B[qbØM_x001C_B-%òúd×_x0010_Bù\¢ïA«_x0010_BÄÿC|ÞÜ_x0017_BYcØ_x000D_%_x0016_B¯Y±ÒP¡_x0013_Bm¬¿©½/_x0018_BRoñÓ©õ_x001D_BEäz÷Dw_x0012_BÈbgO_x0010_7_x001E_Bþú_x001F_!_x001D_B_x001A_ÿtV	+_x000C_B_x0002__x0003_SÒ _x000E_*b_x001C_BÜ¥_x000C_%_x0017_B2&gt;ñ2Å_x000E_Bì_x0015_RÞ_x0005_&gt;_x0013_BîhÚ,³_x001E_By¥H_x000C_d_x001A_BZjÄÅ_x001D_þ_x0015_Bx_x0019_§_x0013_ø¿_x001D_BopáÏ_x0013_BS_x000E_	ô_x0017_BNZ;_x000B___x0002__x001D_BP	Y, |_x001A_B_x0005_ükÁåõ_x0016_B_x000E_J;_x0013_BF|Þ_x0018_q8_x001C_B	ý©n_x0010_B_x001E_}:=î_x0014__x001A_Ba©NSÎA_x0014_B°µ`A¾_x0019_Bq5VýÄ_x0019_ByÌöb_x001C_BuÌYLku_x0017_BºQ_x001B_w¯å_x001B_B_x000D_üVh_x0016__x0011_Bø_x0010_áË/Ú_x001C_Btø¼¥G`_x001E_B_x0001_µ/,!M_x0012_BùB6_x000C_@2_x0014_B&gt;^_x0001_	í_x000E_B&gt;X ^_x0013_B_x0018_¤ÖÏy_x001A_Bp©&lt;Ç_x0002__x0004_ê¶_x0018_Bö-ëü,Î_x0012_B½¾X¶¥_x0015__x0016_B×#´I|¡_x0011_BZOOµ_x000D_B`sÚ¬d_x0015_BöÉ__x0018_æ=_x001F_B63·_x0018_BHpÈÖH_x001A_B6_x0012_fÐ!J_x001A_BÄ_x0003_$.®_x0019_Bfì&amp;°ß¯_x0014_B»@ß¿`ý_x000B_BåÖ_x0006_î)_x001A_B²v_x0016_hº_x001B__x0019_B*PEºß_x0005__x001E_BPvJÙàa_x0011_BïvV1_x000E_Bv_x0013_uTïÿ_x0013_B-ÿnÅhÝ_x0010_BÖkGþÌ_x0017_Bã_x0014_Ëd@_x000B__x0012_B_x0015_Éîé¢E_x000E_BÂåN_x0016_	u_x0018_BÒMÅµ_x0015_B@3_x0001__x0011_Bt_x0008_î¬_x000E_Bc#ÿÃ_x0001__x0017_B-£\nß_x000B_B¶vÖXu_x0010_BI¬!u_x000C_$_x0015_B´_x0001_|å±_x0018_B_x0003__x0004_4&gt;l|R_x001E_B2Ù_x0004_hó_x001E_Bß_x0014_Ü_x0002_µù_x0016_B__x0001_Áþ¶Ä_x001A_BÅ®Âè_x0018_BR_x0010_¹ÂXo_x0016_Böë»lê_x001D_Bú_x0007_:¿Æ_x0013_B\âÍËX_x0016_BUðE|_x0002_P_x001C_B,¥ÈÙ_x0019__x0014_Bæ{_x0003__x001C__x0019_Böl«®Ö$_x001E_B\&amp;×4_x001C_BÆÊêÊ_x0011__x000F_BT«Þ_x0004__x0018_B_x0012__x0016_tzç_x001C__x001D_BÕ÷'_x0018__x0013_B°.Þ²J_x0012_BLÝ_x000B_§Ká_x0015_B_x0004_x¡_x001B_B¶ª¬_x0005__x0004_¬_x0011_Bû_"Àé_x0019_B¡åóÙÜ_x0011__x000E_Bèã³2_x0003__x0010__x000D_B&amp;_x0001_GJF_x0015_BjIüV«­_x001E_Bë_x0007_¨_x0010_B@&lt;Û_x0014_B_x0014_cÒ²_x0010_B.^/L;;_x000D_Bß*\_x0003__x0004__x0015_¢_x001A_B_x0002_Ê0_x001F_qj_x0019_BT©ù^_x0017_´_x0004_B_x000C_gÜ_x0010_[_x0016_B¬¹HÇ_x001A_B^ê:_x0014_(¥_x001D_B¬y_x0010_3«ÿ_x001B_BKÍº*Ù_x0017_B_x0010_SîO_x0006__x001C_B5¾ã._x0015_7_x0018_BêÙ_x0008_òx;_x000E_BRÅ»ì_x000C__x0018_B_x001C_é®_x001C_3u_x0016_BÜUô d_x0018_B5_x000F_[_x0013_Z9_x000F_B[ú~_x0005_x_x0011_B~°¨G_x0001__x0013_BTyÞa«_x001E_B4mÙÞÉy_x0010_B_x0015_|e£_x001A_Bø­_x0006_A¿_x0004__x001D_B½ÚÄ½Æ_x0010_B«ßy_x0004__x0017_B¾\_x0017_ðg_x001E_BE?Ï_x001C_B§¾Âµ+º_x0012_B¼Õ×ºÇ_x0012_BTÛ0t{¹_x000E_B |å`í	_x001B_B_x001F_6Ô_x0019_Ba6%Ï°9_x0014_BK¡y_x0003__x0012_B_x0002__x0003_á&amp;	ÙøJ_x0010_B,ÙTÕ|_x0015_B_x001A_e÷DB&amp;_x000F_BÀç1q»_x000E_BPéÁ_x0007_)_x0011_BýcóÒx_x0014_BàJA(¿_x000E_Badä_x001A_b_x0018_BnLîyü_x001E__x000D_B¶'·FC_x001F_B~_y^_x000D_­_x001E_BQ_x0018_x.°{_x0017_BH«_x0008_se_x001B_B¡øM*_x0001__x0010_BªÎ[_x000E_B½ï_x000C_&amp;p_x001C_BÞÚ|AïÍ_x0019_B%ªM©¿_x0017_Bl_x000C_,Á-_x0014_B¢ûÎÃ¹:_x0015_BÒã5D_x001B_Bøõ _x0004_ýù_x001D_Bla	_x0003_P_x0017_BCA_x000C_ÿd_x0015_B_x0015_$_x000F_éGÔ_x0010_Bý_x0015_Z8f_x0011_B/Ð»º_x0018_ì_x0012_BVè&lt;­I_x0016_BT_x0007_/Â3_x001A_BÄ}°]_x001D_°_x0013_B­&amp;3äz_x001B_B_x0014__x0014__x0001__x0002_|_x001A_B_x0008__x001A_!ß«_x0011_BxÓÆÂþC_x001A_B ß5¼ã_x0015_B_x000D_ÅfÀ¯³_x001C_Bmÿ_x0019_çQ_x0014_Bæ*Ç_x0013_No_x001C_B*_x0019_kP_x0018_BÕ_x0007_Þ_x0011_BØ_x001C_B_x0017__x0008_z_x001A_B_x0010_B_x0008_2Ä~u8_x0014_Bz´æc_x0011_BE{¯ï{_x0013_BdéÙsÔ«_x000E_B,d+Tï7_x001F_B_x001A_£®ù_x0011__x001E_B_x0005_¬zÉ&gt;+_x0016_BøUÂ_x0018__x0014_B_x001C_â_x0014_hÉe_x0017_B_&lt;PpÌ_x0015_BMîÀCÇ_x0013_B´Ä¹M³9_x0018_B"_x001E_GLÕT_x001E_B_x0012_Í_x0014_$8l_x001C_BàeHüQ_x001A_B_x001E__x0006_\ð_x0016_B_x001C_G(¼_x0004__x000D_Bª66_x0012_B¾H[¢û_x0015_BÆ ñ[}Q_x0014_BÞÞ_x000D_é4_x0013_B&amp;_x0011_ÊË¦à_x001C_B_x0001__x0003_+_x0012__x0005__x0019__x001C_B·jäU2?_x0017_Bî_x000C_~Å*_x0012_Bg¤2Æ_x000E_á_x001B_Bû²!_x000D_B|yºäÂ_x0018_B?É®Ë_x000F__x000B_B_x0016_ü _x001C__x001D_BØ0vP#_x001C_Bt_x0003_väAN_x001E_Bv,oó3Ü_x000D_BÖ«k¤	M_x001B_B_x001A__x0004_À(Õ7_x0010_ByÝBrO_x0011_B_x0018_i0GËÓ_x000B_BË²tÏ_x0011_BdÔª¡"ï_x001B_BÇ§ÔÅRÐ_x0015_B£À~$2|_x001C_BÈC=_x0012_BÒªÁ]a_x0018_BÜ_x000D_bûoT_x001F_B:m«û_x0001_¨_x000E_BÝ­Îyåh_x001A_BÅ_x0002_,V¨_x0016_BR]\vÙ_x0018_BÄ_x000F__x0010_à¢#_x001E_B?`=ÿ¤!_x0012_B^_x000D_.g1_x0012_B@¤frn=_x0012_Bêî_x0006_5^J_x0016_B0­OB_x0002__x0008_&amp;í_x0013_BTJÃõ_x000C_Ò_x0018_BõWî¾H_x001E_BJv_x0007_môå_x000E_B_x001C_K:_x0019__x001B_BG#I¨çI_x0010_B_x0006_Ø«¿ñÿ_x0018_B_x001A_(_x001E_B_x0011_Bçv+¶Ë_x0010_BºMëO_x0004_¥_x001B_B]ß_x0014__x0014_:_x000E_BÜ^§°uM_x001E_B{Ñ¹_x001C__x000C_¥_x0014_BCûÈçÈ_x0010_B:4"èg_x0014__x0012_BªX×¼¼Ö_x000D_B¨Z0:_x0015__x001C_BdÓðZÒâ_x0015_Bà8¦T%3_x0019_B"ë§¨©Ð_x0017_B2&amp;Ôüp_x000B_B¨Ú_x0013_¸__x0018_BÈ¯ôÙ(f_x001D_BÌ£»mö_x0015_BVËD»:_x000C__x001E_BW¹À¾_x0015__x001F_B_x001E__x000D_R_x001E__x000F__x001E_B_x0003_),!Ä&amp;_x0018_BÎØ_x0008_²õO_x001D_B_x0001__x000C__x0005_ËÝ_x0008_B_x0004_ß_x000E_Ye_x0014_BðV"At_x0011_B_x0001__x0002_ãü_x0010_²_x0003_Õ_x0011_BBCðUPD_x001D_B_x001F_Ä_x0016__x0018_&lt;Ë_x000C_B ©Q¸r_x0011_B_x0018_®Ù_n_x001E_BÙ2æûÉ_x0018_Bü1ë¹3_x0015_Béy¤d_x0012_ï_x0010_B»zw]+_x0012_B¿ã_x0018_)¹_x0002_Bª¦¹6¶ª_x0019_B_x0012_2É_x000C_î_x0005__x000E_Bø­:Ëy_x0011_B£Çuï_x0014_Bþö,gï_x0002_Blb_x000F_X_x0011__x0012_BnÊºù_x001A_Bºq{#àE_x0013_B«´oÐ,	_x0014_BD_x000E_|à¨%_x0018_BH¸Âó/ö_x000B_B_x000C_Wh-Iï_x0016_Bb è_x0019__x001E_Bîp_x0008_m_x0004_Î_x0012_BIºþ=ÛÏ_x0017_BLüê_x0007_P¹_x001A_Bðñ_x0007_ñ/_x0017__x0012_B:\]_x0006_±Ê_x0017_Bô5î¯Îô_x001D_Bx;JjF_x001C_Bê¼Æõ_x001E_Bõ°e_x0004__x0005_DT_x0011_BD£L¦*_x001C_BÎlÊª_x0013__x0019_B@"ä_x0004__x000D_B_x001F_E¨a_x001A_BV»#G_x001E_b_x0015_BÚ¾â·u_x0017_B¤ó÷À¬V_x001D_B°;ÿ_x000F_®6_x001F_BÆÞÞ_x001A_D'_x0012_BÙ_x0002_&gt;§_x0001__x0012_B_x0004_3ë#H®_x0017_Bg¤á_x000E_?_x0012_Bdi_x001D_Ý_x0012_Þ_x001E_BlÞÂÞj_x000E_BÙ]_x0003_qû_x000B__x000D_B_x001C_Ï/g$W_x0012_Bh%d_x0016_Û_x000F_Bôù²_x000B_B§Þ(_x001C_Rê_x0010_B_x000E_íÝ_x0012_Bd­&amp;{ÖR_x0012_BÞ{õÏ'{_x0018_B:áfn_x001B_A_x0016_BhÂ}_x001D_B¹Ê_x001F__x000B_©·_x0015_B@Ë÷_x000E__x000D_h_x000B_Br;_x0017_ß_x000C__x0019_BG»gH_x0001_d_x0013_BlO¾ÒTM_x0016_Bô¡_x001C__x001A__x001D_B×õ{ÖÕ¾_x001B_B_x0003__x0007_*Þ`F_x0018_B«³±)©_x000D_Bèõ´~m_x000C__x001F_B Ró¼_x001C_B^8_x0006_u_x000F_B_x001C_Á³ùY_x0019_Bå÷¦6äi_x001A_B6_x0011_í	â~_x001A_BHO_x0012__x0005_-_x0016_BïA_x0002_«g_x0015_Brçx_x0001__x001D_B_x0010_V4àJ¨_x001A_Bò¸\8_x001D_B_x0001__x0011_£Õ §_x001C_BFâÙã_x0016_B_x001E_`Öú5i_x001D_B^ZÞ§Ý@_x001C_B¾K à²_x0011_BÐ0ãæ_x001E_B¬·{Û±_x000B_B,_x0019_¸§Þ_x000C_Bß©"^¦ _x0010_Bû_x000D_H_x0019_ü_x000C_BÊ_x0006_9é_x000F__x001F_B_x0006_#É_x0013__x0011_Bt\¶Nß_x0012__x001A_B_x0003_	_x0004_k$_x0013_B²Xl9Á_x0010_Br°õ_x001E_B&lt;£ã%Bw_x001D_B_x0003_o§_x001A_;d_x001D_B_x0008_Ýô_x000C__x0001__x0002_®_x0013_Bß\Ø_x000C_nf_x0013_BîräØaB_x001B_BÑ6 b9¨_x000B_B_x001A_iÐ_x0005__x0006_(_x0019_B_x0018_ªD8_x0013_1_x0015_BzMsrû¤_x0018_Byçê_x0010_K¯_x001C_B¾_IÓ_x001D__x000D_B~&gt;_yý`_x0018_B._x0018_&lt;Ò_x001C_B_x0014__x001F_©÷ßê_x0015_B¤`ç©vD_x0018_BPçã_x0012_ÿ#_x0016_B&lt;ëZÕh_x0014_B_x001B_å!U3_x0010_Bà¬°ª_x0017_]_x0010_BFíÊÛ_x0016_B'¢IÀ_x0015_BI_x0004_ÞTg_x0010_Bð_x000B_kpy_x001D_BÜaRG_x0017_B ÒS_x0011__x0013_BF[½/)U_x001D_B³*t±Þ:_x001B_B,ô²×_x0005__x0018_Bäcì«ïl_x0015_BfÜðjJ _x0018_B_x0001__x001D_à!N_x000F_BÊ3'ÌÚ+_x0014_BW_x0006_:±½_x0012_BèE"3L_x001F_B_x0002__x0004_k	CP_x0007__x001F_B¨_x0012_ÞÄ1A_x0011_B(­£ÖE_x0011_BÎâLÏÐ_x0012_BºØ2É§_x0010_Bq¥°Ò_x0010_BifL_x0019_L_x001F_BH	=&gt;Î¯_x0016_Bó_x001D_L)_x0011_B._x001D_H«®;_x0012_B½JLñk_x0017_BTöÖÊ@_x001D_BZß3_x000F_FÑ_x001B_BH°|òT_x0012_BN_x001B__x0016_9¯Ú_x0013_B_x0007_i:Ó¶t_x001A_BÈKl¡_x0010_Beãë¯_x0015_BÂ_x000F__x0011_î_x0002__x0010_Bª5_x0004_©á._x0015_B_x001B_| QE_x0017_BªÎ_x000E_Í_x0012__x001B_Bd©ëã_x001D_Bà_x0001__x0013_p1_x001B_B_x0008_:ï²®_x0003__x001D_B{Õt4Ë_x0014_BZç%¦v_x0004__x0016_B§rb_x0012_B0¥Vû_x001C__x001C_BÍh_x0019_ò_x001A_B]s_x0003_D6è_x000B_BRLí_x0014__x0002__x0003_]\_x001B_B_x0002_~ìñA_x0017_B[ _x0003_Fz_x001C_B ò­r_x0007_ã_x0014_BàÕ_x0008_jZz_x0012_BÒQ_x0004_p_x0015_BAzq9_x001D_M_x0011_B_x000B__x000B__x0004_1_x0012_Bm µDi:_x0011_B_x0014_Ë½|Ù_x0013_BR_ß&lt;ÈÂ_x001C_B²smF0_x0013_B½É¬dÛ_x001D_BJ_x0012_;_x0004__x000E_B?T^ýW3_x001B_Bñ!sØ_x0013_Bàö_x001C_øÑ_x001E_BUÒùFÄ_x0012_B_x0007__x0016_zI_x0011_Br"EÍü_x001A_BÝNuè_x0018_B"í´6}$_x001E_BMÛ¨_x0015_T_x0015_B~nKLî_x0013_Bd_x0001_=_x0018_Ì_x000D__x001A_Bß«_x000C__x0017_`_x0011_B_x001E__x000D_±àS«_x0018_B_x0013_Q_x0004_¸a_x001B_B´4_x000F__x001A__x0015__x0015_Btó_x0010_(G_x0015_Bä|\Ó_x001B_B?_x0015_§_x0018__x0001_¸_x0014_B_x0001__x0004__x0015_*=?_x0013_B_x001E_{ýô¡å_x001E_B_x0001_P_x0007_A	_x0019_B²²ì_x0012_^_x0016_B¡ _x000E_¨Ya_x0016_B²N_x0019__x0014_*_x001F_BjLõÁÏF_x001E_B±½g°!Ò_x000C_BõØ_x001E_Dü_x0012_BÒCÓÉ¡_x0018_B2Ä+E@_x001B_B"Ù_x0006_y+¡_x0004_Bª_x0001_ÉO±_x0018_B*yq9_x0013_B_x0010_îÜZ_x000C_BÙ_x0002_Em;_x0005__x0011_Bäz¿­è_x0012_B¥_x0019_K»»_x0012_Bíc¹__x000F_B½±¾]L_x0010_BÿÞ¿gb_x0008__x0016_Bã8ÃUÙ}_x0018_BÇ	_x0002_Øêh_x0015_B*¥Ú¤[_x001E_Bv¢°$Ç_x0011_B®b¹u_x000D__x001E_B ö/_x0017_×_x0015_BfRâa_x0014_BñÈÓ½_x0015_B70_x0016_·_x0013__x000F_BèMaö6_x0003__x001C_Bá0f}_x0003__x0004_jí_x0016_B_x0003_o1¿_x001A_B»Ó_x000B_/©_x0003__x0016_BÔ;BC_x0019_V_x0018_Bk_x0001__x000F_k%_x0018__x0018_B©Ì¬_x001B_½_x0010_Bu_x000E_lðìü_x0016_Bì~°ñ_x0013_Bò)´sAo_x0018_BÞcj"_x0013_Bb\_x000F_m9L_x0019_BÀc¿=V_x001E_BR_x001A_ ïYÍ_x0014_Bã	_x001E_L_x0013_Btý_x0019__x0002_Re_x000D_B¼²ê	Ô¹_x0016_Bb­8ëÃ_x001A_BÒUÆã_x0019_BñBsD_x0016_B_x001D_Î_x0007_n!5_x0015_BÜ_x0018_7z_x001D_B_¸qH_x0018_BÓKï°O_x0010_BÿO_x0011_#L	_x000C_BÁnö¬á_x0013_BBs^Áw_x0004_Bj^;H´«_x0015_B¶_x000D_0Y¢_x000B_Biclî{_x000C_B ÉOU_x001F_BÄ&gt;W1$_x0012_BLüüxóU_x001E_B_x0003__x0004_v_x0016_:­_x001D_BUHñU_x001B__x001A_Bç,dì`1_x0016_B8xêxJä_x001E_Bd_x0014_ôdä_x0017_B´X¤z¼_x0014_B«%{Ï_x0019_Bg=økÄ_x0004_BT_x001C_LI÷_x0014_B¢~©ÅAb_x001A_BWw_x001D_Þ7_x0011_BÃÃ ´&amp;Ö_x0015_Bå.ïX*L_x000C_BÒ_x0010_·îÆ_x0019_Bâ _x0007_¨ï_x0012_Bl&amp;¤+yP_x001E_BàÎGºtÕ_x001E_B¸p-_x0005_ÝÇ_x0015_Bºüd#WÍ_x0013_B»9¦Î_x0011_¾_x001B_B7x_x0017_i_x000F_B,®%K~ü_x0019_Bæ&lt;ÕHø_x0018_BÊ"Ã_x001C_BÎ¼æþÕ_x0016_B_x0002__x000F_JçLÉ_x000E_BòÚ_x0004_Éu_x001E_BÑ#W_x0008_´Þ_x000D_B*%«ç_x0002_©_x0013_BxnlÛ_x0015_B_x0001_ÅÂJ'_x001E_B_x0014_£_w_x0002__x0003_×Ú_x001E_B"c[0A_x001A_BDXPd_x000C__x0013_BòAEµ_x0012__x001D_BÖùÍÿs_x0011_BmKTMä_x0011_B^+ìóVA_x001E_BÔNíÊ_x0001_¨_x0018_B_x0004_mÑY°_x0012_B¯KsP_x0018__x000C_BãË!ºS«_x0003_B_+s_x000D_Bþ¤y6v_x0013_Bz"äi{_x000E_BdÅM´¸ï_x0013_BêØBZH_x001D_BÜ\R`=_x001A_B[ßö!_x0017_Ñ_x0019_BGm_x0010_%4_x0011__x000C_BJxÛ?×h_x0003_B_x0004_Wê:´_x0013_Bhù,$)î_x0018_BìÒ^ñX_x000D_BY^T~_x0019_v_x0012_Bc'÷ÞgÂ_x000F_Bìë4Y_x0011_BµÛYp«_x000C_B:ðµ&lt;_x001B_=_x0017_Bún_x0003_µK_x0014_B®;¤_x001F__x001A_B_x0001_^ïn_x0017_BJÈ_x000C_u®A_x0015_B_x0001__x0002_k	 _x001E_`_x0016_Bß?¯öá_x0016_BøHf,×£_x001E_Bcf}ô¬_x0014_B_x0001_õyP¥Ô_x0017_Bô^ôEg_x000D_B-/F`'ß_x001B_Bí!·àN_x000E_BÒ_x0010_Þ;mU_x0010_B&amp;F·á#_x001A_B×l«&amp;_x001D_BU×_x000E_É5_x0013_B_x001A__x0005_m+¶Æ_x001B_B~Zñ®_x001C__x0019__x0012_B _x001C_¸/_x0014_B|Å¢²xZ_x001E_B1 D×+ _x0011_BÈSk¥_x0017_B_x0013_Bøkk=Ý'_x001E_B_x001E__x0003_ÚÜÄX_x0018_BÒÑDp%_x0019_Bá_x0014_Îy£_x001C__x0017_Bîø(]¾._x001B_B_x000E_5u¨È_x0018_BÔ	_x001C_²_x0011_BÖ_x000B_D_x001E_º_x001A_Bh.äoP_x0017_B_x000C_ö2M_x0018__x001C_B)"PE=_x0019_B¡û_x0012_NÐ_x0002_B4á_x0008_NW5_x0015_BNª!)_x0004__x0005_U#_x001B_B_x0011_a xçO_x0018_B;¶¨_íÔ_x0018_B_x0015_n_x0017_5R_x0012_BÄ_x0018_¨ÔËÊ_x0017_BMØ¾%4*_x0011_BFùmÌ/ê_x0018_B_x0014_Ýt»ð_x0017_B4ZÙ_1_x0011_B¨ð_x0002_à|Õ_x0019_BÌ¨e	h_x001A_BÓÊÈÌâ#_x0011_BÚ8_x0007__x0016_HD_x001E_Bf-áz#_x000F__x0018_BÝ¹,RÍ_x0010_BbZ»"õ_x001F__x001F_Bc¶_x0017_gê_x0005__x0010_BLÒNC_x0010_B_x000F_]5E@_x0010_B(Ï_x0015_:UÙ_x0019_BÀTw÷nÌ_x0010_BjL_x0001_â_x0003_õ_x0013_BhE_x0016_¨_x0017__x000C_BË¶È_x000D_×c_x0019_BMÐ_x0006_å_x000D_B·_x001E_,_x0012_ _x0014_BxZ	_x0015_BV«'bÜ_x0014_B©t/Ý_x001A_B½_x001A_=îb _x0012_BæxWÆSà_x000D_BtZTøz_x0014_B_x0005__x0007_B_`_x001D_B¥ÄguÂï_x0018_B_x0008_-jôs_x0007_Bvz_x0015_M_x0014_`_x0015_B,Ì¤ÐÚf_x000F_B~¯ãëÐ_x000E__x0017_B¬ú_x0004_^¨_x0013_Bmå_x000C_ä_x0015__x0015_BI¼_x0017_O·_x0019_B:8$h_x001B_B_x0002_T	C_x0015__x0018_B	i _x0007__x0013_BBvGnÀ_x0016_B)"~{mÅ_x0011_B&amp;_x0004_O|_x001E_Bè5jãV_x0016_BF_x0003_-l_x0016_Bhø÷6$_x000C__x0010_Bt,è_x0001_"Ç_x0016_BÆñPJB±_x0019_B_x0016_]$@±Æ_x000F_B_x000E_5õÂ÷_x0013_B!_x0001_jþ£_x0010_B_x000C_ùuÆ[_x0017_Bï.Çk«_x001B_B_x0006__x000F_XÒå_x0019_BÍ Êì¾_x000B_Búùl'àB_x0019_BÊó-í_x001B_Bfj7/ÐÅ_x001E_BþÉÇl$_x0014_Bo#_x0019_Ç_x0001__x0003_A_x0002__x0013_B®&gt;àÚÊ-_x000F_Bº^¹!8¢_x0011_BÑÙôÄ'_x0013_B³4`*ÈÕ_x000E_BÁñÈ6_x0011_j_x0012_BÆìB!¬©_x0017_B_x0004_jíÊ¬_x0011_BM_x001D_±§¼_x001A_Bì"¥"_x0005__x001A__x001A_B²ßO¨\y_x0013_BVÛÅûYe_x0018_B¼ÃÌÛ÷G_x001B_B¨[^h_x0003__x001F_BB¬*Ìoæ_x001A_B~îíÌg_x0011_BT¾_x0015_Ðc_x001E_B|7Ûþ¢_x0017_BxH!¬P_x0016_B´_x0014_Íz	Ø_x0012_B¬:Í/dn_x001C_Bz¨¡_x0004_ès_x0019_BÆæ¸¬É_x0015_B_x0003_ò_x000B_Ü`_x001B_BØ¸ºÚÛ_x001E_B Uå°ys_x001C_B_x0001__x0018_}PÞ¯_x0017_B®âÔhH_x0019_Bf_x0004_0qñ©_x0010_B_x0002_3³îI_x0015_B½«Ïfåg_x0013_B¦	©1_x000E_B_x0001__x0003_&lt;.Sþ6_x0011_B¡S_x0017_ù-_x0016_Bï_x001D_z/ö_x0013_BT_x0002_ºð:_x001F_BÌÚ³Zqu_x000B_B½{Cmáá_x0012_BÊù¹¬-'_x0013_BZD?nn§_x000D_Bî&lt;_x001C_ü_x0010_B_x001C__x0007_õ¥B/_x0013_B`%3ø(_x000E_BbCÝU_x000D_L_x0015_B En1£7_x0017_BÀv¤GÃ_x001D_BêHèó_x000F_«_x0015_Bíë°xÕü_x0012_B¦øPò_x001B_BF_x0014_þ_x0019_´Ñ_x001D_B!_x001D_[~zÁ_x0017_B|èNy^_x0017_B_p_x0007_É_x000F_Bf½yS_x0016_Bþ$§¤ê_x001E_B01¡_x0012_R_x0017_B¨É9_x0007_E_x000B__x0016_B._x0013_³NK_x001E_B_x001F_ÞÙ9ë_x000D_BF,ßÕ_x0014__x0013_Bò	ô/½ø_x0018_Bz§É_x0019_B_x0004_P_x0005_NÊ_x0016_B$Ë³_x0002__x0006_}4_x0019_BîG{yÚ_x001B_B_x0017_PÛx_x001B_B_x0005_£K@GV_x0019_B_x001A_ÛëÉÐÙ_x0016_BtÝí_x001E_¸_x001B_B&amp;O3_x0011__x000F_B°_x001B_x_x0016_B_x0003_vdÑOæ_x0016_BDLi_x0008_Ì£_x0019_B_x0018_eþ_x000B__x0019_B_x000E_s@?0_x0016_B{_x001A_v~_x0016_a_x000C_BÍ_x0001_L_x0010_aj_x0016_B§®_x000C_Ñ)_x0017_Bôì_x0017__x000F_ËM_x001B_BÅê^ò_x0016_BÐ_x001D__x0005_Ä³Í_x0015_B²Ìê_x001D_÷D_x0015_B_x0004__x001E_O»Ú2_x0010_BÍn£_x001D_À_x000F_BàØñPÀ_x001A_BÈÁvpf_x0011_B"ªÚ¨±É_x000B_BÉÖ$Ö_x0006__x000B_BöWL$"_x001E_B&amp;zpdÆ_x0018_B_x0002_Õ~(F_x001F_BÖ­-¿@_x000E_B0Îï»¥_x000C__x0016_Bzyoò[_x001C_BNîúT_x001C_k_x0018_B_x0002__x0005_ö_ÌJ&gt;_x0010__x0012_ByÙa_x001A__x0012_BIÍrÛ_x001A_BØ=Ívl_x0011_Bò Ô·°_x0011_B.Õ_x0003_id_x0018__x000E_B¨|p®ü:_x001E_BÎ"òqÁÖ_x0011_Bò5°Ö'_x0019__x001D_BÄa·Áá?_x001F_BbÕÉú	_x0019_B¤Uðê_x0017_B_x0004_¹*ø_x0019_Õ_x001E_B4!_x0012_#CW_x0016_B¼¯p._x000E_L_x0016_B&lt;eÀß_x0005_v_x0018_B_x000F__x001C_í2×_x0017_B2º8®_x0005__x0011_B_x0001_}ÌP_x001C_B_x0010_¿_x001F_Ó»_x0019_B_x0019_h¦·Û_x001A_BP%]¦Òë_x0015_BÒKÕi_x0017_B97W/©c_x0018_BäDûi_x001D_B¶ü ¹r_x001B_B´ü_x0004_Ô=³_x0016_Bö;Zï_x0018_B/¥¯ÌÞ_x000E_B_x000C_ÃD·}I_x001D_Bèò´_x0010_Bô·ú&gt;_x0002__x0007_æå_x0013_B«²_x0001_`1"_x0010_BV_x0018_Üf¨w_x0017_B_x000C_Õ_x0006__x0003_èõ_x001C_B_x001C_IRB_x001D_B_Á×_x0012_BK¹6_x001E_B-_x0017__x000B_kÞæ_x000F_BÔtÒRÀ_x001D_B_x001A_süo_x000E_ð_x000E_B&gt;À	_x0015_B c±ÙÆ_x001E_B_x0002_`ËÄÉÜ_x001A_BlwÎbî_x000F__x0019_B ³v)_x0004_m_x0010_B\þj|Õ_x0008__x000E_B_x0002_TÒ_x0017_+·_x001B_Bp_x0019_/ÞL{_x000B_B[_x000F_iJÈ_x0002__x0019_BÉ_x0012__x001E_÷Rt_x0017_B=²Ò_x001A_M3_x0014_BDIÊ#è_x000C_BáW}_x0005_#_x0019_B¿Î_x001C_2¯U_x0014_B_x0014__x0011_l_x0019_B³ò­_x001C_»_x0007_B¢$`_x001D_j_x0002__x0018_B_x0012_væZ&lt;e_x001D_BP]ÞÔäV_x0014_BÆzp5îJ_x001C_BÍ_x0008__x0013_¿_x001E__x0011_B"}·Öe_x000E_B_x0001__x0007_Âªçx9à_x001A_B":ÖçÌ8_x0018_BCEM±_x0005_K_x0018_BúÄ_x000E_ÖÊ@_x0019_Bo¢L8b_x0008__x0010_Bw÷@_x000D__x001D_e_x000B_BZ«XÁÀÅ_x0016_B_x001C_hêE#×_x000C_B_x0004_ùaÛ&gt;8_x0015_B^?ß`B´_x001E_B¯_x001D_ð¡_x000C__x001D_B_x001A_Ìö¾ÅÞ_x001D_B2bD_x001A_B&gt;LÕ!_x000F_d_x0015_B¡÷LÛº_x0017_B ì_x000B_Ì_x001B__x000C_B_x000B_È_x001A_üeP_x000F_Bß)ùµ)¹_x0013_B2æhç¿ñ_x001B_B7Ü'o_x0007_B0_x0013_æ&lt;|_x0018_B§L_x0003_¢J_x000E_Bnu#ë_x0013__x001B_BÌ_x0001__x000E_~Va_x001C_B_x0001_k¢þ_x0003__x001A_B¸mLþ_x0013_ö_x0017_Bþ_x0010_F~ô_x000E__x0012_BØ_x001A_%x(_x0016_Bx¬_x0006_b_x001D__x0019_B6½_x0002_u_x001A_BÉ^è«Ó_x000D_B¢6¢ô_x0002__x0003_äV_x0015_B¯&lt;¹Ò_x001B_Y_x0017_B=kZÖû_x0017_B ©[Rq_x001E_BnMÐuÊ_x001C_BcñR@òd_x0016_B@{&gt;kõ¶_x001C_BWvDæ_x0010__x0013_BZ´V_x001E__x0005__x0012_BL_æÑ_x0017_¤_x0015_BæY*_x0008__x0015_B4åSJ_x001C_BÖ²1ib_x001E_Bstf©@_x0016_B¢/æã_x0018_æ_x001C_Bv@ZI_x000B_Bt?#×_x0004__x0004__x001E_BxÃ"ÞÏ _x001A_B\_x0002_&lt;L_x001A_BH%°_x000C__x0002_´_x0015_B^~0Úèä_x0010_Bx~cÓÝÙ_x0017_B_x0004__x000D_iy¯_x0018_B_x0010_þ×;Ùg_x001C_B_x0014_PIQ_x0011_BÜ_x001F_#ç]_x001A_B0¦_x0001_¡_x0017_BHV*ª¯6_x0014_B_x001A__x0019_ú_x0014_B4D#ÜB_x0016_B_x0016__x0017_OYs&lt;_x000F_BÔx_x0004_vj_x0014_B_x0001__x0002__x0013_®#Äi_x0010_BÂÃ7Î%_x001D_B~ä_x0003__x000C_ä_x0018_B?12*|_x000F_BümJþ_x0015_æ_x0012_B V§_x0001__x0019_Bä·}ë_x0018_BÅ_x0005_3y_x000F__x0011_BÊ`_x0017_ò_x0015_B"@ø&lt;ÞÂ_x0015_B)Æ_x0002_Öò__x0002_Bà_x000E__x000B_¼±í_x0012_B Kã×ç_x001B__x000B_Bh_$Áê~_x0010_B¸û¼]ã±_x0016_B|¹½÷$_x0019_Bë=Ò8_x001E__x0001__x0010_BXjÞüÀx_x001D_BÊýzQúi_x001E_B@4_x0010__x0005_eÇ_x0018_B²_x001D_s½»n_x001A_Bð_x000E_ô):4_x001F_B_x0008_\_x0010_A_x0001_V_x001A_Bm,0_x0016_ÔÇ_x0014_B(_x0001_tìÙ_x0018_BèºgQ¿_x0017_B&lt;_x000E_à_x001A_í_x000C_Bºf_x0001_ÖË_x0018_Bp+ÌæË¡_x0016_B]_x0016__x0014_BÒhGª "_x000B_Bõhpî_x0006_	ñ_x0016_B _x0004_Ö_x001E_B_x001E_!écu_x001C_B.Ã89ð_x0019_Bc4ºû¢ª_x0013_B_x0003_¡Ä_x0019_{_x001B_BX¬qO³_x001F__x0017_B`Ú_x0010_¼©_x0015_B¦_x0007_ý*³_x0013_B¤¸ ¾1_x001E_B_x0005_ùô_x000D__x0016_B¸Û4Åí_x0016_B`&lt;_x0014__x0002__x0004_{_x000F_BÑ°_x0005_)_x0010_ú_x0012_B4_x0014_AíD_x0016__x001C_BhMmÍ3ø_x001C_B#!N$®_x000F_BåùïBºc	B:xöêqe	B`Ïq&lt;q_x0015_B"º_x0013_|_x0010_BÖÃS_x0017__x0013_BôeQ»1f_x0018_BøÝ5cÿ_x0019_B½(À£*×_x0014_Bß_x0001_+ÑÜ_x0010_B_x001F_Py;`_x0019__x0011_Bm¶lýf_x0015_BÆøï=_x0008_Å_x0015_Bù²ñ¦B_x0012_B=ð{¤e_x001C_B =¬ò¸_x0012_B</t>
  </si>
  <si>
    <t>8bcea98b20bfa832c657d517fdde8fe7_x0002__x0003_9R«k_x0013_BYP*õá_x0013_B!kÅ_x001C__x0018_BÏKë_x0003_BªDN½&gt;_x0012__x0019_B_x000D_q­;N_x0013_B_x0012_Uæ¥!_x0013_BÂ_sÛ_x0018_B¯}7Ìþ]_x0014_B°_x0012_äÚÜT_x001C_Bª­Ü_x0017_ì}_x0013_B^ÅÈäì_x0015_B|Ý©2º%_x0013_BÃ_x001F_&gt;{_x001B_BåówËÁ¸_x000D_BäÔ3ð_x0016_B&amp;²MÈÝÒ_x0018_BÝ¡Õ&gt;_x0005_Ô_x001A_B_x0006_?`_x0019_B+_x0011__x001C_=_x0001_´_x0016_BLt]û_x001C_B_x0006_R&lt;½¬_x0010_BÙã_x000F_áé_x0010_BLû~&gt;â_x0006__x000C_BG_x001D_a²_x000C_Bìö_x001E_¨B_x001D_Bb$_x001E_ü½8_x0011_Bö§Øf_x001A_BÔø_x0016_1¿_x001D_B$D¾ÝÛ_x001A_Bx!J³&lt;_x001E_B_x0006_r.J_x0001__x0003_F_x001D_BÛÜ\H_x0013__x000C_B2EÄí_x001D_BÔôº_x000F_Rx_x0011_B¾_x0013_¿È(à_x001E_B|N_x0002_k¨5_x0018_BbaD´2_x0016_By±úZ¿È_x0014_B_x0018_¹Úú«_x0012_BrftWà_x0018_Bl¨chÕü_x0014_B×EwÜJ¤_x000B_B$:Ùæþ/_x0010_BCTù¾M_x000C_BlÙÜÈÿ_x001C_Bj Ìaë_x001B_BsÄ=©_x0012_Bm_x0015_¦_x0012__x001C_B¤¶_x0003_¢(_x0013__x0015_B ¢5-Ý_x0013_BÅÿºÌ_x001B_B¢ó_x0006_n_x0003_BþV_x0008_ÕÕ_x0012_BæÍ´Äý_x0018_BÝ_x0010_X|ln_x0011_B_x001E_üëC_x0003__x001C_BO_x000C_Z:f_x000C_Bu;_x000C_._x001A_B"nÁ¯ÃÅ_x001A_B_x0016_Qz)&lt;Û_x000D_B®òòót__x001C_BE(_x0014_d{_x0014_B_x0002__x0003_Êý_x0011__x0010_&lt;_x0014_B_x0002__x0005__x001F_¡¥ß_x0016_BêØÖû/_x001E_Bb^ðS_x001B__x000D__x001F_BÈL"~TS_x000D_BôMà_x000E_BïzyÂ?_x0015_B_x000E_´¢x_x001C_Bð ±¡_x0016__x0010_B3Féñy«_x0012_B Èfåÿ«_x0003_B]þ"¡À_x0015_Bd_x001D_jjÔ_x001A_B:(á_x0017_B_x0006_Íqª_x001D_w_x0019_BÊà²qí_x0010_BÀÈåìõ«_x0014_BhRôËè__x0017_B_x0003_Ð)ä¡_x001C_B*{àX+_x001E_Bwôa_x001E_BØ#_x000C_¶_x000F__x0017__x001A_BÎò_x001D_þ2_x0014__x0010_Bv®ãd_x001E_^_x001A_B_x0001_Õ¤"_x0015_BòFzüQË_x0016_Bþ»¬_x000B_ëñ_x0014_Bfªø_x0017__x0015_BV9Ö"¦_x0011_B_x0012_gZv'_x0004__x0010_B~ÇÒ;_x001C_B/_x001E_2_x0003__x0005_lË_x001A_B{_x0016_»ÅçÞ_x0010_B`Ño_x001C_;b_x0019_Bo¸d_x000E_^_x0017_B&amp;Ñ|îà&lt;_x0012_B_x000D_«¿èU _x0019_BIJ_x0002__x0018_&gt;®_x0015_BizaÖÐ_x001A_BlvÜFvÛ_x001B_BØÝÙ9L_x0015_BZètpn_x0005__x001A_Br?HjYk_x001B_BónMÇì_x0010_Büó_x0008_B_x000C_¿_x0011_B0ÖíUC/_x0012_B&lt;C4?¶_x0015_BÕfÒl¢É_x0019_B \hb_x0003_í_x001E_B_x001C_ÔÎK Ø_x0011_B¾í}Iâ9_x0017_B° /fâñ_x001A_Bô]O_x000D_³_x0017_B_x0018_h_x000F_pY[_x0014_B_x0014_*â·É_x0017_BD!­¡ÿ_x0015_BÕ£_x0011_ðe_x001C_B×yV7h&gt;_x0016_Bþ_x0001_.×Zp_x0011_Bá_x000B__x0002_ÇN_x001B_B_x0008_Z¯#_x0010_BðUß*Þ_x0004__x0015_Bx_x0007_~~ë)_x001B_B_x0002__x0003__x0004_|	_x001A_¼É_x0014_B_x0001_ôÍ±óx_x0003_Bß(Å^_x0008_ä_x0015_B9®LÝj_x0016_B_x001B_A_x000B_$Úv_x000B_BDq©½_x0005_O_x001D_Bh_x000E_We_x000D__x0015_BÑLÍ_x0012_,_x0012_Bu_x001B_hÒÒÅ_x0013_BHãCñÅ_x000D_B¨¿í9_x001A_¹_x0014_Bj^§__x001D_Ba¡_x000C_~æ_x0017_Búä¤®\_x0019_Bò&amp;PEÑ_x001E_BÀ²_x001D_Ìu_x0018_BÍ_x000E_³×7_x001A_B_x0014__x000F_ßC_x0014_B,¯.B_x0013__x001F_B_x000B_W×ó,_x0003_B¿ß2G*_x0010_B8__x0019_Ìyl_x001A_B*À¬_x0010_/Ë_x0019_BV|À^Ó_x0011_B_x0012_e _x0002_Áx_x000C_Bü_x0004__x0004_DO¤_x001C_B'ªÁÊ¿§_x0019_BÙPÍ2Zc_x0016_B,LÀ9!7_x001C_Bï% BBà_x0017_BåºÔz#ò_x000B_BÃ¤S_x0005_	eè_x0012_B_x0014_«á¸`9_x0019_B_x001D_|À_x0012_d1_x0017_B.Ýíÿ_x000F__x0010_BW_x0011_M_x0016__x0001__x0016_BåNNª²N_x0010_B_x001E_êWXq_x000C_B_x001A__x000B_®_x0006__x0002_S_x0017_B;Jíè%__x0013_B _x0017_ò_x001B__x000E_B_x0005__x000E_})7__x0018_B3q·±µ_x0019_BßºP_x0018_Á_x001C_B¤&amp;á_x0006__x001A_B}_x0018__x000C_,¶#_x000F_BZ_x0013_IÍùÈ_x0012_B`¡O7_x0011_B_x0007__x0004_hTi_x000C_B/U¡²_x000F_BÜÏßè_x0003__x0016_B_x001E_dXÑ_x001D_ä_x0017_B&amp;óxbµ_x0016_Bh,_x000D_A©_x0015_B0¶É_x0004_Ñ_x0010_BÎ(Î&amp;XB_x0015_B86	\O_x001C_Bþe7Ã	â_x0014_B_x0018_?gó,¸_x0016_B|_x001E_=¢$à_x0011_B_x001F_Ð_x0007__x0008__x0019_B65(X'Ò_x0019_BFÐÿ}´³_x001A_B_x0001__x0003_-É_x0002_àG²_x000F_B_x0002__x0015_rìÏ_x001D_BqZu£FI_x001B_BIËL£6ë_x0013_B2@=©_x001D__x001C_Bú÷û#Ú_x0018__x001F_B_x001D_^nrÜ_x0011_B.KÑp_x0017_B«ñ,Î°_x001A_BÌêñ|_x0016_B	_x0002_@Ô_x0017__x0003_B¶l_x000F_Ö_x0013_BüëüJ9_x001F_Bi©T¶¡!_x0015_BFGkÌ`Õ_x0016_Bcö_x0005_Å®r_x0016_B_x000C_É´33J_x0013_B(5_x001A_Bß_x000C_¹øß_x0013_BÒ©9Ë6¢_x0017_BÑ_x001C_YIZ§_x0014_B¢÷mñu_x0003_B¾_x000D_wI_x001C_BTO@ÕY_x000E_B&gt;ÇÖí_x001E_BÐL£{ÙV_x001C_Bonne_x0003_L_x001C_B­µï ÷_x001C_BÀä_H _x001C_Bg_x0003_:£_x0010_BºókÂ¾_x000F_Bà_x0011__x0001__x0002_7_x0013_B Knw®&lt;_x0016_BÜ(Æ`_x0019_B&amp;6ìLº_x0014_BÚð©"_x001E_BÊïà_x000D_ÀÇ_x001D_BQ¯_x0016_Æo_x0017_BlGm±çK_x001E_B`&gt;_x001A_þ;¶_x001A_BëÏ§"_x0011_BÑýq_x0010_vW_x001A_B÷nm_x0006_F_x000B_Bs	Ë57_x0010_Bw_x0001_è2c9@¯:äâå_x0015_7@äéAÿ9@_x001B_1õ%_x001D_^:@ÀRâ¿e;@NÄ_x0008_¿FÈ;@_x001A_Ý®).;8@C	ÙÛL³;@ö&lt;zMÑ_x000B_9@Ï¿ ò¨&lt;@Ú9E9_x0002_¦=@Î_x0016_²1Ä=@_x0013_Ýè_x0007_ûv=@^­A®;@ìâ&lt;KÃZ7@_x0003_uÅb67@Tå£~8@r¿jT_x0014_Û&lt;@Èþ_x0001__x000B_e&lt;;@_x0007__x000E__x000F_û_x0006_ö_x000B_8@®«³·a8@OòKØÂÁ7@ÞJ1çm8@gn¤Ð_x0015_l:@õ&gt;_x0017_ôgñ&lt;@¬É[.m=@c!èìï5@DÐÃ.7@_x000D__x0003__x001F_ìÊ6@e_x0003_ÐTK_x000E_9@_x001E_à _x0014_Ût;@_x0003_ét_x0005_·:@_x001A__x0016_(W?Ñ9@0wÔ*qy;@\»_x0004_Ófè;@õÈq_x0008_a_x000C_9@m­ü_x0012_èx&lt;@ên_x0002_¯6@\$=Ræ¥&lt;@imÔ±\8@¯G_x0001_È5@tÇë¡×&lt;@_x000C_ f_x001B_ë;@¦ÚX_x001D_\â&lt;@¨ÜÀÞ:@¡aB®_x0003__x001F_8@59z	;@_x0008_¹sÏ_x000D_¯&lt;@Í\7_x0005_&lt;@r;Æ+c:@ÜnK_x0003__x0004_^&lt;@þë×p9@ÂÀKò_x001A_6@`¢¯&gt;s_x0016_:@ØH]_}$&lt;@_x0010__x0002__x0013_FÛ_x0005_7@½xÉ7'È7@:~+Ih7@¦kâj¨°6@Î¬¦_x001E_º_x0016_&lt;@xï_x0006_U=@t_À_x0001__x0013_;@hßEÛ?7@¡UË/ú&lt;@Õðç_x0005_Ü7@@_x001F_±kÌ¬=@!«_x0013_©=@&amp;ül_x0007_hH8@ÚÙªÄO6@¶?Þ¸?6@²)é_x0002_l9@ ºøhþS:@î·F$Ân6@9ÿi¨15@_x000F_äGV_x001B_;@´·ÌÔF®&lt;@òFà±J;@_x0015_@-$u;@p_x0011_n0_x000E_©:@jÃÈ5@j+K_x001B_Ú6@_x000E__LGu&lt;@_x0001__x0005__x0007_+Æøþ0=@Ë_x0019_lOÕÄ8@7Ä`(~²6@Ç_x0016__x0015__x0004__x0006_[;@8n_x0019_|;_x0005_8@Z{á&gt;Ñ7@zã´_x000D_F&lt;@Ã[_x0015_&gt;_x0016_:@lm ÷9@¡ÀÄ0§^8@ämÓtý¦=@'[þ_x0002_½6@_x0019_G_x0004_øÇÀ;@t3·³7@(ÛæOÖ9@KºxJ&amp;Ö7@jgøä%:@Úðb¢å&lt;@TÅæj¥²9@Lÿ¼_x0003__x0018_8@_x0012_r)k6@_x0007_/A_x0005_q:9@Ø¾ð=w;@NA³_x0008_I¶:@ÉãÐ^âð6@6ÐOú_x000C_g;@?c[Â_:@l_x0001_'íZ7@Ü ¶´°5@Ó²_x0002_	ç:@ñ\x~Ç7@._x001B__x0017__x001B__x0002__x0003_B«;@ÆÏD¿FZ9@áe«8@xºHW{9@_x0019_Qdøÿ8@V^J_x0012_9@åáo-Ó6@þ,5æ_x0015_¤&lt;@Qé_x001C_/_x0002_¶5@_x0001_Í©iÛÓ7@Cì·èÎ7@ô[½^v9@¤¡ã[ë9@m_*¯³C:@¶â)}ö7@OëÃ·¦¢;@»/,£2R6@R»¨ôí:@¦ûíÓ.8@8u_x0010_h¹&lt;@fEÖ_x0004_:@q_x001E_{x_x0014_½9@'úRÑ_x000E_17@_x0002_Kg1o°=@+criÛ:@Ö;I_x001C_/Ã7@¨ ($ù&lt;@Òç_x0006_'é5@Þ1QO_x001A_8@®Eÿ"i&lt;@_x0003_N§_x001B_-:@3=þÅx9@_x0002__x0004_²J&lt;bY©=@Ï£77| ;@=X_x0003_;:@ ý­³!7@tE&amp;Ü7]7@_x0002_ÂÌqû8@ZÌ+à=@Rs^Ì77=@ûÐÔ[Îy&lt;@°_x001C_·"(ú:@¯Óóu=@_x0014_yD%òÞ9@/ÌÝº_x0002_H:@Ì04_x001A_4S:@¨Y_x001B_ÁÿÔ8@}5=@wKQOx@9@?_x001A_+ÀÑü6@_x001C_={ó_x0010_:@ónº¤&lt;@«é!c_x0003_:@v=£¾ïC;@2cK×« ;@®_x0016_Ùx»°:@_x0019_ÚhÅ_x0001_:@CA_x0005__x000B_(ú7@_x001A_oPæà=@,úTæ¦5@âL_x000D_ó;@NíÜ×J6@_x0012_´_x0010_½_x0011_=@±Ð?_x0001__x0003__x000F_=@_x001E_ÚÏ_x001D_4&lt;@p¨_x001F_á;V:@_x0007__x000C_Û÷¿%&lt;@Ç_x000F__x000C_Ñßº:@÷Ô_x0013_¯Jj;@As_x001C_Bìó6@D_x001E_d48æ:@Îû$É¨ù7@äönãøÑ:@Hü~Ó_x0016_=@QÇ:c(;@ëªuÊ_x0006_Å&lt;@XÈ¸¦c7@ÙÂ1§úà;@ÜA8Óåí;@eR{rz;@q_x0019_c6@WÈ_x000D_7_x001A_=@1&amp;_x000D_áµ8@Û$îø_x0002_7@vOà_x000B_&gt;N8@;{Sà_x0005_6@uzÎØÖÿ7@gú× 5@Â?? (;@$%èçûZ8@mO÷±W&lt;@·¦CÜÔ_x000B_&lt;@ðv_x0004_g;_x0018_6@¡3SÆV;@³çÉá·7@_x0001__x0002_å"G	9@ûm(U7@òa#£ÆÜ5@Ä_x0004__x000D_&lt;Df:@q¬?_x0010_Ç¤9@	øì_x000E_Z&lt;@Û¨lðs&lt;@©B¾! &lt;@	_¢_x000D_6@_x000D_abàã5@ô_x000C_¡Y_x0001_=@_x001A_S¦_x0017_&lt;@_x0005_¹´óê9@²ÑÁ_x001B_«{=@_x0010_òÇ}h{8@,ê_x0010__x001B_Õ&lt;@}Ê¹_x0002_¬]&lt;@¬6_x0004_¸_x0011_è=@_x0004_¡j"27@Ô$x%l8@±ê¼Î;@ïÑµ¢Â_x0006_=@4_x0006_âT¯©5@ê_x0010_GÑoC9@;Hø_x0011_F~8@ÑïM_x0017_f_x0008_9@Ø_x000E_°b"8@U_x001C_½UF9@èØs8!á5@ØSÀQÖØ9@ÆS5½Ä5@6)eÅ_x0001__x0004_ÅP;@|_ðHV'9@_x0002_çÐi·ý6@°ýFä¹H9@»éÇ?_x0015__x001B_&lt;@#±_x0007_2=@,éÉ_x001B_À;@#æÊÕ±8@IÅúyj_x0011_&lt;@Ü¯¨gv7@0bö´ßz:@t_x0001_d²©6@8²®Üè9@Xµð]±7@2¾}n7@0Á{p|8@D°£rÃ&lt;@5Õ_x0018_èT;@e_x0003__x001C_G9@tÁ.ÝT=@ñ_x0011_ä+U9@`Lã_x0006_è;@°_x0001__x0002_Þ8@0_x0018_o"ÄÑ7@üñ£´æ6@ºÔdiÍ;@tEuB:@o_x001E_§ç=@~gïÙV=@Ê7I&amp;&lt;@_x0002__x001F__x000B_®7@|åÖ(ë_x0011_6@_x0001__x0002_Í_x0005_)?_x0007_¿&lt;@s_x000C_Û_x000F__x0001_&lt;@9_x000B_ïâíY7@BE2þ¡T;@¯186@DìÃ_x000F_:@íÎ"_x000E_Úi;@&amp;¿[6@Ô1_x0002__x0018_9@}aGW:@@ÙÏaÓF:@PäÌe±&lt;@ü§BS_x0010_&lt;@4ej0W=@a¹ÑSÌ6@4®S_x001B_±&lt;@Ö9_x0008_Éé7@Ë§¸_x0015_;@l5Û_x0007_nV8@_x0010_û9x&lt;@Pcé_x0016_V=@O3üIp:@ä3ÎÉ_x0017_:@q'p_x001E__x000C_=@Tç#v°9@=Þ»û®:@`&amp;q_x0019__x0011_9@Y_x0003__x001D_àÅ#6@W^Òº_x001D_6@:kÇ£y8@_x0004_5k_x0013_½:7@_x0005_qM_x0002__x0006_¼\7@ÁÉ_x0014__x0003_i99@m¸Y5;@ì¼=~:õ5@¬F}Fã&lt;@_x0015_(®eÙ5@+_x0010_&gt;_x0013_	6;@èÂ_x000B_@£_x0014_8@~(Lþò:@óN° å7@&gt;À?ªU9@Ì6í_x0005_Üü7@º«å¶;@»h}7Í%:@¥Tº_x0004_ç¯=@L6é!x=@`©+r9@Zl_x0005__x001A_¾=@b£*åL_x000C_&lt;@/å8@&gt;Å®Ðï;@ÿ8Áí=@_x0002_ê_x0014__x0007_lÿ7@æsÂ_x001F_}=;@[ßßÚ{8@vkIÜÔB6@cJÀâ_x001B_&lt;@^_x0001_ÂÜW9@TIO`«è=@_x0003_I½Ý_x000E_:@\L}/H8@Ö©I)âk9@_x0002__x0007_Ñ_x0007_8ì_x0003_:@.¦ÁdÑ¶8@_x000D_ÏèîîÞ8@¢zv_x0007_ô&lt;@_x0010_|ß_x0008__x0008_8@È°wé;@·_x0016_åÒ_x000B_Ù5@1æ­±÷&lt;@´_x0008_B `ß6@ÎM`_x0004__x0011_:@×Èð¼L,9@DBò±æÞ&lt;@¦IÜî©9@47ûã¬×7@ÕÇ&lt;²à7@J¤ûÞ_x0001_T&lt;@Ò_x0002_ò7@èägq¿³9@Ez"ZD:@7_x0017_eö_x0013_6@GmÍ_x0005_í;@_x0015_q¯º_x0006_8@_x001B__x0006_LR&lt;@¦ß»!÷:@EN_x0002_Ç$_x000F_6@mó_x0006_j%7@_x000F_÷ºÈ&gt;_x0001_=@_x0003_§;`_x0014_6@böv:@Nß9ëdÆ5@A¡h_x000C_8@Ü'ÿ'_x0001__x0002_í:@ù_x0007_0ÒQ;@ß$_x0015_Þ&lt;@"ê,»5@ø¨ýÞ7@.á#9x_x0013_=@È_x0008_Å_x0017__e9@òßÒ	°ó9@¨·äù=@oal=@ØÂö6@Ðâ(_x0012_À8@î§éQp9@Â¨=n9@êÂGÀ7@@-__6°9@_x0013_3öJö8@h_x0007_p+6@yÛ¿ÚÍ8@_x0014_!_x000F_q5@í_x000B_"²	8@A_x0016_~p_x0007__x0005_7@ÅSçn_x0003_:@_x0016_Ã+¶ù&amp;6@_x0011_í_x0008_	ù±5@J~ý5×Ý:@Ã$ýX-Ó8@=ÿ_ØN7@3?_x0005_L&lt;@Í_x0010__x0013_ i=@R½t:þ=@F,ºC{:@_x0002__x0003_ÒZ#¹û%9@ÚvQ1_x0018__x001E_8@F²òbÏ8@C¬dÈÌ5@Kbà«9@{!´e7@? O_x000D_9@jvÎÃ8@R_x0010__x0006_`ÃÑ&lt;@_x0019_âÝä&lt;@¢uÎ_x0019_/ô:@®ñ_x0019_êK=@çYÅ§ã&lt;@ª5t_x000F_Ûá9@Ôóe;@È_x0001_U¥t³=@©_x0016_h¯:_x0019_:@_x0005_Sh8@*ûÔ_x001D_¿_x0014_:@/(S(1æ6@ó¿VÉ3&amp;=@ï»'­õ29@÷iÉ__x0018_&lt;@"_x0010_ÔqØ5@o_x0019__x001D__x001C_v9@tBb´_x0017_~;@}Ì989@úeëM9@Fêc´È_x0011_8@GnH*Ù8@_x001B_Oÿ|Õ=6@èK¼z_x0001__x0003_ØK&lt;@¤,÷g76@F_x0017__x0013__:@E(Àð¬¹9@^ØDü&lt;h6@ÉZÑþ»:@YÃà_x000C_Æ_&lt;@R_LP¶&lt;@|&gt;Ëö_x0016_¢&lt;@ÃuÛ¥Èw&lt;@À0Ï!ï:@)2ùy:=&lt;@#¶C#ã67@s]_x0019_íoS:@6_x0002_©ZúF9@05U_x0007_Z_x000E_=@)9`Ôå8@ IÞs6ó9@J@_x001B_ÿS8@+7×«9@RWÝ*_x0002_)6@_x0004_¬ZÃé5@l_x000E__x0005_S7@+._x0006_a)_x000C_7@ouå)w8@b;&amp;_x0003_oÚ8@@ª¿b_x001B_&lt;@HçÑ¦|m8@yl_x0012_&gt;ß:@Bú_x0019_?³Î;@¦Ýu7i9;@²"_x0003_Ì/&lt;@_x0001__x0004_n`ãÈÖ7@ÜÍU^8@ö_x0017_Ú:_x001A_7@ñ§Ôn__x0004_7@_x000E_ õDQ=@Ý_à"_x000F_û;@p_x001C__x001F_\æü8@]B\[Ê_x000C_6@9=ª	h_x001D_9@A}%*_x0008_:@(é_x0007_Ü_x0017_=@\T,ýÝº8@¨¼&gt;.ÿ:@íêçJ:@åéq28@Þ_x0016_?D=@ H²(t=@~GÚBÝ¨9@a	¢ö;@_x0003_¼q¦NÃ9@´|¸q$Z=@R°Nñ2_x000C_:@÷6·îD;@tô9ë48@0wüo¸»:@_x0018__x000B_¤£4=@Òß_x0002_À¹q9@çµ¥H¼=@¦_x001B_U=@Çáù8l6@É_x0008_G®à%;@Gé¶:_x0002__x0003_Òi7@u¥Aì7@_x0014_f;QF;@ØkÑçz¨9@YÞe_x001A_úF=@¨¼ iÀ=@m¨tx_x000F_ú;@YØO:¢6=@_x0003_òØ¢Q{9@Ê_x0014_Xüæ5@_x0001_Ïve_x0014_á&lt;@$_x0001_´iR_x000E_8@+RkHòñ&lt;@:ØonÄ9@YCOÖÝ_x000E_9@ÕÉ2Þ&lt;ê5@ù·Ëo$k;@4ÄÉ§%9@Ä­×6÷=@_x001E_[íÅ«c9@4Ð¨0û½7@ÞlGð5ð&lt;@øå@2_x000C__x0001_:@_x0016_øØ6&lt;@_x001A_gÔ_x0006_7@Nÿª_x001C_Åç&lt;@$¤ZzJæ;@IÞ8XK¸:@Røwï59@2{Q8@Å&amp;¶¸ò5@²I_x001B_Ò8=@_x0002__x0003_H#_x0017_Q;@¢ÀXvÂ;@xI;Sl=@_x0007_ª_x001B_Úç_x0002_7@ES9nÚ.9@ø»¦ÒÅ`=@"i)·Ù_x0018_8@2o­l«í7@M¼¸CMÃ5@Â¿`AµÂ=@ªGmÖ~Ì&lt;@öÜ_x0008_of9@Jú¶Éç:@ã_x0010_w::@Z«i¾G*&lt;@¼¨&amp;Ab&lt;@w_x0015__x0018_oíõ;@ý_x0019_ÏeÊ×7@_x0001_R_x000B_L_x0005_ß6@_x001E_5éZ&gt;=@_x0002_[Ð³b&lt;@Rªõá;@m^í[ô¿5@_x0011_"ò"O;@ô/Ã+=@½t_x001C_í5@xµyÔ48@Ú%_x0015_²g=@0ý:ÿ6@t½÷±Â&lt;@+|À;º6@nÎ©_x0001__x0006_È7@_x0005_»_x0003_G7@_OÕ_x0001_6@ëÈÞüË6@,¬BQ©7@â^Ø_x0002_ì8@|O÷_x000D_Ô=@_x0006_ÝÝ_x001D_ª_x001A_;@¤ã¬+__x001B_8@Ö_x0004_` _x0010_ò8@kX_x001F_·O¡;@´ï½@°7@c-Â¾;@;Óeì:@Jko_x0008_½7@àù_x0005_&lt;@+xJò&lt;@û"o¸&gt;6@ÏFcÐ;@hqä}=@â+À_x0013_~6@g¸.²dÂ9@f¢K_x000E_¦:@½6/ª£Í=@¼ 6¢ë;@º"@_x000D_¸9@Ig_x000B_9@³_x001E__x0007_Ú·Õ8@DEf_x0003_;@¾ÓQ~²8@ÁÍ²Úr½6@h4PÊUV6@_x0004__x0006_imô$_x001F_7@ðÌ@g&lt;@ÑR_x0019_µ^ò9@´k_x000F_®_x001B_.9@v_x001E_Cq6@Ì¨&amp;Ãõd=@eÅ©®=@knCÿHm8@V_x0016_pv&lt;@ÕºA9³49@d/0&amp;~_x0003_9@LöF/¥Û:@ªp1ò'=@R_x0005_¸ø_x0001__x001D_8@&amp;­1%(_x001C_;@xÕþÄý=@_x0010_°æ	&lt;@_x001F__x0012__x001B__x0011__x000D_X8@¾] N_x0014_:@tüyY$5&lt;@CAÂ Ï6@®î·höó&lt;@º@E'Ød6@_x001E__x0010_bëH:@vIÄ²±	8@í±&gt;#vV&lt;@Þºà_x0007_6@_x0001_t§¤_x001A_þ:@Õç_x0018_z´»7@$_x0011_XÂ%f=@ô_x0002_Ø_x0005_ã8@X)Êé_x0002__x0003_Tç6@¿Æ?X½Ü8@_x0012_e_x0001__x0001_8=@ÌÜÒrÊ;@kúÊ¢U8@ÞG+jn:@{_x0018_ÇÑz;@@W£ì­6@¡_x0014_ä«È;@Aj£¾1n6@ýR}è"_x000F_=@`ÆÛ_x000D_#7@A_x0004_ÇÆ\:@_x0003_%r_x0004_Äë7@°ò²¹~Ì;@ßm8_x001C_"k9@	É_x0013__x001C_;@¢._x000B_½&lt;@\_x0005_Jð¥Ú9@a&lt;ò±_x000B_C8@°_x001E_+­W9@¼°/¼=@w½=$Y=@¡_x001A_mB_x001B_7@_x0013_Ã	¸Ä*6@°b¾\Û_x0004_;@¾¸®®_x0019_:@Nrk¬åJ=@ýVñÓIË8@5_x0001_:=@¿·­@î5@FvI¡9_x0010_=@_x0001__x0003_3­d|[&lt;@O÷:¶C7@§¶8_x0016_):@Ü_x0014_É®s8@ÑMgÅÙ.7@y%E6@Ìñd_x0011_µ6@_x001A_ù·ª$ü&lt;@_x0013_ëMZR¾=@!u¬§T.&lt;@X_x0008_Rù$÷6@ùÎ 8@fÂ_x0018_ô5@á6_x0016_¢ÉA&lt;@0³e[ÿ_x0003_6@_x0003_vnü_x0002_X;@ÊL^_x0008_¢5@_x000D_4ùW=@æ#®*ùf6@ûâpx6@Í\pùª9@ålz¥}¥7@HúÇ|7@ÛvYrñ6@_x0013_úØ²hu:@_x001B_yU_x000D_;@Ö\Ò6cÂ7@®ÑkízÕ:@_x0017_TÉì&lt;@I&lt;þ=@`ÉÜ!£=@®*¦k_x0002__x0004_¢§=@5Ã!ë6@ZüÿL½Ä;@òâëiJ²7@fþlþ¾U&lt;@³Rmè_x000D__x0006_6@_x001D_ÑÌ\¬8@!_x0004_»_x001E_'ô8@;V)}u8@n"ÕÄð6@T·G°§½7@lU_x001E_w_x001C_8@Vwø&lt;@|«o8Q_x0013_;@éÝ&lt;z»á6@ø¾4Ò)/&lt;@`=_x0004__x0017_Ó:@ù-îË6Ã6@1I%;²^6@èPúÅÅ_x0003_=@JÕ¼_x001D_lã:@&gt;CIéÀz6@Ì£)$Y:@èaí_x0001_­:@_x0018_B__x0005_ö5@¥EñJ_x0006_ø7@6&lt;_x0006_&lt;Ë¢8@«_x001F_êUèN8@²_x0010_ÎÏ76@R¥_x0012_:|_x0008_;@õÓúº_x001D_;@þ_x000B_vMÒ :@_x0002__x0004__x000D_|È_x001A_p&lt;@ÓÎó9__x0002_6@_x0014_¦_x001A_1ô±9@ÎÐf$ 6@t_x0004_,_x0008_u&lt;@µ&gt;¾ÕW8@_x0006__x001B__x0017_Q¢3=@bK_x001D_ÆA|=@°¸8Ü2=@kðô¯8@_x0007_h¤Ó&lt;@mV_x000B_7õq8@æO5*9@äø_x0001_%"x8@à]'¿_x0004_6@_x0012_&lt;5&lt;ÚX6@)6Òé_x000C_'7@_x0011_°u¶_x0017_;@*ì«#[:@_x001F__x0007_öD5º:@0°°X5=@	ÁPa?8@ên~Ïá6@_x001A_u_x0017_é_x0003_8@¤1(VÙ9@_x001C_¼@_x001D_Ñ8@âìÜuÎt6@Z3ÀÔì_x0007_&lt;@|§ÿ_x001D_WÜ&lt;@p¦æf8@e2ÎQ_x0003_¦6@¸_x001D__x001A__x0003__x0004_C-6@}ÂõBÎ=@Æ÷_x001E_@_x0007__x0002_9@[ÂJÿ_x0012_¡7@@Ææ=_x0011_&lt;@ì_x0001_¼_x0016_:@Sï¼{ý8@ú_x000B__x0003__x000E_o9@Ë_x0013_¡¼_x0004_o6@¤â&amp;6B¢:@ÃÝ_x0013_æä9@üÇk_x001E_=@&lt;ÑT%d=@(¤vZh;@T_x0005_.ÁD:@_x0006_ù·ØÞá7@°WÔwò|&lt;@&lt;3¬_x0016_.29@¢ø0v:@_x001D_·¤Ç|&lt;@ä,Y1Îñ:@î_x0019_¡ 5@{_x0001_ðÃUa:@|í'k3!9@eÀý¢=@_x0006_E)A_x000B_O=@Ã±»}:@µ_x0016_ÅÇç!;@ _x0010_N_x0013_º8@_x000D_)uÆ+9@c _x0008_­_g9@Põ,_x0007_[k&lt;@_x0001__x0003_&amp;_x0005__x001C_eèn;@_x0001_$æ_x0019__x0015_9@¦«&amp;9ÍS7@"lýU´Ï=@_x0017_:	Î_x001D_9@ÅtdÉ5@Z7:ë[9@_x0003_;JàkÓ;@y´ó_x0004_Å06@?ONäü"6@±_x0005_}å9@_x0012_Åî°;7@_x0013__x0005_N_x000B_¿;@ÏYã*9@i¯_x0008_Á=@e_x001F_ÐY_x0015_·6@_x0001_ëX_x0001_7@ÏßûQ#6@±"C¹³_x0012_&lt;@E¶[ð6@_x0010_ï4hû:@6Lhê:@ì_x0017__x000D__x0019_fl&lt;@ÿ¾u¥v;@¸T«ëH:@Têê_x0002_6@r_x0007_f&amp;=@9ã_x0003__x0002_j6@¨_x000E__x0004_TL8@ãN_x0004__Öq&lt;@ÒÒ¾Á~,8@#_x0004__x0018__x0019__x0003__x0008_Sa8@ô/µ{Ú7@ö.+Å]7@C¬'n$_x0002_7@_x001D__x0010_F¨}8@@û»Ç5@B³¬7&lt;@àïT0z8@_x0006_9{_x0003_p=@²6QXS8@Ûg­Z=@ Ë!ÝKj=@Û»3±®&lt;@å¿@º_x0016_È9@_x0005_×_x0001_C6@_x0007__x0014__x001E_Ú¿29@òz¿#z8@ó À9qJ7@JÔ_x001B_Ì_x0019_8@o¤¬\_x001E_·;@_x001B_®ãC9ç;@#Âñq¶;@_x0002_7¸ÖRÿ6@_x0005__x0004_!_x001C_66@Ð£ÅY_x0012_%;@í?Ø]6@X|ï_x0016_Ç8@;!_x001D_\«&lt;@_x0017__x0016_*¬;@¾U¤¾V+&lt;@Õ_|X¯:@ÓR'_x001A_¹¾=@_x0003__x0005__x0019_Â_x0019_f_x0003_6@ÿ¶(úÙ7@{ÒoüÁ;@_x001F__x0003_[LÝ_x0004_=@_x0008_à:4b8@GÆ_x0018_;6@ÖµN|¢9@_x0013_²_x0001__ÒÐ&lt;@l.«_x0013__x001B_=@ÐØ_x001F_&lt;@tõ`L_x0006_:@¸@_x0010_Ið6@_x0019_tñS&lt;@¥!¿_x0011__x000D_=@ßÂu_x0007_0;@Ú_x000D_PÑp:@é(÷¡Ñ5@«Ó¬Ý_x000B_Ù;@ÿ[´zÃ6@J_x0003_Rõw6@þ|Ùã¬Ñ=@´øgæà³8@ÕQ©á8@_x0006_y¬l+n9@L]èDÉ9@â¹_x0002__x000B__x001B_Y=@8:SÝ:@ÆA,Ë¢¿=@¬võÌÔÍ;@¸_x0005_7¤¦6@_x0012_¥-_x0019_7@/aJ_x0002__x0003_à6@=_x001E_¿#_x0002_h:@h#ÖN9@_x000F_z¥¸¨;@çmØ]æn&lt;@ò§b_5Ö&lt;@S3_x0014_{ß5@ÍæóIx9@PCóêío7@Nb=_x0014_¢È8@5½¬bß&lt;@E6_x0004_"n£7@ eÖ»9@Ä_x0002_+_x000E_5@nÝd_x000C_¯±;@.´ß_x0010_H&lt;@Vg	çè,6@_x001E_Twþæ_x0019_9@:¢_x000D_ë^Þ7@ÁæNVÀv:@ø§KX¬9@£¨_x0004_¶%´7@näÃ1ãz;@1d_x0019__x0018__x0007__x001F_6@Ï5­&amp;Z8@QBm_x000B_K_x0001_7@®R®_x001F_²7@-Ó´I9@1!Þ*_x0003_O&lt;@¶õÃÔå=@³;@Õùé=@_x001D_Êz]I8@_x0001__x0006_§jÛK;@U_x0008_tÌ_x0002_&lt;@ë.dÉ_x0007_9@ûVØãg8@_x000C_:ì_x000D_J=@óå0Óáð9@o\"[ðQ:@_x0005_É%På8@ôGV\_x0004_o7@_x0015__x000D_/ØÅ&lt;@Qc9Q:6@_x0018_]hõº;@´¨_x0003_%[=@éùÄ~»_x0013_9@BÿÃGð=@ÇôNr*7@÷z¿¾6@âL¸TØ9@~_x0016_&lt;_x0001_\-7@ù%if8@ä_x0011_O©&lt;@NtVçÔK7@CVM_x0014_úÊ8@r·_x0006_÷_x0002_º7@_x0004__x0001_ò´ýã6@_x000B_9@Ñ_x001F_qSÝ&gt;6@¨è·_x0019_î=@Ôøûÿ_x001E_7@vn_x0006_&gt;Ñ_x000C_9@Æ_x000B_¶_x001D_&lt;@{¹Å_x0002__x0003_§Ù8@_x0006_ÅÍiÄ5@&amp;$@¬_x000F_6@ü&lt;uÊÕ7@_x0001_cOËàl9@À+\KÁÏ7@.3_x0006_ÝÅ±=@:^3@0&lt;@¥_x0002__x0012_ÕB9@^=4_x0007_A8@_x000F_?Sð¼7@q_x0012_ÂT:î&lt;@²,*äTã=@¥¬?~_0:@¼ÛLLè9@)©¿£7@0FvÞ×&lt;@ç¹äçP9@y5±òß*8@Pd_x001A__x0001_Fà:@_x001A_fË_x0014_À'6@]vkd£_x000C_7@G!,lÕ6@_x001A__x001F_*yAÅ=@lw»_x0008_ì5@; zÕÐÁ:@Ü&lt;=5-_x0001_8@©Ø]X\:@Tï8h«7@¥|÷ï(8@Y²_x000B_§7@}¼9ÿø©6@_x0002__x0004_ê'ÊwE3:@áME_x0003__x0001_;@S_x000C_wR@õ;@±­_x001F_Í!Ì5@ËcòåI_x0014_;@ºåCfu_x001C_9@ñ_x001E_¯5@y©8Gi=@L×²Aÿ5@_x001C__x000F_&lt;_x0004_|7@_x0012_¿ÄWhÒ=@)þÜ5@jÞ·7@¸_x0002_º÷±#9@_x001C_¶_x0019_Þ/¥&lt;@[Pv_P9@_x0014_Y_x0019__x0019_!&lt;@ð_x000E__x0016_,Þ:@×®_x0015_}¶:@tãT¥þ6@0+ÍJT=@½÷ô3;6@Ê_x001E_0áÁr;@\ÃÖD$46@_x000C_Rð9rÛ&lt;@ì,8Uã_x001D_=@_x0016__x001F_;1 &lt;@¢û_x001E_îXÿ;@tbÈi&lt;È:@_x0018_wú_x0007_Ó;@×ãÎ¨ø:@5aÊ«_x0005__x0006_4T6@ö|fD;@é"¿_x0011_X7@¶yGÂ&lt;=@_x0012_eÍ Mñ5@_x0007_âÀq 8@ÂÏ_x0019__x001F_';@u·âq`&lt;@3ö_x001B_8@YìZSäH=@¯µÈW=@¿_x0019_ðý5@àíT!(õ5@Æ¹ÕÏ};@zR_x0008_à_V=@,_x0018__x0006_&amp;^ã7@_x0004__x0001_:ät_x0016_;@ UÀ¤;@_x0008_Þ¸_x001B_HÁ7@@´"Á_x001B_6@à÷Bý\7@²czý_x0001_=@Lá Y&lt;@xë?;@rè_x0002_5N|;@éÂÍÇDa=@_x0003_h85y&lt;@GYu7@_x0014_z_x0012_Ø±`7@Úè 7t6@_c+¥_x001D_9@_x0018_ö%}~&lt;@_x0001__x0003_èég»B	9@&amp;bÆ_x001D_ð8@èQ¯èf9@¨Ó³ìÿÅ;@a_x0013_¢l_x0007_Û9@#R°6&lt;@_x000B_®_x0005__x0005_9_x001E_;@Ã_x001F_¹[_x001B_Ï:@l½¨BÑ8@1á@ý¤Í7@-S£±äX9@=¹_x0002_Åät9@33Ñ_x0004_ké:@ôé[=@kRf¡á¬9@ì:£yì;@LPÞyºc8@²_x0002_ÿøøD:@Ð5zìl_x0012_:@¿d_x0003__x000D_?=@_x0007__x0010_1£=@Ñ	®ðÚ;@_x0005_,½_x0008_*i6@ ]M_x0001_*%6@_x0008_µÑÝÒ;@,¡ß;@S´(&lt;@Wð]÷^a9@ç_x0013_ã_x0011_ªR8@EÒNç7@(CÆïY_x0007_9@£áB&lt;_x0002__x0004_4f7@3QJ_x000D_]&lt;@ù&gt;Ä`ë=@_x0001_1Tµ_x0015_þ;@Ò¸ò_x001D_I_x000B_:@U¡M$6@RbÙ_x0007_ 9@4_x0010_¶T´[:@öÚß; q:@?ö_x0016_Ð1S7@¥_x0016__¦d8@á£|_x0012_=@ÜÃ»	M²&lt;@×ìåi8@¦Æ)N½:@+Ê7@t2N©_x000B_&lt;@3w&amp;bE6@ÂÂBXB&lt;@ü¡yw9@Biù_x0017__x0012_&lt;@Ñì¬7@ögÃîÃ5@îà_x001B_:@Jüa·J9@äÕ?7Ê&lt;@E_x0012_/ Åä9@ì/¦_x0017_06@rÍøG6@§×Bû_x0003_;@vY6ö°7@o&gt;­°b6@_x0002__x0003__x0004_Ø«WX6@¿4fgµ7@ÅÖÌ:]P8@_x0015_í_x0017_ëÎ_x0012_7@x_x0004_©iÇ7@_x0019_4_x001D__x0012__x0019_9@Þ,\5{:@.¶_x0017_õý_x0003_8@´9¯_x000E__x000D_Ö8@râ½_x0002__x001D_9@vË÷îÒ9@_x0002__x001F__x0002_$	&lt;@ª_x000D_¹BçÛ;@6_x0008_SÉ°I:@?Û_x001A_}/7@çÓä²|=@æ6¬½5@p6ÍLÕ9@_x0010_§·vt6@@ú!»-;@róC_x001B_:@]óÿ¥ø=@`ö5x_x0001_Ð=@x®'û=@\øpÕÏ6@U_x001A__x001A_r¹_x0014_6@_x0018_Æ&gt;Òë²:@_x001A_gÐ_x0016__x001F_:@¤Õ_x0003_ë78@¶}_x001C_Éñ»&lt;@¾bÖ-_x0017_6@l;­u_x0001__x0002_A&lt;@µ_x0012_É¥Ü =@óÝÒ_x0018__x000E_I&lt;@]7¥úx¾6@ÎTW_x0005_z&lt;@kéÅcT=@.}IY£¢5@öjÓÑ_x0012_=@¾Þ_x0013_ã8@Y_x001C_rI¦_x0003_&lt;@	q½\9@³X¨\çÅ6@&gt;_x0011_	ðä9@v3À Iá8@_x001C__x0017_~¥eS;@ª$s¿6@üTô$1&lt;@E¢ëlU6@~ÖÅ4ü6@_x0016_Z×þÙ=@Û£]_x0001_66@ìLí!Ù87@n_x0013_zK%¨8@_x0013_êÑ9@èO9¯Y&gt;9@!d¢j¸ä=@_x0005_^*WH6@ÄOi#÷:@_x000D_CPÛa'6@Óñ¥¨ä8@ê_x0003_)5Ë5=@t_x001A_J¬_x0008_%&lt;@_x0001__x0002__x0004__x0018_;:@ÔÌ_x0019_YÏ»7@Ñ¢÷×è-6@Þû_x0005__x001C__x0011_7@_x0006_nè_x0010_%:@ú´ùD_ß8@å{7_x001D_ó;@ªQÍ\=@ÇÀS¼æ9@ëî_x0017__x0018_#=@2ZfÖ°5@« h¶=@zjí&amp;mÅ;@&amp;_x0003_3BÇ8@ª¼!Ûq9@ÖT|HV8@2Ê_x001A_°ý&lt;@°&amp;¬_x0001_&lt;8=@þò³q(9@_x001C_DQÉ):@Rév.?n&lt;@YÙ¹ßî÷=@m=_x001A_¶j=@8AAø_x0001_9@Pg[_x001B_!:@]	Ù"_x0014_7@î_x0004_!Kx7@|_x0019_â"_x000E__x0007_=@]Qà¯6Ú&lt;@0°qäbË7@¹_x0003__x0012_-Q7@6*E_x0001__x0005_;_x001A_&lt;@ ïK½*_x001B_8@7Bø¶O9@Ài¹Fî;@Ó_x0004_`É¨½:@LÆÇ_x0011__x000F_¿8@ð!oå_x0003_ß:@PQt_x0013_é[=@_x0011_Ê{ù¨;@_x001C__x0017_³~9@5Þ_x000F_[ÇR:@\ÿzIñ=@:ÆG{5z:@«w­¨=@Al^:@Iö_x0012_©ñ°9@_x0016_ÖÔÁ9@þ;rYëu&lt;@#_x001E_8"=@¢_x0003__x0006_ËðÚ6@Îúcæê&lt;@:f¬	:@/_x0011_d:@^Ç_x000C_´Aç8@Ë9g8¦7@_x0019_¤ÇÄ6;@_x0015_ÿÝhõ6@æÄ_I_x001A_6@Õþ_x0010_ÝÀ&lt;@Ì¾_x0002_å:@|åÖ_x000B_õ6@_x001A__x0019_ù7ú7@_x0001__x0002_Ð_x001F_+«T_x001A_8@_x0001_RÀin&lt;@_x001D_2SPc_x0013_7@|E"Pb7@þ#_x000E_._x0015_£;@a-50Ø5@_x0012_¶I½©¨5@&gt;U_ÜïÓ;@»¾E_x000C_l_x001A_:@Iz39@æÊÇªÚè:@¯ÿ±Ú:@FF&gt;¾Ô=@.ÁÒ`@_x0015_9@RõW_x0019_Â5@EÌË­U9@gB"}â:@éx¹J&lt;@¤ÕS¬&lt;@_x000D_&amp;ÌuÅÎ&lt;@Mh_x0005_¿Ý7@¥_x0016_åL®6@êD¥_x001C_*=8@r_x001B__x0004_ïq=@¥ Jù¶_x0013_&lt;@9_x0005_Öj:@ââ`ø¸9@½I_x000F_Ô!=@åOäª_x0010_E8@[qÇ_x0018_!8@Ó\p³&gt;&lt;@âám_x0016__x0003__x0005__x0018_â5@"×ASO&lt;@bÚ	Ý§_x0004_&lt;@nJÙôû5@­Ú_x000C_¾ñ6@/w£+8;@vÒö³v7@R_x001D_-_x0002_¥7@_x001A_d_x0003_í¤P:@ÈJ#¨_x0019_³;@(&gt;UJ²9@Ï£@_x0017_N&lt;@HÝå_x0005_I8@;ªÓÁ«_x0003_7@_x0014_tQ	Ç7@_x0005_¥mvëö;@r¾_x001E_Û&lt;@hTU_x0008__x0005_6@ìZü;Ä×=@f {4D&amp;&lt;@òpg_x0016_*&lt;@ãB6d;@HS5Þ¨h8@QeÁ9_x0012_6=@êe_x000B_ÿ:8@/RU$´·9@ø|ï³q;@£ÍTÖ_x001C_8@vç¹hø&lt;@¯_x0010_,Rý?8@&gt;_x0007_; Q[:@_x0001_8f)l9@_x0001__x0003_Wbì£8@_x001B_À;_x0010_7@F9:æÔú:@â£HWö7@EC¾õ¯17@@I(Â_x0019_ã5@CÏæÚ´_x000E_&lt;@ÿrëÙ¯~;@d+N_x001B_»)9@_x0002_bwº¹¿5@ñáå_x000D_9@¡5ïÒ×h:@dg_x0014__x001B_A:@_x0004_qÜCç2:@} -%_x0011_8@âF_x001A_=@ÃÄ_x0019_§õG7@ "ð¦_x001A_ñ8@%V_x001A_QG$=@a9ïã²Ã9@±»°ÖØ&lt;@_x001F_8úü:@_x0002__x0007_:Ko!;@_x001C_r3Çì?:@;d^_x000E__x0010_ 8@2_x0010_+Ê_x0015_:@a»áÛWÄ7@Tç\tQã6@"Ò_x000D_%áü6@[æ°Ç;@¬ºq^` 7@HÉ|_x0002__x0003_øË9@eº_x0017_ûãA8@_x0008_ð^h~_x001C_6@Jö?5K=@%FºæVK8@·ûª&amp;²o;@9¡#T%6@²Ñî·$08@ûô_x0005_IÍ7@TU_x0002_å_x000B_8@Æ_x0017__x0013_j%=@üàÎÎÉÆ&lt;@¦&amp;Òx}_x0013_6@DFmÍn,6@ãnÚq_x0013_¿9@§ÓÏàc7@_x0008_ÙÝæÖ&lt;@tzùE _9@6ë i\=@=È]0Êº5@Úæ74þ_x0001_6@p3;À=@ÆI.¨_x0005_Ý=@@Z_x001D__x001F__x0016_¥:@XéÞzIÏ7@¸Ôf Þ:@_x001B_i_x0008_¬³;@¾WuÛà¡:@Pëà¶}§7@@9¿[j=@Á{æQ:@¾ÃF_x0015__x0013_Ã8@_x0001__x0002_hvN­wG;@_x0008__x0015_	Xh§8@_x000C_Émt_x0008__x0007_6@ÂÞjæ7@äZÍÚè¸5@¨(ÍÝ2R;@_x0018_ëv7Âµ5@Q§fÃüY6@_x001E_½÷=_x0008_9@_x0014_k×gÖ6@TvÐ¥Mè7@aÃ±ÌæG9@Ï¼_x0016_|ùê5@_x0002_Þ6@vezX&lt;@¼äÜsÍ«&lt;@eíå_x0016_6_x000F_;@Ö_x0019__x001E_ÿëµ=@dÜ½¸7@u¬ÔÄ«7@&lt;BZÜÇ:@Èh¯¦¤=@JôÜmu7@±¬Ù§_x0016_(6@Õù¥ÀÇ_x001C_:@	8+¿9@Wd=ÛN;@ûìú_x001A_},&lt;@E¡ìèÍ/9@_x001E_HÊÕ=@*e} nt7@[´ö_x0005__x0002__x0005_¹:@A²ld/6@¾_x0008_iäª7@@Ü|_x000F__x0003__x000B_9@_x000C_´¸ÐU09@_x0003_e_x001F__x0005_p;@uÍýÝ0;@^]Åkû_x000E_&lt;@g£ç&amp;r7@GS_x0015_:5@êhc:@«_x001A__x0004_S¬_x0005_8@m1_x0002_:@s59¦½9@Æ!l_x001A_ç+&lt;@;_x001F_rNÛ&lt;@-ó?ü¦Y:@4ço#ýí9@Ú_x0004_SOÙV&lt;@;Ü_"D=@äô&lt;|r97@p,+_x0014_:@_x000C_	_x000B_¡o°&lt;@ëÔfo_x0016_7@Øé±¤Rô=@SgJ_x000E_¹&lt;@v_x0001_ì¿¡=@_x0010_EùÏ_x0001_|9@ÛN_x0018_ö½8@×5_x0005_õ7@68zE|Á;@¶xA°_x000D_=@_x0003__x0005_Bí_x0012_É¼;@ákã¯5@ASüß§7@ÊÇBË\_x0006_&lt;@Î\A*±t8@'a9V_x0013_R6@á@¾Ë&lt;@L_x0013_Óä_x0019_ø;@_x001A_.&gt;s|6@h+õêëÝ6@!wD2oh&lt;@´Câõã8@_x0019_`ñ_x0003__x0010_{9@\ÞÆHj_x0010_;@`ÞbG;ä:@Í¸MP£5@ÌÒôk:@º_x0010_&amp;º@;@âY(9@í9B¦&amp;8@"ñ_x000E_ßb7@_x0012_Ì¡ø0;@Béú(ðö8@jã. fÛ=@Çû_x0015_Ô5@_x0001_vÉQy9@ãû&amp;­&lt;@_x000D_õi&lt;@z_x0002__x000B_~°_x000F_7@_x0004_Ö_x001D_M69@q¬+!q{=@jy&gt;w_x0002__x0004_mM=@x°l¦-=@yp{Å|Í:@[ª_x0003_â_x000F_þ&lt;@Ëû±Ú_®:@ìäÍ¾G68@ÐâÛÆÌ_x0001_&lt;@¯-ë¿4;@ù_x0015__x0019_èéç6@|÷?6cñ5@/,Ñ_x000C_¾&gt;7@Ôè`É+=@ô:F_x001A_@6@&amp;\qM6@Ò³7´®}&lt;@_x0003_GGSY7@¤H¨Ü×ê9@ªgaT=@²©,S06@Á¿w¬Ï:@_x001B_þ_x0006_Øà_x000C_6@µÔ_x0015_G®:;@er­ryà&lt;@v_x0008_ÝPá:@ÚÅß~ñ=@WË×6V°;@Ý&lt;ê]T/9@68RñEY7@Rõr_x0016_G8@e8_x000F__x0003__x000E_:@_x001B_0Ûd¯6@NÒü&amp;÷e;@_x0001__x0003_¶_x0011_çM&lt;@ä`éL=_x0017_=@ôâ÷ 6@ô¦+&gt;!-;@{7°;@Wdmþú8@ú Mª$`6@Ô¶ß¢ó6@÷"Wr_x0012_%=@`¸gþ°È=@ºÝõp_x0011__x001D_;@_x0005_Ð3Âò;&lt;@Éß0E"6@ªÕÙ=^:@¨Ø_x0013__x0002_9@ÃNi_x0006_2	;@Ê\ÆrþÃ:@sþep;@öÌ±Õýß5@&amp;È_x0008_hå~:@}Àn{K9@°zÁ.6@$~A=_x000E_6@ÒóP,Ò½=@ªÞ_x001E_Ë=@ÙÐÓïz&lt;@Øç@Û_x000D_8@Í¨#­p&lt;@_x000C_[¯_=@lxé¸_x001C_;@|Ì·MCë=@-à;_x0013__x0001__x0003_@Ç=@_x0011__x001A_C_x0011_x9@Ú9:(_x0008_=@_x0004_SDÙ&amp;÷&lt;@_x0004__x000C_î$_x0002_¤=@Dî¯S_x001D_¨7@ÄúÕ_x0010_&lt;@Ä_x001C_PüðË6@ã^z_x0003_?S&lt;@{X8@ù_x001E_^Æb:@¡áÃgøE7@m_x0008_èÚùÚ8@:Â·¾õ&lt;@S¥_x000E__x0016_~&lt;@_x0015_TÊ-µ7@C¨ä¸á8@¹ö»ø¾9@¸çná³59@òL_x001E_oþ8@ö_x001C_#_x0008_=@jì¸®wÐ&lt;@_x000E_e@_x001D_X»:@BN~(=@xbPp¢;@4_({_x001B_º:@_x001B_sÁèU£6@`+Çá&lt;@6ëÝÿ6@B;yø7@ã£xá;@Í_x0005_&amp;&gt;åA;@_x0001__x0003_»®Üà_x001A_Á6@ÔIC|E;@2ìè9_x001A_Ü=@í_x0014_f¨_x0001_*7@ù"ä_x0005_d:@êÚX^_x0012_ß5@U5*®Çc;@óa)­=@x_x0013_©ÔÅî;@&gt;éXiÝ9@éB¨÷~7@j¡;_x0002_¾9@T_x0018_Q'V9@øYm	U==@¨_x001A_0ÊD¾:@ÚûÈ9@_x001E__x001B_sB|7@î_x001C_a,_x0011_ð:@ø&lt;_x0019__x0004_ÿé&lt;@Äç¬ï&lt;@vmí_x001A_ø¨6@¥£g~ßÐ=@,mZ_x001D_èÒ7@Ö_x0004_J&lt;f:@_x001C_p_x0004_={9@h¦÷õ?§9@ãü_x0013_è´´8@ èMú=@üÔD©;ó5@µ3Ðû!8@SaáÈÑ¨7@2sYÞ_x0004__x0005_f,=@»ë3`T_x001B_=@Óæt1&lt;@^qU_Án:@kuÉM¬5@¿_x0010_J¿ç9@TEeðâ:@æWukÆ_x0001_7@Ò_x0008_ºßÇx;@cF²*_x0008_¸8@³T8_x0014_r7@Õ~_x001E_ëo8@ã'ý[|Å:@´VýÀ7@¼M_x0006_ìÚÕ9@Üv¼6@h~b×6@_x0012_~¤öÙË&lt;@ø,_x0003__x0015_Ê¼9@Dü_x000B_2Ár8@Ëµv@g8@½%øep6@T2zÀeÜ=@ÆêNµª=@_x0010_1b|Y;@_x0012_M.4-ö5@_x0016_Ó__x0008_ð9@_x001A_ï_x000E_±ô^9@_x0011_S_x0016__x000B_=@ùU´º­C8@¸Èà_x0002_§B:@&gt;ÿX¨Ú&lt;@_x0001__x0002_ß½KÇ5@[¯©I;@vÕù&lt;Ä6@_x0004_Îq_x000E__x0015_=@WÓ9c7@ )ª_x0002_&lt;@lÁÂì¡d=@Ýçã«5@~áÀñÙ=@`=_x001B_y±6@[_x001E_ßW³_x001D_7@_x0014_r ³ö6&lt;@3£"²íì5@»¸¡I_x0003_ç5@±ÑUßf9@_x000F__x001B_vê&lt;@ç·Ì_x000B_³;9@c_x0008_+/R=@_x001B__x000B_6R9@#jTòúR;@ÃAÅ4_x0019_=@3_x0004_DÔÑ_;@_x0013_L½KÕÙ8@íIGù6@ú,úC;@½rªHÖ5@7ú#æp=@½s¡?¥:9@ø?._x0014_M:@=yé_x001F__x000D_@;@gì)h;@ÿ_x0002__x0004_©Ê&lt;@Ä$÷Í¶9@L_x0008_¿_x0003_öè=@2ä^=]19@¾@ú«Ý=@ÕrÒ¿ß 6@_x0003_dµÍ6@_x001F_àñ·Z2;@4Ô×Ùµ:@à_x0012_"ï8&lt;@öù_x000F_ã_x000D_6@_x001E_ÀËnÔ&lt;@³­Ìì7@@s'J%À6@_x0003_S_x001D_|;@-·t«V8@uìò$Æ9@÷	å~;@RÃ_x0003__x0002_78@27âÛ/b=@\êfþ&gt;8@+ ýÏ5@d'_x0004_fOÀ&lt;@EK_x000B_;;@iJrÆ=@YÅÈÕ­;@ø_x0018_¢i½&lt;@ÁØ¦8@=+ '_x000D_:@!_x0012_Ub:@59óÇ_x0001_+;@ÄÿR«®³:@_x0003__x0005_8¥#øÎx:@úQ9X¦;@}MwxÞö&lt;@à1WNÕ;@Ç¿_x0017_AÆ8@+áNr»Ù:@6»"û½w8@|²$_x0013_i:@_x001C_f_x0016_ä]6@¸pZ_x0004_®È9@=_x000F__x0005_ãO7@µ´çR9@_x0004_ï_x0018_«Î8@  ¿ Ù;@É_x000D_£)_x001B_9@»_x0014_q{¡&lt;@%s{_x0007_7@Z_x001D_n¤Zê=@|ï_x001D_&gt;47@5_x0002_Ú`9@V5Áx+=@ì_x001B_¢J4;@_x0008_xÏ9;@Jìñrá;@ü_x0008_J1A6@&lt;PïÝB=8@ýJ jg9@+eß$Ê5@f_x0006_Ü_x0007_q8@_x0001_H¡äÚy9@Ø&gt;z%)Ø=@¢oØ_x0001__x0008__x0007_]9@½ì]A-.6@h,MÉÐ5@`Ük¬Y=@9ÂY_x0011_ã=@ü»3¨_x0012_~=@­_x0002_Ciñ{&lt;@ç÷«õô:@(yûFfz9@Vô=6@_x0005_¬²ÞnÛ7@_x0011__x000F_jbpf7@Hò(ÄY07@.9xÎ7@Éð_x0014_Ïáå8@¹_x0004_á|­_x0003_7@Ä·VçÜ9@ì ð1:@_x001E_rÕ 7@áv&gt;¸-&lt;@p*_x0013_0û9@e_x0003_¬G:@&lt;§A?^m9@ ÈG_x001F__x0006_æ7@çrRm²6@F_x0005_DÒÝÿ=@ÕÈêE¼8@Ñv;	­J&lt;@aP6hâÙ6@&gt;æaÄ=@Hbc_x000F_n´=@_x000C_¹_x0008_ã£L9@_x0001__x0002_fr»@:@ñæ#Ò'7@ô4ø&gt;_x001F_9@Ó#ðt5ò6@ÑLhè&lt;@"óÅ_x0013_8@~²_x0010_CÔ=@_x0011_@_x0017_3¬_x0007_6@ø?_x0004__x001A_¸;@^í¦ð&lt;@Üg7Ø¼ú;@K @¿9@fHµÍ{6@ÚnÄ&gt;m6@Ú"I:@nß_þp7&lt;@ëªàK_x0016_ù:@E_x0007_*VS=@tAã×·&lt;@LÛìñ§6@¬®mFj9@öék_x0004_¬=@6ô/6@1Æâ!=@Ð_x0018_?ÀAB=@ i_x0015_S^Ñ=@ÒI_x001A__x0010_J8@y{|_x001E__x0011_U;@ìÍç89@5Ý1úI´8@*_x001E_/m=@¬À¡7_x0003__x0006_)¦5@ñ_x001B_Ñ½¬5@ð×Ä}Ö_x000F_8@&lt;Ý_x0017_Ô_x0012_;@·Îgó}&lt;@Å&lt;ù¿t=@_x0011_IÄÉË:@­}_x001F_eõ­9@Ñ§5ÈÂ_x000C_;@Ï_x0004_ä¥Â_x000E_6@«6Fa_x001C_Õ6@_x001F_y#£¯*=@_x0016_FT_x0002_[¾8@W¯_x001A_%¸6@ª\e%@9@Bñd_x000B_Ù²5@_x001F_Ã_x0003_Ü&lt;@SýÕ&gt;&amp;u=@L_x0001_iýqä=@_x0008_-Ê=»=@_x0006_Ð_x0019_­hæ=@ÕÅùÇ6@ÄÜ_x001D_ûÄ#:@Ü5ÛG|Ê9@$ô+_x000F_"8@Ì¿KÒ6@+ÞºY3;@¨|°Xod&lt;@_x0005_ðxy78@Ë_x001E_æ±ø8:@2ò1i49@_x000E_`"¿97@_x0001__x000D_&gt;×)oÁ5@ë_x0014_ _x0019_@6@_x0004_«@1_x000B_$7@Wù;Ü;@/p.t/o:@ö7ô8@xÇ(_x0015_£Á=@m¿ÿ_x0007_ýÄ;@înÉ	8ã;@IÈ7_x0002_!8@PÏ_x000C_«_x0005_=@_x0006_9p&lt;ð¡7@V_x000E_Ü±W:@_x0004_Ó|æËo&lt;@^_x000C_ø'C:@_x0008_¤Í_x0008_6@A_x0006__x001E_WkA8@_x0008_·KÕî6@_x0014_»Ï	Ú_x000B_6@Þ(_x0007_Õj_x000F_=@¬Una_x0015_6@&lt;DiL=@y¬ñ6Ì=@¾#}Û8@F³_x0019_P_x0018__x0003_=@Î½ù´:@9ô9@:%?z_x0007_8@&amp;/¾Ë9à=@_x0003_C¬~X7@r_x0001_*M,ô;@ZÎ¼ò_x0001__x0003_õ¥5@hBbGW9@0ùß\&lt;:@¼©R	»Ã6@_x001B_9S_x0002_å5:@+._x0019_X_x0015_8@&gt;ñAUn8@²i_x0006_ O8@K_x0006_N&gt;w6@ÉP_x0010_iÞ;@[B_x0018_âr&gt;9@ q_x0019_w¹:@¶îùÊ9Ò7@°û8£?i=@ :6_x001C_hç=@_x0010__x000C__x0001_Î¹=@^¢4Äw&lt;@ZGL=_x0007_:@Si_x0010_ÒòT:@î©2øI_x0014_7@s«_x0002_?J6@_x000F_Èª_x000E_9@P_x001C_ïÊ:@ÂoÄQ¢9@ý=¥nÊg8@äÑ$U6@Ñ_x0012_8P7@#²4_x000E_ë5@Ëõ±q}6@RþÂËÎ_x001B_;@ÌÅ_x0007_$_x0004_;@Ð¥§:@_x0002__x0003_Hø_x000D_ñh7@U"Q×9@¾ÄDû+æ&lt;@ë²§p§Ù7@ÑÌ²Æê.;@lzlOb¹=@4ªÖ_x0019_Â8@2'cË}ö&lt;@æl_x0006__x001E_;=@I¹â´]9@µ_x0017_å¯;@È19¬6@_x0012_Âw_x001F__x001C_=@È¬¸ÛÖ_x001C_9@õ_x001C_#ªXâ;@Æ_x0001_TT_x0014__x000B_&lt;@_x000B_	wâÒ7@x¹«ÎÜ²:@ ["É@Ì7@iú_x0001_µ9@ª³¦â8W8@v-^zO_x0002_8@Ä£_x001E_w_x0007_ê:@Tçò§@&lt;@E_x0013_F¡_x001A_Ô7@óà{Ûù&lt;@"_x001B_ÏZø8@ö_x0017__x0017_Ú2Õ:@_x001B_Þü.äÊ7@ºÀø»_Å8@|s£ÜÅ6@LÏ¥÷_x0001__x0002_m^6@_x0014_jü¥5@f ©Q_x0011_:@rmmp_x000F_E&lt;@0»ä	Ië;@ÔÍ`d&lt;@=cÛ+¯_x0006_6@üPü±Â_x0019_7@_x000F_FM¹ª&lt;@¼yä³6@{¿¦Ktr:@0Qÿç:@µ«xRü5@FÉJ*L&lt;@Vö_x0007_¦Fà7@"Y_x0018_Kýõ7@Ô²5VË_x0008_&lt;@DY§=@HC	ÊGÀ7@l¢è7/«:@[Äç©y9@b©ïÚ8@_x0001_¥Q7@GðÿIº:@_x000E_Jò_x0016_{l;@P÷©as;@ÝÔkuî7@r_x0008_&amp;åf±7@_x0004_é7ÞL&lt;@£ã±F =@³_x0015_ò FF6@ú_x001F_'PLQ6@_x0001__x0003_î) '¢£9@ 2_x001F_äÌN&lt;@_x0013_cjöî&lt;@òmNQ»Ú5@:Nn·=@»QÌåÝ7@)X_x0018_8`8@^Ùý°ì:@c(0¶Ç9@íe'_x001C_³8@ú0ùùÿø&lt;@"MRu&gt;&lt;@ÞvÕBB8@fd_x000F_÷ì6@_x0008_!çcè=@_x001B_©;+¤_x0012_6@%%^_x0003_«=@ÆÞ·*_x0015_£7@Ò_x0015_&gt;Ù&lt;@==HÇ;@'©$_x000E_È$8@ç|N7|N:@9¹ÿV_x0013_C9@Þëù	§6@ÐöÔ­âñ9@g_x0002_{ã_x000C_8@}_x001B_Eø8@&amp;gÔéÉ(:@Y?-¬9g6@XÈ_x0005_[6_x0001_:@_x0012_Éndq»;@L_x0011__x001C__x0011__x0003__x0007_oÀ:@LÄº(¡8@®_x001A_æ&amp;?;@·ËB_x0015_,:@ÿB1­;@_x0019_®_x0018_´.=@¾yEÂË9@zÌà_x0012_Ç6@F²_x0006_2À_x000C_=@_x0001_XÃ´X¬7@&amp;Ý]¾¸&lt;;@{§Ðì589@j¦¢äTÐ6@6%»F`_x0012_&lt;@]«_x000B_çA6@¹_x0017_	&amp;çÌ;@'ÐÖ71Þ9@c¯y´Â8@DéãÀù9@·_x0004_fµ:8@_x001A_ë$;ü9@_x001E_¾LSÜ_x0011_=@Ê_x0005_0{_x0019_9@GÔòúþ6@LJ÷_x0002_07@dú7³ú_x000D_;@Pù´h?Í&lt;@óV_x0001_ú^Ø;@òOåb_x0008_	7@6ã2 _x0016_6@«(úøôÓ6@ºLx©:@_x0002__x0004_®1AÀ¢&lt;@îá_x0011_°_x000F_à&lt;@õëURÍ~7@A§à_x0001__x0014_Å7@nàî_x000F_°8@CØÚ+Ø:@`Pÿm:Ù&lt;@3è,_x0012_º^=@OE_x0007_{õø6@G³êÏö­8@¸SÖÎØ°=@_x0011__x0017_lµ_x0010_;@¤ï[Ìt&lt;@'T_x0011__x0018_´&lt;@¦::_x000B__x0004_}8@&amp;_x0018__x0014_evÄ&lt;@6_x0010_Û.Æ7@Êrkæ_x0001_@=@»pqPa&lt;@+»ÞP·8@ë_x0015_±}7@¿ÙËø/38@_x0002_^U$ó_x0007_7@k¼:²58@«"¶F3+:@z{_x0014_x_x0015_6@^_x0018_ÍLG=@_x0003_ëÑè«7:@ñ`NÒ¤9@n&amp;@¶}_x0010_=@««|gè8@î«_x0010_â_x0001__x0003_&lt;@ï?$Û_x0004_è;@Ü^7«-§5@æ·Ð®[ÿ=@¬Bã©_x0010_Ó6@ÒË_x0003_ëë»9@P:Æ°8=@_x001B_íQCÞ5@_x0007_*ï¥_x000B_M=@¦À:Ú9@à{-­_x0004_7@_x0010_º_x0003_0­=@H©Ê_x0004_u8@êÂO§5@[cPn`:@_x0001_?¹ó_x0019_;@n_x0002_ Þí6@TH¹7@¹£j77@&amp;ÄÒ¦'^=@Í2ÝLÚÍ6@Ï½þVë57@«]¿Ñ_x0012_:@ñW8@_x0018_í'c=@þÀåÐ:@Ó¡îFF9@~_x001F_SS&lt;ß7@}i_x0013_Éü&lt;@â¿§áM):@tæ¢EÍ5@ ·à_x0016_!6@_x0003__x0004_â_x0015_êá¥8@2wZ µ&lt;@E¾­$±9@¸fû§áO8@ÊCÊªíë6@Ýã_x0011_c^t7@É_x0018_R_x000F_:@l_x000F_IÍ¯(=@ôª±°_x000C_í=@é-êê¬f8@Þ6_x001A_ _x0018_:@â4_x0001_-Uo8@,¹_x0002_£9@_x001D_¼Ë¬Z8@ê#&lt;¢~&lt;@_x0006_+#_x001A_Ù;@¯_x000F_'&lt;Ú®;@\fV#r±:@_x0011_ó¶_x0003_Þ9@B	¥uk§6@ÙG|);@y_x0007_ß_x000C_ï:@_x0007_áÀ9ý=@­_x001A_±Â¸!&lt;@|Àq¥Á5@·íé%_x001A_7@P7`êI_x0016_6@k_x0002_1_x000F_¤_x0014_7@0µ&amp;¼©;@Ì@¥geÝ8@É¶ß¨__x001A_9@0%ï_x0005__x0006_G8@_x0010_IÁc¹p8@"ÄþCQ_x0004_=@âìÓêÉ6@N+»üi:@úÃaÖ~;@ïåÙÓzÓ;@vö&lt;[,ò:@vCÞg¢=@`ÚÇÐPM;@0_x0007_!à$Q6@_x0011__x0006_?2L=@?ý3etM:@mh¾R;*=@_x000D_+8	=@+¸Vá? 8@AØZ¼ª_x001F_6@¸f"_x0002__x001F_h9@_x0008_xÆÆq=@í_x0007_éìGL9@Æm_x001B_Tú9@k_x0014_'á:@p	³§IÓ9@IZ!6ä7@míòïÌ:@&gt;ÊÐ`ç÷8@(_x0003_¹w7@"þwM^=@ëqäI\&lt;@â)ÂSh$;@×·Ë/_x001C_;@_x0001_mÂ=:@_x0003__x000C_ÑËÊW6@\-¬ÞB=@ßïî_x0019_9@Ô*V¥¼8@ûñ_x0005_Â_x0002_l7@_x0008_ø"{½_x0004_9@!5¿_x000B_²;@_x0010_M8[tç9@WL!ÓÀ5@¬Ü¨_x0013_m6@Ü=%ód&lt;@ÅÎ Ê´î8@Àî¦*IM8@¸_x0008_ëà)ó=@Ä§G]©5@m_x0019_À°ÑC8@âÅ°I$Ú:@sµ_x001A__x0017_&lt;@Uo&amp;aæº7@|¸Öëv_x0019_&lt;@`Nä_x000E_Ä±8@Rh_x0004_¡r =@å;Ì%ü7@§Ä®6SÅ:@K_x001F_·_x001F_&amp;Ï5@b=Z:÷Ê;@_x0016_öwÁM;@r	°_x0002_&lt;@_x001B__x0007_¹ä¿®7@_x0006_î_x000E__x0001_Ã7@¿)é_x001A_p_7@Ý:ã8_x0002__x0003_n6@_x0007_yUüä5@ªÑ¨_x0007_áº&lt;@½*C]7@V"®F±5@ür¥:÷_x0015_9@üK¼/8:@ç¨kB_x0018_&gt;&lt;@J|_x0011_'_:@r+©©9@¿Çê8@aëGª5@Sólë_x0017_.9@Ûýò__x0017_º;@PZ0_x0004_ÞK:@0°Ö^$y6@§Ò¨ü]7@áÅó­!:@öaÏ_x0019_&lt;@.Xbf_x0001_8@µ4Ö_x0002_q&amp;8@H_x0002_ÓâQ=@âqlF:@¢m_x000B_=@æyãZº®6@Øäo7@Ùa8@RãÖü©=@*_x001A_yÔ;@É©ÅÈ,9@Áe¹à©;@ÖÜ&lt;©¦=@_x0003__x0004_JôÀKTZ6@_x0003_£Þúö=@Ó{Ìµîº6@Ç2éÅa«6@ôèæö8@Ë[_x0013_pO=@ò_x000D_uôÌ8@_x0017_=Pó_x0003_î8@_x001B_#tèÕ:@èLÈ(_x000B_ï7@ò_x001A_%¿.c:@t0_x0005_ZZ:@Z=_x0003_øÛ_x000C_7@_x0008_*a½½_x0002_6@@zk_x0012_öi9@3^SAú9@exúâ_x000D_=@í.;mVH=@È_x0017_îôþs;@{ÄO_x000E_j¨8@ø$EÏ`;@`_x0019_ÈÕ&lt;@_x0004_q_x001B_QÜª=@÷í_x000D__x0002_Èã9@_x0014_Èñÿ_x000D__x0015_8@uÞÀ¿å#=@/XñÌ®8@µ_x001D_¢7@^öLbÑÍ=@2f_x0008_a_x0012_Ô6@NE_x0005__x0012_7@ï_x0001_«o_x0004__x0005_L6@.[fK_x0019_7@]àã0_x0016_:@d.¯_x001A_¬4&lt;@ÍÉõ¶)l;@ò_x0011_¾&lt;)t&lt;@e&lt;À|:@_x000C_^å6@pÑ_x000F_¶8@/ëÇ4ìõ9@£§ñhFÉ;@ IÒ¸´&lt;@¾­_x0002_)¼W:@Q¼Y=Þ5@LfýÅ69@óLeÈÔ¡9@.¬Ô:@-ûúz6@@öÏª6@_x001D_¼]ÑÈ¸9@ô9ú\_x0017__x0016_&lt;@ÕfÑr(&gt;;@_x001D_L¤ &lt;@_x0006_gî_x000C__x000C_6@K_x001A_×"vª:@&lt;_x001F__x000B_æé5@½Q!P®9@øU¨ô;@\IýTí9@ç3_x0003_23·7@OçEÃ_x001D_6@_x0014_³~_x0001_¨5@_x0001__x0002_N_x0005_Pu¾7@a_x000F_×ùe=@ÒW°0Â=@p:Æ_x001E_oê6@WºR9@x¡&amp;g_x0006__x0010_:@Pc=À":@½VV*v_x0016_9@Ud_x000D_B_x0011_;@Fÿdrní;@z¨n_x0014_û9@ôÏQÔ9@lr'XÆ6@_x0017_¬ÈÿOB;@ìL¶¾¤ñ:@µ»Ðp®P;@_x0010_Æ_x0002_Qª_x0012_8@Ï¯Þÿ|;@zÐðÒd_8@iGÅÈ8@\_x0015_0Ï8@eCÊ}(6@_x001C_C:5Y6@jÜËUÌ÷5@ýñ¢A;@_x001E_ñÀ'²î9@7ñ£ÐÔ-:@Bðg&lt;@)_x0008_ó½x=@ÊÑ)±ï":@,{þèýá6@	^_x0005_	^»8@Cá¥p°]=@Yo¾47@&gt;gsÅ&gt;8@,_x001F_$_x0014_Y`;@	_x0007_¸_x0006_Ô&lt;@ö»Ç\6@_x0002_ð"Je7@_x0003_MÑ¡6@tëþöQ=@_x000C_eqþ_x001D_R=@_x0010_óý&amp;:³=@hó£ý(r:@ºóÎ,8@.FÕíT&lt;@SÃâ{_x0007_å;@Ý¶?A_&lt;@G+{ SÎ8@_x0011__x0018_1Hr_x0010_7@V}&lt;oO6@_x0017__x0008_j÷Î :@\_x0010__x000E_4Êg&lt;@á_x0010_u··_x0004_6@ÖKµ_x0008_K8@	ª¥9@2d6?~5@ôchï7@_x0005_*Þ?:@_x0005_t¢_x0002__x0015_§:@_x0001_ÓÆ³ßÊ5@Èk_x000B_ã:@^fýêîp&lt;@_x0001__x0004_w|÷»&amp;:@°®_x0018_»&lt;@_x0008_¼LyÃ±6@UR±Äqf6@ðFÓes"8@ÐÔÄ_x0011_4_x0013_&lt;@æl&gt;þa¯&lt;@\æÉ_e=@_x0004_e_N¹;@¥_x000B_ñE_x0017_Ï;@ðN«GaÊ8@ ôÃM9@Ý_x000B__x0014_üã¼:@_x0004_P)Bi;@×8_x001C_¤7@óMÎ_x001E_Æ9@¨ðö5ý5@¦ñåä059@Þ_x000C__x0003_d;&lt;@ý¢//¯:@æ¿_x000F_Z_x001B_%7@ñ}.Ñ¾9@Ô_x0004__x001F__x001B_"¶7@®4Û÷.6@úoÐ86@_x0006_·Ì±ê¼&lt;@BM_x000C_´8@T%_x0006_B+r8@Ë_x0006_Ýª_x0002_:@_x0012__x0012_LÓQõ=@ÙìxO#É;@&gt;5ÿ_x0004__x0005_ÖÑ6@êÎXô,8@´ª§ò_=@Rx_x0014_ºo9@½°/_x000C__x001D_=@Ãôá 07@}#-_x0015__x0015_Â&lt;@$á§_x0005__x000D_\7@{ÓÛZåÏ5@_x001E_p_x000C_+_x000D_§;@Z¢á¬Ô:@ÐÍì¸ÎO:@¸0Ãã8@bª_x000F_Æ5@ºô&lt;!êË7@'¬à/½Ô7@&lt; Éd&amp;_x0003_8@_x000B_$p;Ûj7@ãt¨XcÖ:@0÷_x0001_@­K=@¶wAÍS;@IqáüJ¹5@&amp;_x001F_w ±;@_x0007_¦#_x000D_ÇÍ5@ËñVXº=@_x0002_Qc&amp;¶7@_x0011_~ý_x000E_v8@-1lB1:@_x0013_9Í_x0018_?®=@_x0011_çM.ú8@-_x001D_Ã_x0012_8@qíÐ1ø°6@_x0001__x0002_a_x001E_á&lt;@b-Iñ&amp;ö=@_x0001_0±-7@øyóÌ"D6@*&amp;¶¶@_x0002_&lt;@Ì»T7Ù»=@«}·ãbç;@ÀÈ|6¢7@'_x0014_Z¼LZ&lt;@|_x0011_¸xQ]8@Ø_x0017_ë:@zÅÕ_x0010_8@eÐµ ¾}9@qPn0Cë7@+å;nñ7@¥ÛPJ9@MA¿¥8@¾èÅ_x0002_t:@pi_x000B_9êó8@	Ò:q_x000D_7@_x000D_&amp;_x0015_©zA:@@aCåv­5@Ïâ&amp;*.7@TV_x000F_Á5@Ê¨`Æ:@ÊÒ°M×7@ÜUç_x000B_Qg7@¡ë°cìÅ:@ÝuVigy6@f-_x0005_¹g7@ó¦¼P*ë6@÷^M_x0003__x0004_oü7@_x000F_Ö{ß69@çÃ/1_x001C__x001D_9@@Þ¼2­à:@^ÝJ|õ·:@D6E_x0016__x0012_æ9@{Ã	_x000D_aa7@-!üÙö=@Ír(ê^7@Ì*n_x000D_5@_x0002_m4Ö_x0016_:@×1æX 7@Té­ªö7@eZ_x0004_2&lt;@¨ð¥È÷:@Áp_x000C__x0003_Æ9@ó2óu7@6vÙ×¶è8@_x0014_¸Åa7@¼Ê;î_x0010_6@_x0008_8'_x000F_Þ98@x°_x0008_Hê×9@_x0002__x001A_u_x0013_DÎ7@ý^~­7@_x0016_À_x0001_"q7@_x001F_%¯Ý¸%8@P`("k=@§¨4ýí6@DyÈM_x0002_7@ÌålY2_x0018_&lt;@_x0004_d~¢bv:@F_x0003_y:MÆ&lt;@_x0002__x0004_wÑbõ±à6@¬ïä®4Ø&lt;@h+qq(v=@A¦Õïñ16@¯µ_x001E_6@×;7@Ëy«þÎ9@L¤ù~9@ùÞ#d8@(Q_x0014_×_x0012_E9@Ùö+â_x0001__x0016_;@²£_x0015_ÑÉ_x0019_=@´"¨AF:@í_x000E_Úó©ê;@º²Â _x0005_ù;@tgo_x001E_ý:@P~Z&amp;JM&lt;@[Zé$¸5@_x001D_|TÜ7@ê#Çq=@·Ù=o;@&lt;»Xx_x0002_.&lt;@3À_x0014_\s7@?:l¨0_x0019_6@&lt;c8ÿÄz=@_x0003_¦0þ%d9@YTÁ¨;@±dòR¦=@O$ÕõÎ08@Ãð*:@Ç©áÔ­5@t©ß²_x0002__x0004_:Á;@1&lt;im;@Zï&amp;ob8@_x0001_hõ]4:@Ó²_x0016_Í+#=@8&gt;sV´w:@O_x001D_¯¤8@åà¢ËW«9@ë}j/û5@ºÒòÍÕ9@CØ1_x0008_Ê9@_x001E_Ù³Ç_x0002_(7@7_x001D_G¯hU7@Ö_x000E_x±«º&lt;@9¸êNeÁ&lt;@RÛ_x000E_m×ú8@8_x0006_=±m7@:Ã@+Î&lt;@®¥åé6@áÜö_x001F_T=@°)_x0001_![6@D3{ü¦Û8@ËÄCþU:@²oÁR_x0003_ï;@üÃT_x000C_ü:@ð§7ÑÄ_x0006_&lt;@ÅOj¢Ýx:@¾p ¿îo;@§_x0003_iuD8@ãÓìÚ2*6@´;t`G7@tX\·?:@_x0002__x0007_0ÔYßð5@mÀèõõ8@_x0004_R_x0007_Ð_x0015_\;@&amp;ÍÞÝÝÅ8@_x0006__x000C__x0005_.36@uZøò7@Ï½/17@_x000C_Æ%Õ_x0016_7@"åZ_x0006__x0012_/8@AS9Ò("=@_x0010_ád=@øÌ2Ã_x0005_8@þsSÂ±|6@-å_x0001_ù¦ð8@u ò+³m&lt;@Êû÷_x001F_Ã;@_x001E_®²J(½=@ËAlYÐ:@{Jrªk;@gÿM_x0007_K:@0è¤ëóñ=@P¤_x0010_Co¶8@,4_x0016_?t_x0001_&lt;@¶Ám6É5@;îÅWÎ7@³_x0016_ñÅ5@À ÇC_x0003_=@C_x0002_Åá6@¢_x0007_Ëwsj8@¤ÞøÉÖ6@_x0010_;_x0016_±Ì9@¬fh4_x0002__x0003_1_x0008_&lt;@kEËÕ_x0017__x0012_8@j¢ÒàÛ¥9@_x001D_óXyÌ:@ñªÌkn"7@tsýsÊ_x0012_8@8C_x001E_ì9@_x0011_8Ìu5@¤_x0017_GÐ;@£æ%óóí&lt;@dÝ³~\Ë:@ëÙø?6_x0014_8@_x000F_H&gt;/16@_x000E_;({/À9@	°¯eåï9@_x000F_ÛZ_x0006_ÿ8@_x001D_émËÇ6@ãÐô_x0010_¢£6@t·¸¨Ô6@uQúª_x0004__x001D_6@_x000B__x000C_C_x0017_i9@_x001A_GL8@=ôæ_x0018_-Õ9@©{/_x0006_7@þU{)7@*ï¦_Ý;@¦8Ô¡û:@¹¦`ûkO:@É4 I&lt;@Uê|³je6@E¢Þ±úÂ:@S_x0001_ñ0 Ó5@_x0002__x0005_FùÆ_x001B_8i&lt;@L)×XÉ:@+f_x0001_¡_x000F_&lt;@_x0012_¯V¸_x0004_=@°µ_x0010__x0015_«ä6@Ù_x0011_U¼M8@ç«a78@£_x0018_mø²5@glÞ[M÷;@Èj»¦Â39@jÚÓvÑd9@ÿ·î_x0005_ÿ5@¼w¦¯_x000C_~7@ñ¹_x0014__x0018_&gt;:@ãë#Þ'&lt;@_x0005_x@rWm7@¡_x0001__x0019__x0017_o8@û»röå5@l'd_x0013_wÿ:@a_n!_x0017_8@¹Ð_x0013_^;@j³]_x0013_Ï5@¸¯ÿkDg:@_x001D__x000E_¹ÒÄ#=@U_x0011_jÛ;@­ÌÚ_x0017_G:@_x001E_ròºõ7@¦Råçþ&lt;@&gt;_x0002_T3_x0002_;@_x0003_þÂ8@þô«¢==9@þ«¯_x0001__x0002_eÍ&lt;@näêsÌ18@Ï5W_x000D_ßÎ9@8èõ7g=@ýh_x0019_7_x000D_Q&lt;@ÿ&amp;¥½Þ;@"öå¥ëï=@¸&lt;i&amp;1b:@|aW«°8@¬ó¾X¦7@ÜNQØi&lt;@*¯=Á2[6@ÎÖÀ_x0002_+÷7@»r¼89@Ë_x0004_×Ó8@ã¦ÒWz7@Bð³ñ_x0010_Ê8@_x000E_³BÝû:@q_x001F_ß_x0013_ý_x0008_:@L2Q©ª;@_x001F_¶Af_x000F_c;@ë_x0012_É&lt;@\ëA:@Mny_x001E_þ¨:@¡¤Z3\â9@õh¨Ñ°_x0017_=@4QeÏû_x001F_6@)Ñ_x000E_ô_9@_x000D_ª×û;@²íê_x000B_I9@¡&amp;0mw;@³£ÇV8@_x0001__x0002_m_x0002_7&gt;Y5:@\/±Íì8@ÙT,X_x0006_t;@ÕÃÉ)ý;@_x001C_Ð&lt;9@×´þ¿_x0007_Æ=@D0êû©;@[÷ÏÐ_C6@_x000C__x0017_M¬2:@ïãà¾iË&lt;@_x001A_|Ä¬®Ó9@¨óäÛ6@jó6_x000D_&lt;@_x0006_Þð$8@í?.ÿ_x0008_6@_x0001_n aé=@|v+Bñ¡8@àSp"	&lt;6@xê}.©,;@'æ¢ýòÀ:@Z	z7²;@Þ_x0019_W_x0017_É=@ `Å_x001E_H;@_x001A_L(_x000D_C=@_x0012_'j§W_x001C_6@øSCI=@;LB&amp;G8@²ÊñÂsn7@`+BÖþ=8@{p_x0007_[_x001C_Ü:@º¦¿·®_x0018_8@ÍR&lt;h_x0002__x0003_ö¹6@»ÈcÜn_x0013_:@a¾ª'&amp;B6@V;ËJ{;@_x001A_	Ö_x0016_=@ðwÒ_x0007_4Ì8@kzÓ£=@Ä#Z_x0012__x0015_a;@@ c_x0017_Öá=@Ý=§ÿ_x0001_³8@¢q£{ã8@&amp;ä~£.Û5@_x0010_)÷ºÎ=@_x000E_^ë3ìä6@J8_x000F_¡ &lt;@2r»H-_x0010_9@/fíô=@Ù_x001F_7@ö_x001F_zÉL8@Mn^+7@Õ_x0016__x0002_ÄðÓ&lt;@ò_x000C_ :8C&lt;@=Ù¯¡ü5@eûÛì+¨6@&lt;¨5_x001B_ðÛ5@ªï%ÎÓã:@_x0011_=§w_x0016_c&lt;@úôÈÆI8@»»i¬!Y9@_x0012_hã 9@HS0r_x0017_9@sÛÝj`î5@_x0002__x0004_ þ_x0017_Àr6@¨äØ¢_x000E_\&lt;@f_x0005__x0010__x001B_&lt;@_x0010_.Äð;@·@ý	ì@=@Û¶¬¯Åë8@|gvÞ6@_x0014_ý¡_x001B_Ë=@_x0003_îùÖïò:@¥Ç¿¶ù8@Pñ_x0017_ÀÌ99@r_x001A_ed¸.;@_x0018_½¯@:@¬¡àö2":@´½µô¶_x0018_:@_x000F_ê;_x0004_";@}Ý_x0007_._x001D_6@#qoy+=@­ç_iáþ:@°Ö|_x0014_¹î=@C!2ÒÉ7@}_x000C_·å\Î9@¤ýÜþÀ_x0001_=@¯·Ti_x0003_ó8@ñ_x0003_GUà9@_x001E_°ì_x0015_Ô=@K¥ïU­9@57	´F6@_x000C_ÅÉ_x001F_06@_x0012_?R_x001F_hÉ=@¯ÇN_x0006_#9@s__x0002_v_x0003__x000C_Æ*:@Âuµàî=@Òäø¹g;@lÑçø'P:@ð&amp;±_x0017_z7@_x001B_2_x0006_i½;@àBw§â_x000F_;@Ô(új_x000F__x0018_;@HdJl_x0001_¡9@¿\öE=@_7r _x0005_ú5@W_x0002_4_x0011_ã8@ÊÐ?±î6@~ÆÁá:@»òAº¡&lt;@â_x0019_nÿ 8@Á&amp;t0!m=@_x0003_Cò6@	:_x001B_-H6@-X~_x000B__x000B__x0019_;@_x0010_31£³6@Þ&gt;V_ÉP6@QIÓì®8@?§ËðJ9@I_x000C_G³t&lt;@¥_x0004_S_x0007_=@º_x001B_]_x001D_:@n£_x0008_È"ï9@Uï~ðDý&lt;@1bë¨_x000E_D9@âW]-#F:@¡~&gt;Ëª6@_x0003__x0005_ÿNÏ+_x0002_&lt;@î½ï~Ä:@x_x0005_=XÐö=@i¡_x0004_÷~7@_x001A_ê+3ï5@_x0017_o×¤Ã6@Ò¬_x0004_TÝ6@!gsE¯Û5@9ëDå1B8@_x000C_"X­;@@)ø¢Ì_x001E_=@X_x0012_ø_x0002_O:@³, úp»6@½Ú²º­9@_x0019__x001C_¹ëb6@_x0006_Õ.7¿_x001E_:@TG0÷ýU&lt;@_x000E_--òæ8@¬Q=Þj;6@2DÜ¦&lt;@záÅ(-Ò6@&lt;¶#1_x000C_q6@¡#¶«E;@_x0004_À&lt;_x0014_X·5@°åæá&lt;5:@ÜrÞZ(þ9@_x000E_±;;@PÈ_x0011_ÜÏX&lt;@c_x0001_:_x0013_ "6@§_x0011_ã]Å5@/]ífÎ5@¤òï_x0001__x0003_É¸:@_x0003_%(è_x000F_7@:E_x000F_{¦Ö&lt;@þÆðÑ£¹6@µ»ß} `:@JVþzÖ26@µ~f_x0014_?_x0004_6@ÜaP_x0010_Bô6@fF¡9@ÐEvlUÚ;@¤(_x000E_i¤6@_x0002_Æh%@&lt;@_x0012_Ä_EÚS9@Ðò·W0;@þ}x½X;@~_x0012_Y{À6@l_x001E_?²_x0010_7@G(_x000C_ÅÉÔ:@_x0017_E×å;=@"_x001D_v_x0003_¥9&lt;@R³êCh'8@$CQ37@T_x0004_¤ 	[7@?§2~áÉ=@Q×éôU4=@_x0016__x000D_¥tÔÌ=@_x0007_U2º&lt;@_x0006_Bl¥D_x0005_6@GôsO;;@éµ#h7@b_x001F_tq8@$?÷o[8@_x0001__x0004_Aêk_x0015_ª_x0017_6@Æ¯ë8@âK_x0012_°BÊ7@;r`Ê_x000E_7@Æb¢:ê8@è¸×._x0012_9@üf_x0019_¾¦9@_x001C_Ó_x0018_î_x000B_/6@åÈÒ;_x001C_=@[{ï,_x0013_k:@Ò*Ô4_x000E_=@G5_x0002_*ñ6=@}ê ÓËv6@¿§þñ­E=@mxñä_Ó8@*_x000F_ªÎ_x001C_&lt;@K &lt;`×;@þ_x0005_yýáð=@Ô×_x0015__x000B_=v&lt;@_x0003_úÏó¥6@n_x0005_:l_x0012_¸7@u4¾_x0011_Í:@úÞÎ2z=@®Ô_x001C_]Gõ:@ÊJðF¬=@_x0002_uñ­=@_x000F_Ã\¦_x0005_;@_x0014__x0013_p§+8@£Ì.þë;9@U&lt;îh_x0003_É6@á¤ÅF6@Õ(_x0001__x0002_I7;@»kçÔ=@«Í¦Ðç7@¼îÕUÊ;@­xz$à;@?¶{®39@¥_x0012_þ·ò_x0018_=@_x0011_Â.-;=@Ñ_x0004__x0005_Jà7@aH³u;@Ù_x0016__x0002_vwX:@Í8îz9ý;@S_x0012_#+¢8@â¢7]Óº8@eÊ_x001C_Ä&gt;_x0012_=@úcQyË5@_x0006_ÈèlÐ=@'É«&amp;¦þ9@L«;u&amp;ð&lt;@-·)¸n;@¡díq¥;@Lÿ_x000D_k_x000E_Ù:@H8}_x000F_Âû6@\f2s*V7@¢³2Âw#7@7õ8_x0012_Ý8@_x0005_ÿ%q;@¤&amp;Å\ìe9@ö[_x000D_"Ñm6@zº-ë_x0014_\6@_x0012_Î~âX_x0001_=@Þ)f`èH;@_x0001__x0002_:qêû^²:@_x0017__x0008_jD_x001A_6@_x0019_õ_x001F_+_x0005_8@ðúQóA9@gkJ_x000D_cÙ;@(Ç)Õ7@uO+lsD8@Ííc ø:@À¤"äêÀ8@ðÉ&gt;_x0003_oT:@Ê.N|;@k9#J&gt;6@ZS¦²C_x0018_9@_x000F_QÄqÐ8@à8Ñgæ';@¢ðË_x0017_K~:@7/:Â@7@?_x0006_á_x001F_ T9@"_x000D_E Ú;@þ¸¨6¥_x001D_8@_x0010_è"_x000D_ã7@Ï½:,zi7@úYo7@éãw}º;@Zî _x0003__x001E_:@ppk_x0018_,:@Ô_x0004_¯_x0018_;@_x001B_ðô®9@ÐÆ2½ãè8@Êh_x0018_&lt;J7@çºlß:&lt;@[:·õ_x0001__x0002_X_x001D_;@?Ü&lt;h&lt;@}Õ)_x0011_ñ|7@$[¦_x0001_Í7@i!þqÛ4;@½IGÏ	;@&gt;A{¬s6@¶l¼¯}Å7@Øù;r8@`h.&lt;@ZÌ§`îÇ8@sÜ¾Ë;@_x001D_AO¢)_6@ëÚü_x0005_[&lt;@¥ãL_x0010_=:@ÞÆ5_x0014_[Â&lt;@1éf`gk7@§´_x0002_y8_x0017_9@e0]k	7@ªý¤7ËC9@ô@§Q28@5Î2Psµ5@wå4&gt;%­;@Úq%&gt;h[8@¡?ÖCyÔ5@Nò_x001A_#K6&lt;@è_x0002_Îõw7@äßâ)rW;@¯ðµ&amp;N`7@mzfr,H&lt;@z'9ñ7@Ì_x0004_°Î#õ9@_x0001__x0003_Ô*èp³_x0018_&lt;@°¹97Ð8@¨NDÔ´_x000B_:@Ý%Ë°¦G&lt;@,ä&lt;É_x000F_9@Â_x0015_~*îL7@ÒìÞ¡@37@w7âëÆ;@Ò	ÈÊ=@2_x0002_å3¦_x0018_9@P_x001E_CX¤±9@/Ü1ÑQc=@ìæ§_x001F_+9@H êÃ27@n	9ý%_x0016_9@}_x0015_ëfl7@_x000E__x0005_Å{`ì5@Ô4ö_x0003_'_x000D_9@_x001A_^_x0010_Eæ_x0013_=@í×¹öP9@vK_x0010_Sã9@b_x001B_\Õ¡É6@Eã_x0010__x001F_;@_x0015__x000E_P÷_x000B_á9@_x0004_ÒÈ8¿6@Æë_x0006_Ù9@Áç¶ýï=@_x0012_xÊÚÄ:@@8ËÆMU:@?§}Q:ª&lt;@±ãÑ÷9@ñØ?_x0003__x0001__x0002_}_x001E_&lt;@ DO~§_x0002_:@p&lt;¼©_x0014_L6@Þ-ùù&lt;@&amp;	Ij_x0017_L8@1õ.bX9@]_x0012_Ë®Ñ:@%-úMß"9@_x0001_Ù³_x0001_ÿ6@`Ó3°¤5@Ô¡M_x000B_\9@¹u¹_x0010_	_x001E_&lt;@_x0019_½_x000C_¿_x0007_a6@|¸sÜ 7@n8&gt;[c&lt;@¿P¦_x0007_~¡5@ì_x0015_Àpò/=@_x0016_z)j9@X-"k÷8@æ©*_x0003_*8@±ý¬i:@ôÊÁ,?9@3|^Ôõ:@×ogëæ:@$s=þgº9@_HzÎw6@[&amp;©lü8@_x0001_=»_x000B__x0017_ÿ;@_x0008__x0019_fÂa;@²%_x001F_kØ8@Ør¢AyE7@èSûÍ½8@_x0006_	Íò°Ô[¢8@Àô£r³7@°Yï7@ð}N²_x0011_^;@U_x0011__x0007_¹þ;@NîÒæ¡Ô&lt;@_x0008_fÂµÍn9@mé&lt;_x001E_éú7@ýÿ*ä,6@ÿ-ä^_x0017_7@æwI9@0PmÄf7@S_x0007_6_x0007_xQ;@Í6A Ân=@ÈWG;:@ßjñ²_x0005_=@r2_x0011_®;@Éë_x0018_E_x000E_7@Yþ{4Ê6@N¨ôy½â6@Läd|´_x001F_7@G°Ëe?k8@_x0004_oÓ	_x0015_Õ8@~+_x0004_:ÛV9@ä_x0019_9äµ6@&lt;´_x0001_Ý(:@_x0008_8Fy_x0007_·:@_x0003_?_x0002_Jú8@_x0010_Cèã_x001C_Ò5@Li"öð:@Öd`=@_x001E_4ë@_x0001__x0005_2X;@¸_x0001_Sq|Ê5@ã-ëT7@:ØÒ_x001D_$_x000B_:@å_x001E_¥v_x0001_]6@|¥zÅ/;@eã=@ZÆf$û&lt;@Nwüd_x0004_&lt;@Z¬/\J8@%Ùä¯Êµ8@_x0003_c,í7@4¥£2*;@òC÷^_x0013_ ;@bV7õÃl=@_x001D_¥AC&lt;@ã;UÞE¯;@°Ð¸ÏC&amp;;@Ñ1_x001E__x001B_7@²_x001E_5½ZÃ:@_x0007_æ©_x000F_@58@÷¾_x0002_ò_x0016_;@zëØÒÍ9@3©x¼:@¹¼6Tÿ|=@ç]ñNc_x0013_9@¥_x0013_V[è¸8@¶¸ÐÖ;@ãÅ²®§8@1?l½h*7@¯hûÔ}7@1´_x0016__x0019_ó6@_x0001__x0002_t_x0002_µcî&lt;@¸ sY6@pÁÍ_x0004_&lt;@_x000F_JJNf6@¾èCò;@:R,hÈ7@ú\_x001E_ts6@h1s_x0010_&gt;r9@DÖc5§;@Á®!8@ÇqÎz?;@Ñ(M«Ï=@ÞÕ¹/ï=@_ô_x001D_"R&lt;@óQäI;@j.Æª·¼:@I:_x001F_ò9@_x0002_o¢ôG"&lt;@yRU'xj7@þt_x0003_ëa=@_ÈjÉLé8@´ê®»Ë;@ó¦ nç5@¯UÝ£B;@x·æRQb9@&lt;«_x0005_t_x0013_Ù9@&lt;`©E_x0008__x0002_:@_x0019_­µ[¼A9@Â£ÁÈ^`9@Ï_x0017__x000D_Ö6@&amp;g&lt;îH_x0002_=@*_x0013_åZ_x0001__x0002__x000B_¼;@Q¾ÍXr_x0001_&lt;@«¹_x000F_0èý7@o_x001B_wßs&lt;@Óì°_x0013_Rî7@÷8Èi*å:@È_x0007_àóR=@¨û_x000C_G_x0011_n=@På¬y%8@ãUR	Ô7@¦_x0019_ÙV$:@_x0003_þ_x0011__x0004_º_x0019_6@æ_x0016_¸_Fä;@ÿn&amp;|ln=@Âórõ¶=@&gt;FÿF5@]_x0001_ë_x0015__x000D_Í8@Ü_x0011_bq&lt;@?Üµ_Î;@Ñ¤e¾À'&lt;@ÍV¯TB_x0017_7@¾¨%:I7@B_x001C_M`k9@P7óì_x000B_ë7@zÅf_x0006_±L:@¨LRfö:@ºØ³µÎØ6@4_x0008_-ü8=@ev_x0008_Û:@S¹_x0003_ÒôW7@¾ÓOcî:@_x0003_®º_x001E_;D&lt;@_x0002__x0004_ÇkØV7=;@Ç¹§s;@êl"_x0005_¨:@¦ô_x0013_	°Ð7@h#{|¢®5@ïÅV¹_x0002_ç&lt;@ÐJIurª5@_x0017_6äf;@[`.ë*ô&lt;@_x0011_·ÈÄ`6@RKº_x001A_&lt;@_x0003_M¬ó¨Ü:@Z"åÞ7@JÔÙ	,d6@ì:Ðô÷é8@ìÅ_x001E_Eö¬5@2æÅtÿ&lt;@_x0002__x001C_qH&lt;@í·¬`Æ38@Ø¿Nâ_x0001_z:@CeVz0G&lt;@úëèÌg6@_x0017_ÿ-1&gt;ï6@êÄ³_x001B_G6@J¥°å;@B}ïf+8@S_x0019_S´6@`«&gt;Ç?²=@_x0018_ãerÀ¦6@°° &amp;r&lt;@E*å_x0007_+7@ft_x0001__x0001__x0002_Æ¬7@áÛêûu:@EÙÛCTÆ;@EZæùç5@_x001E__x0015_I_x0002_µ=@ªÇ8+°7@âiHG¾³6@BJ_x0012_´µ_8@_x0012_ÕC p©8@, þ­¬â&lt;@_x000E__x0007_4²r=@+7	_x0017_É}6@¼8ó»8@Øû_x0005_NâÄ=@==	W2¼5@ûÎÞ3ç½&lt;@þ(º6%o=@q¿°_x0019_°µ6@_x0006_[SðÅ9@àcÌâP=@_x0007_Ë_x0017__x0004_I;@ª_x0004__x0013_°åL&lt;@&amp;áì_x0001_k_x001F_8@4_x001B_ÈÒs=@vnôËßø5@vÈ&gt;8¡ô9@ýÀ­½Ã³:@ú\X_x0001_bâ=@¥åë{_x001F_ê7@Cn `';@_x001A__x000C_q_x001E_;@Ì'Ûe_x0002_Ã=@_x0001__x0003_f×X&amp;7@÷a_x0011_¡?8@4-QìY-8@SâÄ8@ÕÇ=+H&amp;:@YK¤ÿ?_x000F_9@Kìèéúx8@*ÚI_x0004_7@M_x001E__x0012_ãD9@_x0014_½,yü7@_x0007_Ðe}×ç8@D_x001A_Ø_x001E_9@U³Ü96@'v&lt;6@ëÊï_x0011_'»7@Ôàu_x0008_6@_x000C_S_x001D_Âsô7@_x001E__x001C_Þ=:@ªÌ^íþï;@_x0007_Õ·Èü9@V3ÍçE&lt;@_x0006_z»má=@é\_x001A_Á6@Gù}­d:@_x0003_º_x001A_&lt;éG=@ÂpAYò=@ÀR¦ï3=@ÃÔxª¯I9@ç6³J&gt;_x0014_&lt;@_x0015_:"_x001D_=@N_x0002_x	tº7@þ¡ø`_x0004__x0005_#·9@_x0013_x]¨5@§\bØâb9@_x0018_!³Aþ':@ßû_x0003_õ`_x000E_9@ùMJ&lt;L7@|¼j@ó6@É£$7¢36@É_x0003_övÎ&lt;@ý_x0019__x0016__x0014_ó;@sËí¦Ú6@5)J¹Â$9@$u?,G7@_x000F__x000B_øá_x0008_8@N¿¯á:ð8@Ã´TÕ_x000C_º5@AR8­;@¸ÖÛ´8@6só_x0001_6@Ñ»Su®%=@_x000B_H¥Ôß8@5|_x001C_U&lt;@_2t_x0019_¿:@J_x0003_õû¢&lt;@vÕ[8@µ°ÂEw_x0006_7@8Ö_x001A_Ës9@ø¾ä_x000E__x001D_ê6@G{_x0002_ê£;@í×÷×Z8@ã'°Ï6@3GÈÎjá&lt;@_x0003__x0004_S»~=_x0013_7@_x000C__x0017_üzad9@á_x0014_B¢Q&lt;@B_x001A_¶ñ_x0005_9@XÖWäª6@*22sY_x001F_=@ÿªáT%¸=@_x001F_·Å½_x000E_¿7@þÒÅ_x000D_".=@ðk_x0010_o¶6@.+ºkã°=@!¹)FÄ¿8@×_x001C_p®¨è5@`¤1Ýkø5@°c÷_x0019_¾09@Ár__x0019_Ñ5@àsH_x0008_9@ä«w@ù_x0002_6@Ô_x0007_ÙJ8@Kx!Ú9@r(`:ö^;@|_x000C_Qù8@Wì_x001D_Y8@Ô_x0001_vÚ§=@ç¦ÎKo-:@Z?5A_x0003_©7@ñÖ'ùó5@RxÓ·è9@×¨:ñ=@~jì5õ&lt;@{[)ñO;@Ç!Ù_x0001__x0003__x0019__x001B_:@;ÜÒqÁà;@«×µx=@uÑ&amp;dÐ5@_x000F_¹¸®«þ&lt;@&amp;¢âÐ_x0005_¬:@ÞT_x0003_¼&lt;Í6@æsY_x000F_g_x0017_;@ï]_x0001_ô_x0014_7@!HU´_x001B_³5@n==%Á9@ÄHßyo:@u_x0002_,_x0008_7@ù¨tÝ6@±Ë'¡A!7@¡ß&lt;@ôÓÄéV6@pà8Uô²7@{üx'Ìò;@_x001C_ÊÏÔ9@ÕCS-Ï­&lt;@ß¥&amp;h¼ÿ8@BÆlØâO=@*Hº5ÝT7@_x000E_{±?=@ý¸÷{6_x0005_;@ë¯_x000B_­£~:@n_x0005_{)Ý8@Y¡¨¹&lt;@ÒË_x0002_BC];@Âë:@#=_x0001_s:@_x0001__x0003__x000F__x000F__x001E_ÚVx8@u_x0015_Öç²=@Ò_x0005_¥;Ái9@q§éÍ¿ø;@_x0014__x0003_°éÁ7@_x0013_¤óá!6@¥_x0001_HB½5@¦3Ãì=@ðàäD_x000B_7@8jÝ×ô6@½º£_x0013_©:@I_x0004_­&amp;=õ8@ÝÚ_x0005_I~Â5@ô¨Û=@üAÌhÅh=@M/f(_x0011__x001A_6@g*Û_x0014_=@@e_x0016_Ût::@´f_x000D_|ê5@µfE9@_x0001_9_x0002_`_x0017_:@_x0004_"D	&lt;j8@ìÎ_x0013_Ä,&lt;@Âv öÙª5@×_x0016_9qè&lt;@¦£Ø_x0015_Lc8@âñ_x0006_ãM6@Ùút¡6@_x0015_ð_x0001_ÿ@9@õÑ¾¥;k6@/çÉ_x000E_u7@eóÞô_x0001__x0003_&lt;_x0016_=@×DÑOÅ==@"UC;û5@_x0010__x001D_"ºÒ&lt;@Äz®EÇ9@Ä_x0014_P&amp;P9@?)8_x0005_Â6@_x001B_úl3;@É-_x001B_K6@îõ_x0010_Ómü=@KªñâÎÀ8@h_x0014_j-í&lt;@f1Î_x0004__x0016_9@+Qüñ¸;@ò¥j©ß~&lt;@H_x0001_³³j±=@9$¥ YÝ5@;UïøüB=@F#iMª8@ _x0002_p3=@Á¦?b6@_x001B_ªÅ¯¼;@æÎ5Þ&gt; :@ª¦9L7@úSCpÑÌ9@íH,v Ý;@Á=_x000D_ôN96@Môk07ò7@ØsgÇeM7@L¨Òï\¹7@ù»$9@.ç_x0008_Ç=@_x0003__x0004_$_x0017__x0001__x000F_K&lt;@néëã&lt;@_x000F_¼¯­¥ú&lt;@§DAË_x0011_m&lt;@´O_x000B_àRN6@Wzl®¡y=@_x0015_íã&amp;âw=@ÑgÑÑâ©=@)ÿ_x0002_k_x0011_6@Ä½&gt;¥fÏ9@_x000D_Ék¡_x0019_^7@àutù6@áÏ@¸Æ8@Æöâ=@Á¡±_x0001_[9@h_x001D_£ýh=@Ã]_x001A__x000B_æ8@5"6Qót:@Åìó8@¶w_x000D_ØA6@h¨_x000B_Ï«5@Ö_x000E_§_x0011_za&lt;@_x0019_Óìñ_x0002_Ø;@_x000D_¥ÍZ¨;@bÍ=ç£R=@_x0002__x0008__x0006_Û7@ÉFd[v«7@Jæ±+_x001B_6@&lt;1©FX8@©	ø_x0019_m6@_x001E_¬Y¬¾ÿ&lt;@Áè4¾_x0001__x0003_1;@p´\ã_x001D_P6@b t1ë8@º¡aa49@.tÁ_x001B_(~=@$_x0003_Ï_x0004_¸;@ëøZm¸8@áBðµb56@[§#Ò­7@IÅ_x001A_­;@ð"WÏ;@H½}èY;@`;0ôï7@B_x0012_×g¢¢6@^_x0001_µåD,8@Êªô_x0003_ä=@ª?¤ÒF9@_x0002_ò´©6@_x000B_ciÏ	6@Ád_x001C__x0006_G6@G"v¹´5@×6_x0002__x0015_O¤8@$§NNâl7@û6ÉªÿÔ5@ãS_x001A_Æ:@@sðgÀ6@þtÿ'_x0007__x0016_=@¢_x0011_V3ë&lt;@Ôµ¹Û);@ÒÍõvK;@DÉðQ l&lt;@ÿÆk_x001F_×R8@_x0001__x0005_E2Èeì8@_x0003_5Æ=Óâ;@÷Íå_x0019_º =@Ù³_x001D_ÜE87@û_ì×¡c&lt;@ö¶_x001B__x001D_Ev6@U÷]a=@6å­@o½=@_x0012__x0013_lZg;@AêS-_x001B_ð7@9_x0018_Å½n_x001E_6@_x000B_ÄB:ûø9@Â_x001B_Ó2_x0013_/&lt;@n§ÿ.¼ÿ9@rQ¾­=8@}+èÖOu:@/_x0019_D-N=@O_x0012_ôTê9@öÁ«_x0006_)=7@Xc_x001D_Vz_x0018_6@ñ\lý8@tBÄD8@Ó_x0018_÷®/ì=@Y_x0002_Y&lt;&gt;}9@¿ë_x000C_6@_x001F__x0007_G¿7@_x0006_üö\:@G7si?_x0008_;@PÚ×»ù;@ñR*¢_x0004_r;@Lg¦éÎè&lt;@îþ«\_x0001__x0002_m;@Zæ½ÌM&amp;6@ôj¡R;@­[Ìí;@_x0002_1Þ8@Æ`½_x0017_|&lt;@\&amp;_x0010_;úþ=@_x0018_-_w#8@g&gt;Òzº1;@ò{ûî_x0005_8@ð9ãR8@$Í]_x0011_¬_x0004_8@þ½ðb#&lt;@;_x0011__x0013_øn_x0003_&lt;@¬÷«_x0005_Z8@uÅ[é6@0G_x0010_6¨¥&lt;@ÎFn®9:@$-Ò&lt;@«%&amp;©_x000D_&lt;@^«_x0015_û_x0008_ù8@­C¨cr=@D\tòip9@v_þ_x0014_1×8@0I_x0012_L_x001E_8@RßUA9@¢ê¼î$6@F_x001B_Ï0ãå:@¯Í{c9@`88EM=@$_x0015_T-;s:@¡XøOÃs9@_x0003__x0005_·_x0004_übÅ46@hçÿB_x0006_9@&lt;®þ~Ï´5@_x0014_Á{t_x0013_´=@zØ_\Â6@¾¸×_x001E_?;@¤*qôù=@±-_x001E_I8@/Âas?Ü6@ª/&gt;zü;@Í_x001F_	Ã§ù:@âf»T×5@_x000D__x0008_é;@v{Ô0mù5@!Õ+£&lt;@_x0001_\_x000C__x0015_&lt;@;äûÏØh9@_x0003__x0001_SO$Ó&lt;@\|h_x001B_N=@ëB_x0016_å:@¢;`}E$&lt;@kà_è¶â8@ÆjFF_x001B_Î;@?]ßó2S9@lÀaf¸=@`ûÎ_x0002_NÖ=@_x0003_I.ýRÚ5@6Ìë³&lt;@¸ßg_x0014_àæ7@Ó_x0018_ÔI_x000D_b9@RmT÷Vj&lt;@_x0012_ª_x0015__x0003__x0004_#³6@{·WÀ¹b7@Ìèrÿ_x0017_^6@w}6ÚÉ$7@ä¢ôåt:@¶a_x000E_;$:@_x001F__x0008_úÊ¦~6@w6_x0006_½§;@ë\=7@_x001D_,[7@«(#_x0011_¿7@æ[l_x001C_E:@xwÖ­Þe&lt;@B_x0002_=h¯7@þ±@öT_x0007_&lt;@c_x000B_?ÉÉ9@Ü"Ýø6ý9@_¸\'3&lt;@4wÔÎ:@Ú_x0001_õÍÐ	7@úw	 3;@_x0006_º_x000B_Û:=@\O1&gt;¾y6@¦Áµ*r6@	¤]n®&lt;@D3­dþ=@_x0016__x0017_#î¼Å=@]Ä¢½6@WLú¶Á%7@É_x000E_Bü_x001F_¥8@_x0013_O_x0014_æÊ&lt;@}ë¸¼_x000F_&lt;@_x0005__x0007_à+8ç&lt;@Ý,In;@_x0018_?~_x0003_kÁ:@úÒì[_x0002_:@²ÑÅ÷k=@ÜwÚC«¾5@iÝãîý"&lt;@Ö_x0016_jSþæ:@Ç£Ä_x0006__x0005_^&lt;@_x0007_«_x001E_½ª8@ªG_x0013_§ä{:@H®Ëh_x000C_S6@ÿ_x0001_àYr_x0002_8@FÆ!³=&lt;@¹è°C_x0015_¼9@N_x0004_¹_x000F_/|6@j&lt;ñK3¸9@³SÞum9:@Ög ÒÞ6@4_x0019_ò##8@_x0017_Ì_x0019_Îûß6@ÂÿÚpþ5@¼ákË¯9@$`Ðÿ_x0008_8@D¥÷óHg8@ý¹ªµ0$9@KÊ¢\;9@¾÷{F_x000C_È&lt;@_x0018__x0019__x0015_0_x0005_ç8@Nï5·7í=@_x0006_ ÊÃq=@_x0003__x0012_É_x0002__x0004_ã/9@Óìô;@*Wn_x0018_ù7@_x001B__x001E_|d9&lt;@t±p$_x001F__x000E_;@m'£B­8@Êv_x0011_q_x000F_;@^_x001E_y^9@8¬_x0011_hå;@f¿Ú_x0015__x0003_7@_x0019_;_x0007_H_x0010_6@ìp,ùoö9@]_x0014_G@Ï2&lt;@"ùCzå=@]$3_x0002_¾@&lt;@NÉ_x0005__x001F_;@\Áx#­¸6@å1¥»R7@j9_x001E_PY;@_x0001_ÃÓÁ6@uð_x0018_/8@_x0010__x0018_ª´s8@_x0003__x000C__x0018__x0001_Î:@¢5ÞïY:@_x001D_qÕÖÃ9@_x0017__x0013_ã8=@ «R7 ¶5@ÆÎKÒ¿:@ÿY©_x000E_Ó2;@Õ¶bh9@ð§|&lt;@Ü9@_x001A_¦õ¦_x0001_;@_x0001__x0003_¬¡}ì6@£%)ßê=@\_x0003_VÄ;@ä_x0017_ß_x001F__x0004_;@#%jÏ-Ï6@4r¼ðwä8@1¶¼K»ó5@Q§_x0018_»hä5@/w*!£_x0010_9@Ù¸H¥=@DT0_x0002_|â:@;¹ÒQ_x0001__x001F_&lt;@	¥A0	¤:@¬o.­_x000E_8@_x0008_._x0012_ðÖw7@FN°´;@«]i_x0011_´_x0003_9@Ô&lt;ü+¹7@1Ü_x000E__x001B_W»9@0ÞJg_x000B_&lt;@õÈi_x0015_8@ÎÄÇP&gt;:@_x001E_°S=@ò"Çõk¬9@_x0019_ý8SÉ&lt;@[`!_x0015_Í6@_x001C_ÌF_¼&lt;@NMõ_x000F__x000D_;@ =%P+;@·cÄÕ´:@Ä°wÇ:@Èù­_x0006__x0008_Ãé9@_x0004_áX_x0018_Ø&lt;9@\±gc8@²_x0013_·_x0001_ëh;@Ô¼ÇA_x0003_à9@JµMxÖl;@Ëó_x0019_L5&lt;@ØZË­â5@äxåc7@¼ñ:/Yþ:@*ÍPX¡=@ô_x0007_Ü_x000D_Ü;@9ºÊ#½8@Â±éó_x0015__x000C_;@Ú_x0019__x0016_²³_x0012_7@&gt;í_x000D_Dð¤;@_x0017_£]_x0019_!9@ö8_x0016__x0015__x0005_:@Æ²é_x0019_¹9@Ã_+"Â8;@acá'f_x0002_=@^õáå_x0005_s7@¾YÏ¤_x000F_Í6@)ÅF%&lt;@Ï_x0008_Úz8@+_x000D_XÅ!Ä;@âkz¬¥;@Ò=_x001D_¥6@Á,_x0005_:@Ñø_x001B__x001F_¼(;@ææíÐò&lt;@ª_x0001_JÈ½2=@_x0001__x0002_¶P_x0003_@_x0019__x0019_&lt;@^¤£v8@_x0010_U«¸²_x0014_9@_mp_x0003_6@w_x000D_c_x0017_}7@ÞÏV §&lt;@ä:Êrè+7@Zªäy@8@ø3_x000B_;@D_x0015_%Ó`1=@ñªSeu9@l}¯|§'=@ß'4èÝ*;@A¸¿ú+;@_x0013_þ=âF&lt;@	C?XÌ79@ë`yMó&lt;@æ _x0013_ÑE6@)qx_x001D_$;@w¢_x0005_9[;@_x0002_#_x000C_x³ =@_x0002_÷õDÕÀ6@æøs_x0007_K,:@®h@õ"Ò9@=CyÐ0ú;@2PF,à&lt;@Ï¼6rk8@kKRe8@"CÄg.:@ SZ9@ßRS_x0019_9@÷_x001B_ì_x0001__x0002_q 9@_x0010_¦s;7@²_x001A_¿`_x000B_ó=@hhvæ:_x000F_7@«hÎ&gt;Ï$;@_x0012__x0005_¦þ:6@¶_x0007_#÷Ïû=@ø©CÜü=@£ï4vd7@F¿¯ãÖ8@µibr_x0004_s&lt;@\_x0010_Íæl³5@PÌu_x0013_éÀ9@KÑ4u¼C=@Áðm_x0018_«:@_x000D_âC=@¥VòùÛÉ8@LhÓ,æd;@ä¼5£c;@_x001D_iÚY¦9@´\_x001B_Æô=@¯?Kû_x0019_R8@²«eÂ&gt;8@_x0012__x0011_º@W&lt;@ÓÈ?)Í9@?ÔªzD&gt;8@_x000B__x0003__x001C__x001F_¤;@¨*_x000C_K¥_x000C_:@=ìÅ^,;@_x0004_q¡¨½;@_x0014_uùX&lt;_x0019_8@_x001A_ íæ7@_x0001__x0002_`è:£_x0015_g:@Ç|?R¢Û6@¾°Çx_x0003_:@n_x0014_yÓ5@5_x0005_rµ:@_x000B_y_x0005_±4ï8@_x0008_sË¹_x0008__x001D_7@}ÓöR°&lt;6@À0þïï­:@_x0019_¼LGç^7@ø_x0013_9ñO9@H÷¦S_x000B_ì&lt;@8+Á_x000F_¸5@8_x0019_I¯A7@#ûër2÷5@FFùñ·ä7@\Jï¿A_x0004_8@_x0016_.u¢ñ;@8ß_x001C_Öw½:@b!Xnd7@.Ì_x0005_&gt;37@j¹ÒK¶=@M lVC;@6ÏößZ&lt;@¨·Û:@â§Àü-8@Ê_x0019_§_x000D_Â=@0°ÎÇ.ª9@É_x0018_õ¼°&lt;@_x0014_qcè_x0014__x000D_&lt;@ø®ÙV  7@B__x0015_¨_x0005__x0006_Fx:@ÿn½_x0010_8@¿ðZè®ú:@6]:_x0019_À®5@é_x001F_Îû&lt;@nµZX!;@¿KØ¸_x0007_°5@Hw®×w&lt;@ÌÀ_x000B_XV·6@3±_x001D_Ã/8@à©æ´B9@&lt;B¶:6@¿_x0003_?GÊ=@¶/×jJé;@_x0001_~_x0003_l¯ý6@2~ü_x000C_¤ª9@1i¯n&amp;;@#_x001B__x001C_µ;@@³_x0005_3_x000F__x001C_7@°¢Bòv=@%_x0001_H=@ÝvÇu9@¤_x000D__x000C_ðMr6@._x0002_¬ÎÒ:@ÅSþw;@È¢£_x000E_8&lt;@íÜg_x0001_ä5@²Ñv/YC7@±Ørr18@ò_x000D_RÍ9@»HL_x0004_fP7@_x000C_G)ÒÉ:@</t>
  </si>
  <si>
    <t>55afc2517bf75f29b7c29ef0449bdddb_x0002__x0004_£_x0019_)a_x001E_&lt;8@²kx{!Ü8@f5½öêæ=@(ÄRÅ&lt;@&amp;ð_x0015_Þª_x0011_:@_x0013_P_x0003_Ê'M8@|L_x001E_N_x0018_8@Â_x0004_¨qÿP:@¸õGûHk=@P_x0002_©S\X=@ê6Çaê7@:ÃùØ&gt;%9@{Ê_x001A_aa6@_x000F_e~Ýbâ8@w_x0007_²_x0002_`È6@¹f¶¬¦Î6@¸4È_x000C_Bì6@h®_x0004_æ?Ð7@Ð9ï]_x0005_p6@L_x000C_[m79@{[³V;@¸ÍpóÝ_x001B_=@Ë_x0001_©Úõ_x0004_;@ú_x0008_Ýp_x001E_v6@ä_x0003__x0019_ùy7@úk$òÅñ9@ÑWaâ¯&lt;@0Õ_x001B_Á&lt;@â_x0006_#-}×=@$pÜû=@ùBÚ¦é_x0017_7@k0ìë_x0005_	Þ¹8@1Ý[(MI6@g.ß»å_x001F_8@N_x0004_¯_x0002_ú=@_x0008_Õ¿JaÇ6@_x0008__x0011_¥_x001B_¼5@_x000D_&lt;øUwÜ:@ÿecZ×F&lt;@1Ì_x0007_ÕÏ&lt;@îmº(»9@_x0001_:_x000E_æ&lt;Ä8@Ó£·¥Lþ7@w_x0005_)Ã;@s¦j_x001D_µ28@¤¨T Õ=@A8TÊTÈ&lt;@S°&amp;_x0008_¬6@qÐüêØÃ;@|.G¶_x0014_¨:@_x0002_¾ûEñ9@	¥¤Ø;@÷=irK(&lt;@c©ýI¾;@ønÊü&lt;@õ·rÈÇ=@®¼ªéí7@_x000E_`8Îë÷7@Â&gt;éÙÙñ5@^Xùá´;@_x0006_§¹ßL(8@H&amp;R~Ø_x0003_7@3¡¾"Ä:@_x0001__x0003_ã)t_x000E_5&lt;@qûz	Ãf=@Í_x001F__x0007_égp7@¨m_x000C_ì¶ô5@ò@ª_x0017_7@NFN¥Þ=@¼_x001F_mT8@ÑLÿo:@_x0018__x0018__x0003_N9@Z_x001E_ò_x001A_Ñ;@Ûµ_x000D_î¤Ã=@õr_x0008_9@eý£@a6@ìá_x001F_:,6@(H_x0016_*Lß9@Nndýx7@²h	öè&lt;@ï3aõ_x0008_N:@P&gt;àÔ7@_x000E__x0012_òþ¬¸&lt;@PPt4;7@_x000C_zåÁòk&lt;@_x0002_Ú¦bcÈ5@&amp;Ù?ù0à5@ïå_x000F_ß	=@ÞÃi´ 19@º°L³,:;@_x000D_)_x000E_Å[_x001D_7@	m?ðü97@ä;Æ_x001B_lÆ7@ª_x0001_,1ò=7@îc_x001E_._x0001__x000D_¦Á8@´g¬&lt;×:@Xèá_x001B_lÒ5@·^vÉ¢È6@fÀÓ,Ãu8@_x000B_èjæ9@_x0002_¿îïD=@×À%_x0005__x0016_ÿ7@_x000C_æø_x0002_ð¬:@(zfC`8@8_x001E_2_x0017_'&lt;@Ö®pü_x000B_U9@¼Øæb_x0007_µ;@ÆLÆ¥°é:@QÛ0÷	á6@ÚÓ^x_x0014_&lt;@NeíE8÷9@_x0002_î+ñ_x0014_¤9@M_x0007_¯Ê³D6@êi_x0003_ÛÓê&lt;@=_x0002__x0013_!y=@©½S4:@/Aól888@"{íé/_x001D_:@8=³ø_x0005_:@4Li³²&lt;@&gt;ðÝ9:Ò8@$_x0008_[B¿;@_x0005_Ça+9@RtÄ_x0004_&lt;@*¶ÙÊÐ9@/K¯_x0006_?:@_x0001__x0002_6©×±*^9@çDÕc\;@Ík®ÎÒ8@ÆõSDÏA=@|H1Cí&lt;@N_x0008_¹³Í8@;ë'	ÕE7@9_x001F_Æ/:@tkjÆK¿5@Äáî¿b;@_x0015_bü_x0008_S´6@{eya=@fTÍN6@EºÖÏ:@¥_x0005_q_x0008_àH6@_x001C__x0004_áöû;@ü¸_x0001_¤_x0016_8@_x0008_Ppz·ö;@®Ã9_x000C_ÎD6@je_x001E_{Ï¸=@½§fD9@_x0012_Z¨z:@X£Aå{&lt;@ú_x001D_Ã«ÛE&lt;@X®èbÄ;@_x000C_"©õõ=@ÍUAI}¥9@¢sr§#7@^qª_x0017_üc:@¢¹àB½7@FÇÌFn":@)ô_x001B_¬_x0005__x0006_w8;@vÝ Öé&lt;@î&lt;ÅU&amp;¥:@_x0013_ù_x0013_m_x001B_ä;@v_x000B_Qìsi6@_x0002_..:Ö½5@÷$Ùr_x000D_:@¨ë5²=@_x001B_I½;@æÊftü&amp;9@_x000C_¯Dþ­÷6@_x0008_Æ·Ò9@åw6&lt;@R_x001C_é_x001B__x000E_&lt;@ÂçÚ=@4ÕËéó46@_G_x0003_÷=@_x0012_Éÿw{:@Ç{_x001E_Ñü\;@üU§i@Ï=@G¼Î"þ5@:Vc-¶&lt;@É2DçG·&lt;@¤x¼_x0012_¬7@]g_x000F_¤j#:@ ¾¬w²¾&lt;@Ae[_x0002__x0004_Ê6@Á_x0012_¨_x001A_6@×¿ê]_x0014_X6@bª_x000E_#_x0001_z=@õ¤®C¡7@D÷~|%ö8@_x0001__x0002__x0008_`a¨y0=@v_x0015__x0016_óý=@/._x0007_ñ¬8@áF_x001E_O%¼6@c_x000D_Ïkü:@¬ÓÝýæÖ:@zÁ¬×©=@_x001A_:g_x001A_´5@ ÕßB:@_x0001_ùÁïø=@àà_x0017__x0016_1=@ö¨ó!iS6@hK·kál:@cÅþ2&lt;@¡.Aò9@%×´»5@_x0014_fOÐ&lt;7@_x0019_VFÅ9@ljnØZd:@_x001E_¤· ó_x0006_9@~ËQ&gt;_x0004_2;@s,Ä	å7@ñU"_x0016_!H7@¾Å{18_x0001_;@lcÎ_x0012__x000C_¥5@Z_x0003_~¢_x0011_7@$ö22&lt;@lNéÓ@T&lt;@ÐmÌ6_x0010_8@âãCeð:@æ²è_x001A_Ìð7@Ë¶_x0012__x0001__x0003__x0003_à6@] ÍjD@=@_x0003_$ä_x0011_SB7@¨°Vcgl:@íîi£)8@O	yêd8@®¿Ü:@iOà_x001F__x0015_9@Ì_x0003_C_x001A_¥_x000D_7@1½´c8¿&lt;@/`Ê0Ø7@Z%7_x0006_8@Mç:©Ô5@]_x001E_ÁW%;@(õ§H1©&lt;@=_x0005_´#W:@G_x0008_yy7@òÑl)=@`q"dh7@(_x001C_R_x0008_J¬;@ÞTþ=¿8@ìY¬Wj6@_x001F_aPó7@Óøj¬ÝI6@FÆÍ4­_x000B_8@J"Î_x0010_C;@_x001C_ñ­1ÕU6@:Â6nä7@.×Æ9&gt;7@`oÑ¾r9@¬_x0002_@Ø66@~0ôÑzh6@_x0004__x0005_j_x001D__x000D_UL:@=øgÂ9@EHï»_x0004_8@bÏ1_x000B_6@PçÆ}Q&lt;@J_x0006_eä2ü8@O=ï}9@^ô_x0001_4Ýe8@n´_x0016_×|¦8@_x000E_/ä_x0006_+)=@þÙâ!Ç_x000B_;@Ñî"Z&lt;@Ój.íù6@â6¿|9@d]A©-«8@^¼Ï¦;@.û¤£ô7@_x0014_ÛäØ;É8@ê&amp;j_x0014_[Ñ7@ei_x001B_º_x0003_9@ú&amp;1BÝ=@êË_x001A_ CN7@­_x0019_X 5@Äþ¢1_x001B_9@ÔÑTC	:@_x000F_v_x0012_iâ6@_x001B_¬u(]=@ù´È_x0015_7@ÚÚ­ÏÞv9@|]`?È:@n_x001A__x0002_&amp;	;@ Èñ±_x0002__x0003__x0003_¬9@´v;íOq;@ê2ÐÍP7@ÃÒû°{98@&lt;_x0006_$àY9@¦_x0018_}ü²{7@å±r6@ô_x0012_®¦n_x0001_:@;º];e;@Ûö_x001C_În6@#ù.¸H=@åCÓ)K&lt;@_x0010_HÉp¡ñ8@sßdfn_x0015_&lt;@HòÃ=J};@Æ_x001D_Ó_x0006_=@s_x0013_o2)9@»¦r¡WZ;@_x0014_[ÀPè6@0çxsp_x0003_;@Ö_x0006_yîöý8@EW¡é	×:@x_x0015_4_x001B__x0014_9@.(¾_x001E_Y:8@õ_x001F_íV"9@É]S(I¿=@~cúÃq57@ÑÙ_x000C_®ï7@rÈÓm7@êHË(Nt8@y_x0016__x0013_æ©8@®¼ÿ_x0010_¾6@_x000B__x000D_Õ&gt;È2è:@/½_x0011_ç_x0007_8@l_x0008__x0011_kù9@É½Ä½:@ºÏyÓÊ:@Cù;ÁM	&lt;@_x000D_æßÖÓ:@¹QÜ_x001A_dc&lt;@A=_x0005_Kj[=@pCxº5@Öø±=_x0014_77@$Âì±Ù:@c_x0004__x0001_PUi:@_x0006_öÈT-7@¨_x0002_Õo6@_x0008_íÉÿ_ú=@Ô_x001F__x001F_Î6@¦_x0001__x001A_¥_x000C_8@ìÔrÿ½_x0007_;@Èr.w=@6_x0002_5&lt;@67¦Ãr;@¿ÕcN!K7@_x000C_4ÊÉ&lt;@ðÑ(_x0012_Rú6@ri·u¹&amp;7@÷cç&gt;;9@ Ê_x0015_ÑÔ_x0008_9@0=µ_x001A_=@^Û_x0003_èéÑ8@.XB3@_x0016_&lt;@¢Fï_x000C__x0001__x0002_$Ñ6@X¶_x0010__x000B__x0004_9@%¤ÐrU_x0013_8@&amp;¥ô|&gt;¤5@k¼ºÇû6@eÁ2\ï=@Â9ÐÏm;@»_x0017_9wï9@®ü#_x001B_ã9@ñªZÆV_x0002_6@ ©eö­6@&gt;8õ=âü:@;Es_x0008_£X9@Ê3%T6@0)9ðK_x000F_8@m½ìF;@]Eº_x0014_º9@_x0006_V×_x000F_¸ç5@°_x001C_M~h;@aÚÐ Å$:@xG"__x001F_;@$5'±_x0005_ø6@-ïq_x0013_ñI6@ÄZ)´?7:@@^¥Vâ`:@`ÂYÜí5@OàlfÊ|&lt;@&lt;¶oáÈ7;@g°úÆC_x0003_;@_x000E_Å$Ç&lt;@_x0006_ðYe:@_x0008_ê|i;¨9@_x0001__x0002_£#·ïäB7@ôâ_x0007_±0:@!ïyD7@Ó$&amp;?	U6@À)ÁVFä&lt;@þÜ-M;@_x0011_I_x001F_:@ØA¤ù&lt;@¨_x0012_iPÔ_x0015_6@´ð1~ý9@_x0016_³Ì:@_x000F_õBs 6@Ðx_x0005_zÌ=@,p£Ãªæ&lt;@ÒÞÄ¥wµ9@vÿÒ©B,:@Óð_x000B__x0012_Ïµ&lt;@Y/?=çï6@À®C×Su6@LþÍv#;@MHÍÇÔ;@&lt;l Üd7@ò_x0003_ûßl8@_x0007_õõfë6@ëC_x001C_ø&lt;@tçÀl_x0008_6@ÿßý_x0015_õÏ9@Xê1òía6@Ï4h_x0013_£5@½_x001A_EAM9@tvl7@ÓZ_x000F_½_x0003__x0004_'Ç&lt;@Fê¶¶ó7@Ë¾.Is8@¤ôg¤:@R_x001B_ãJ;@ÝØvu.8@p~:Û47@Kó÷ÎV:@_x0018_Ê(sH:@_x000F_Ê]_x0001_ÌÉ7@Ê_x0018_=@ájR_x0008_)&lt;@|_x001D_ÙãÆ5@2ìÂ¤C:&lt;@_x0011_Î_x000B_6Ø6@dÙ½ý×j&lt;@_x0002_¡~Ñá";@_x0002_½©vxÝ&lt;@ü}¹?%¯7@²! µñ&lt;@ëO=CLR7@+¾Ê0/6@Ó¤Ú8:@n(¢"Õ7@7ÏÜ9B&lt;@*_x0013_ª;@à_x000F_¦&lt;=@_x0008_B @6@¦ìßò8b;@÷t_x0010_	®6@Bã7@ÊG_x0012_}Ú=@_x0001__x0004_Ò_x001E_oiå5@Í_x001D_à¾Ò=@¥º&gt;&lt;Î7@_x0002_ºu`9@Âº`{Eå&lt;@èÀ,ÿ-=@^_x0011_=úÅ&gt;;@Éà¢&amp;`7@)fÜY­:@M_x0008_{Ç_x001F_;@Ô²02_x0017_s=@¬ù2í:@éÇ_x0011_²&lt;Ë6@ý°¨_x000B_®;@_x0001__x0002_sËÛ9@_x0015__x0003_QÀÑi&lt;@F-7_x0005__x0014_7@û*sÄ«;@@UE&amp;£:@æ^ÅÖ=@÷Åä,M6@_x001B_D=@×o`Un?9@Å[KñC7@O.¯]õ9@_x000B_òjè(×6@_þQÕ7@é©ÊÕ_x001D_$8@Ò'ª&lt;o&lt;@£Xz©6Ø8@.ñ_x0011_¯D&lt;@^û+_x0001__x0004_Ó|:@Rósé68@_x0008_d,6!¡:@_}kó:@Kþ!çH;@'Hc°Ù5@]©yNÖ£6@Æ&lt;YàÜ&lt;@H«-_x0001_Q8@Ì_x000C_b ¾ÿ5@_x0008_	7=:@éLÃ=·8@RFé]ö:@rSq£_x0011_=@ÖM@½k6@èä}ë²V6@äênR_Ì&lt;@H&lt;ýª_x001E_-&lt;@¹Î_x0005_,ì¤=@É^ù÷_x000F_V;@j¬¥Lds=@Zd/uà9@-ºôb=@,_x0008_1àÎ_x001F_=@_x0003_©N_x0002_ó9@_x0013_ÛI¾V7@°s_x000B_WTF=@z)ËöÃ:@m+®tM6@_x0010_¥w÷0Ó:@ C_x0014_³_x0019_â:@ÃR¢X_x0007_;@_x0001__x0003_ÒµV_x0014_·5@öúî_x0011__x000E_&lt;;@{ªýZ 6@ÚÈ¢_x0019_ü9@äm_x0007__x000E_¥ì9@_x000E_[0K¶7@{y¹X_x0004_Ð&lt;@fA_x001F_¨¬Ø8@í×åÜ&lt;@öC9ß7@Þ­_x0015_Sm«=@£_x0019_³Dø6@µfú²K_x0013_6@¦Ösw_x000B_ô;@À¶âàH&lt;@_x001F_.àÅ¨=@ºÉS·u_x001C_7@G_x001A__x0004_x_x0002_&lt;@£Þð-µØ7@VÑÚ±©&lt;@z¢Ûxê9@æÑ"?B6@²ÿqD88@¾_x001C_Y¼¬7@@&lt;Áÿ9@a½gHÔ_6@¾Ô}×m;@$_x001D_`®Ó_x0016_6@ô²ó»$8@²ýN7éõ6@$Äÿ /=@o_x0014_ø_x0001__x0003_rE8@;QAFfÑ&lt;@~Zb&amp;_x0011_"7@à@p»û×:@4¦þ9@ÀéÔËö9@¹¤Öu6@¢_x0013_xí8@_x0005__x0006_Av_x0012_&lt;:@»$·S)&lt;@Ðª*Þ§¬:@_x0015_kRQ#&lt;@_x0018_ATÞ;8@LÀûnè_x001B_9@ qÓg,7@Z°x6Ý^&lt;@Ød}Lhç&lt;@àq5_x000D_ùÍ:@ø§ÛÓ7@êëäçá7@b_x0002_cZX_x001C_:@oÓ_x0007_ºrø9@s_x0001_¦½à8@¼,yÝoE:@_x0006_¡¦«Ë9@Ø_x0012__x0010__x0001_£:@æã½d_x0008_¢=@àd_x000B_ 9@¾§¯g9@z+_x000B__x0002_T;@£.Éþ¢7@é_x001E_L;@_x0002__x0004_c_x000D_»¶'A&lt;@tiµË$°6@Ö_x0012__x000C_¸_x0001_9@_x0015_1»¼C_x0012_;@iÆY2m9@þuÿ¯&lt;f&lt;@¬­¶8Þ&lt;@¸%_x0017_ê.:@I_x0002_(`Ï&lt;@BÍ }cq6@A+Rëö¢&lt;@ýµù5@( ®Y_x0001_&lt;&lt;@__x000B_¨l[9@_x0003_Çô['¡;@Ô+_x0001_7ü_x000E_8@üûÌùp7@BÆÊy;@"Î_x001E_[¤_x0017_8@&lt;Eì¥?6@7_TÉB_x000E_:@_x001E_Æ_x001E_é:@ºÖ_x000D__x001B_öá=@¥X/úë9@TôöCIà8@¨áÏ_x0006__x001F_:@:ö?~¡:@¶iU#:@y_x0017__x001B_Ç:@_x0018_a¢ÉµÊ9@8¦v&lt;=@ööÍ(_x0002__x0007_x69@_x0008__x0012_&amp;_x0017_Ã&lt;@ T_x0006_;áz7@_x0015_Hâ_x001D_?7@þ?!_x0016_¸·=@¶L&amp;9@HÜùï:ø9@U9zè_x0002_&lt;@gêVÿû7@¶_x0016_iL7@!ïÛÚK7@Ù%_x0006_g _x0004_;@ªù4ï_x0003_8@ÏóFÑ9@_x0001_ïÚU 6@_x0015_Ï&lt;Ü&lt;@~Uí #;@Ä~¤_x000C_d×8@7éÖ7_x0004_Ä5@~Éµ­¬&lt;@çÓ¼iÈ8@³X{©rä9@-xKSj9@_x0011__x0007_äHÎ5@ÔöEíÉm:@ {;_x000D_Ä(7@Qy&gt;ÿ_x0017__x000B_7@ÏKL6@_x000D_FWci&lt;@#»ª5C9@aF_x000B__x0005_ªË;@_x0015_		mdé9@_x0003__x0007_=_x0003_a%=6@4+T_x000F_48@"äþ_x001A_:@sÀ(®á_x0010_=@)&gt;ÁC&lt;@hkÖ2_x0006_Ö5@Vw_x000F_ëí76@@ò3ÕÃ¯6@»¯£Gbû7@_x0012__x0005_¦6(§&lt;@Nâ_x000B_í¹ý&lt;@0&lt;ÀH&amp;_x0002_;@ÚÉ_x0016_±¨9=@|¿ÍY'9@-ÉuâP&lt;@¼_x0013_nàb_x0006_:@ ñ^ð_x0001_+6@WÐõJ7ã5@HÁéú6@ö×@J:@Ò_x0013_Hw_x0015_;@(&lt;d:-9@_x000E_Ï_x0004_MAÖ;@«&amp;pÒØ"8@}ÒC´5A=@ôì¼ðmù=@\ß·È3Ý7@eRpÕÐ%6@Mgä3¹6@,\S_x000E_;@Ìì_x0010__x0004_6@5`_x0001__x0003_}9@%_x0016_Ä£_x001A_â9@ÌÒ¢_x0019_ÌR&lt;@&gt;lø2ø_x0007_:@ªãF])¶&lt;@t¸ÐGµ&lt;@#©èGv¢5@cé_x0001_^ä&lt;@ä	@m¯=@p7½¬À7@iy`(8@1_x0002_1ÕV=@U&gt;&lt;³Ò;@`ñÄÐ)©9@äÍþk_x0016_&lt;@0h~_x0011_º=@ÇáÖz7@1ÎÊÃäD7@jÀðZ_x000D_8@wEt:*ê;@"Ä.pgÙ7@:s|_x0005_é)6@øÔH_x001E__x001C_i8@Õn¸$l_x0015_:@&lt;Æo8w:@$myã\*9@ÚV2Ë_x0019_Q&lt;@°m`_x0010_Ô:@}ú_x0015_î8&lt;@:ê ÅU=&lt;@&amp;0_x0001_1e6@ÈI_x000E__x001E_8s9@_x0003__x0005_S_x0017_C·J:@ÈSÞ»fz6@¨ú¦_x0004_²8@ø¸Ø|ÞÂ8@ _x001B_!]&lt;@Ë_x0001_OY¦&lt;@_x0005_¨H=@ÿãC¢_x0017_L9@Hq§ ¡9@¬kqQ8@¥åÁ¹ô8@ZÄôëÚj:@ô _x0006_é:¶9@ôÉ4ÃÍ_x001F_&lt;@¬gO_x0006_&lt;@¿TOc¹X:@Tv½_x0001_k&lt;@T_x000F__x0017_ä&lt;@´»í¡;@,Ù3¥ÿ×8@_x0004_æ_x0002_*=@_x0016__x0018_S¡,7@_x001F_Jj_x000C_¿i8@_ÉãJ6@·_x0012__x0012_g)8@î/h_x001E_¥:@æ¦_x000C_6@O-¹y%5@U~_x0013_À7@ÆÊrmÐ=@í"x_x0014_é7@8d\_x0001__x0002_~8@Ý7jkû=@ÎÆ\Æ';@þ_x0018_wD&lt;7@_x001C__x0003_H9ð;@fÍy=!p:@ö)ØéÊ&lt;@,k°0èè7@c}À5Ã7@_x0006_ÔºÃ±þ9@¸_x0012_ð_x0002_©6@Ú`ù1¼ ;@_x001D_Á_x0005_yÄÑ9@_x0011_3&gt;Q9@d}GpÄ7@5FÞ©¾C6@¾¹Ã¡X_x0015_;@Ê[_x0012_Ô _x0019_;@JK_iêñ;@_x0017_Æ3R$6@kØâ:@í__x0007_ø1=@îòù\µ=@´É8_x000D_×Õ;@¶ÌÀ­¦_x0001_9@Ãß_x0016_rË9@¥_x000C_NVÖ=@_x000F_ËÊ´PG7@4ô³T:©;@&lt;6_x0001_&gt;ä:@_x001E_uR¤;@1êº ?@7@_x0001__x0003_RÚ«Hó_x0005_;@yj&amp;þJ98@î_x0016_úÔ&lt;:@(ý7½#_x001A_;@í±YÈ6@£_x0008_-_x000C_¾:@Þu-Ñ¤Ë8@_x0017_jÅ_x0017_K&lt;@_x0007_y_x0017_YÖq:@ÛÕ_x000D_x£_x000F_:@ØC®_x0008_I(7@³_x0006_neô:@_x0013_È_x0003_Æµ9@ _x0005_ãªº_x0002_;@¶_x0008_£É;ª:@Õ+27@Î_x0019_¯_x0010_6@þ_x001B_+[Ç=@-ß;¨åj6@âé×-F;@KÓ_§_x0012_9@Î_x0012_åEÅæ;@¼r|ù¶;@°HÊ¥«I7@Qºv´6&lt;@i(&amp;_x001E_J=@s0ÍË=P=@3óÙ_x0005_&lt;@l;ä¦\8@Øå`¡ 6:@ÄyñÿúÑ;@Bs8]_x0001__x0004_ÐÝ9@`[ÓÚU8@q_x001F_Ýzv;@E_x0016_fîà7@wÑ4²++7@i¿ç¾ N7@±±S;@~ÝìøÉÄ9@)_x0018_½n_x001D_¡5@ÔN_x000B_«çË5@·IaèRW7@¸\b×Ù_x0010_;@iÛ*ßðË;@*è_x0002_~:w7@c÷¥+a 9@_x001B_!_x000D_¼_x0015_K7@lÄAò_x0017_7@_x0018_Å_x0018_P¿:@_x001A_ªPR}¡8@!x­Ì&lt;@¢_x001B_ì;@Õ»_x001C_v;@ïê×èH7@ùpêó_x0011_;@X_x0008_x¶&lt;8@í+[':@BÉ_x0003_F8@Ò²Íz&lt;@é_x0007_©ö5@}iÕ Z:@PÀ,R)6@µ;aóÈ:@_x0001__x0004_É_x0018_ÔæÕ=@_x0005_8ô4Ì&lt;@-çÆZPe&lt;@jY¶»6@­_x0017__x0012_Åå];@ÉT¥!"8@¤pS0_x0005_9@DP÷Ø¯ï8@_x0014_.=¢6@ÿ_x0019_YI[±8@2ý]/å=@a_x0017_±Ë9@;SíE9@#J2Jh6:@÷©1ó*&lt;@ÆS[Ò_x0003__x001E_:@p_x000C_'±	²&lt;@	Õ_B´9@;}+OþÆ9@C_x0017_ÿ"@:@öÉ_x000E_Ùj;@íJèÑT8@cÀ_x000D_Ã©À9@_x0001_©ætT½&lt;@_x001C__x0003__x0011_Á_x0002_¤&lt;@ÿ«,»:@÷Yâxø_x0014_&lt;@Uá&amp;ÿ_x0006_÷7@EgEÙF_x001F_7@/^VIõ;@_x0008_s6©¹5@Ï_x0003_lé_x0001__x0002__x0006_;@]ÑÑ ?ë8@æ(ª7@_x0013_²¶_x0015_Qö6@_x0006_M×@k3&lt;@¾ÐW_x0015_µv=@_x0016_Ãèw=@þ_x001A_&amp;¤&amp;;@j&amp;Àæ_x0006_;@¯_x0011_Ý7`&lt;@_x000C__x0012__x0012_ÇØ 6@_x001E_|{«Á?&lt;@\Ì·&gt;ä5@æPç_x0017__x0008_7@Ù_x001E_ña	8@¬Äu¿f&lt;@®¯Ö_x0011_Ù=@?K'6_x0011_h:@q#_x000B_Á0ö&lt;@åv§"½_x001B_7@#ïscrN;@_x0008_!_x001E_Cü,=@Ìv'Yql6@Ü%_x001E_³?¹8@³£[=@þj¿ÈTü6@#Û#-Î~=@Ê_gÀBÀ;@bÃ±°6@MÀ_x001F_Zç6@xeÒÄ@N9@PÑøb8@_x0002__x0004_Jx&gt;;@¬Ü¥¦Y_x0001_;@¢?o¸æ_x0014_;@_x0016_¨U»Ä8@	âãé]:@;gÌ':@¢_x000B_¯¶_x0006_;@yâS!S|8@_x0015_Ý_x001A_å'Ä6@ÞiµÐ®=@_x0002_Éõæß:@Ë_x0003_Ô7.»;@4¢&amp;;m_x0008_8@gMkBs7@òæ_x001C_¯`_x0007_:@=øÿy_x000E_¬8@e!Qµv6@&lt;-Täý;@_x000C_bÍê=@ ÷mo4:@¡2Å«_x000B_.;@»¢°á._x0002_9@ëÓÛ'¥÷5@Â»_x0014_=@Ç_x0014_ä«æ¥;@¼+Fè&amp;~8@§`m«wm:@hÚïãó=@¨_x001C_xn¨¤7@Ð·3úU_x0011_9@§ åá_x001F_9@²¼¿_x0016__x0002__x0004_µ_x0008_=@í#:e«8@*ÁíxT9@R3vìÜE:@z_x0019_äá:@k×°îæ×5@_x000E_hô_x001F_yc:@¤[BÛ.;@_x0018_µ&amp;¥Bð5@_x0012_[ÇgÔ8@9¼»Ùc6@{[?_x0016_7@¬'_x0006_§¬Q7@N)ºÕ'9@ê×aÂCª;@è_x000E_&lt;ÑPt9@)ÙÙ_x0003_ß=@^Ínñí&lt;@´°_x000D_ 7@7÷Üð_x0001_»9@®D_x001C__x000E_èg=@Tò_x0012_{7ß;@¦dM´]¾5@°.ù;Â:@ðË7Ë_;@º_x0010__x0010_¼ 8@qä1ì·6@".]Ä/=@ß_x0008_ABz27@DÄÈ.0s&lt;@ôü	!Ä&lt;@³]³ª9H9@_x0002__x0004_¿ð@L7@S_x001E_I_x0015_É7@§·h"_x001A_:@ÕmÀbV7@j_x0001__N,=@Fb¨_x000B_7@¢s_x0018_)Þ;@ª)#Í¤6@6§ÉU_x0017_6@ò_x0015_±[[(9@C^µ9*L;@¦·¸XÙ6@¿½ïÐ;Ü7@U1Åpô_x0013_;@©SÆã3:@ëÕ3Ú´7@º?á=ý7@øøáë&lt;@(_x001B_F:#p8@_x0007_LiKë:@Gß2ª:@aQnH××&lt;@GÀ_x0018_zú9@_x000D_!è'96;@«ß_x001E_BÅ6@ug"q_x0001_6@©79Ó=@÷_x000D_3oµÑ;@YA&amp;Pï_x001D_;@F\'_x0003_°;@_x0014_u,89;@ý¥ìÜ_x0004__x0005_ù¶7@ÄÜ_x0002__x0001_ã±:@âxë_x0018_×5@±Ý^ª_x0002_B7@RÿíÓ_x0012_n7@üÚ¤ [R:@úä&gt;`Ð9@£ÍS§\=@,h¬4)_x001C_8@¶;{É_x0005_=@ÛËâ:@×§$2ÙI&lt;@¤"e+;@)ÉÞÖÕ°:@Dþ%Éú:&lt;@ÍÉ9+éË:@q¾Ô_x0001_äN9@¤_x0003__x000C_õh&lt;@zEn0&lt;@çzãkoØ=@4ê¤Aë÷;@õÞ"©Ø6@Êª¾HX&lt;@ÄZ_x0019_¶e:@ÇèýR_x000C_=@I	Wòu7@Ðá0_x001E_Ó=@*¦¯y6@D_x001D_¿&lt;&lt;@ÑÛÍñÂ!&lt;@byÍU;@êØ_x000C_5;Á&lt;@_x0002__x0003_C_x001A_ÅÙù&amp;8@&lt;¾_x001A_«m_x0005_9@Jê_x0003_Â«:@_x0011_/	Ò«&lt;@UQ&gt;_x0011_Q=@¾ VU*w&lt;@Ýy­¸n7@_x0004__x0012_ë#×;@w=¹Ï@;@_x000B_¸_x0014_þ7@seçj´Ï;@_x0007_í_x0007_;@ñ.zòÞ5@_x0010_GWÿ_x0001_8@F_x001C_Ãùu*8@f_x0016_ÕáÕ5@6¡V(ç!9@_x0015_Lz~®8@Ô(/¾d_x000B_;@Ø_x0004_tíý8@v_x0004_#»_x0017_7@7	*4}ú5@ÇG!§,ª7@Â_x001D_þ­8@åj_x0016_Áï:@_x0014_t_x001B__x000B_ùJ;@tWÜ%É§9@´Glô_x0016_â7@XÄ,ï¬6@_x0010_Ýo_x0018_}9@]­¯*ç^8@_x0015_ÿ,è_x0003__x000C_Óß8@_x000C_4;_x0008__x000B_7@hÌóñ Ý5@bÊ]£r;@ý9êû4³&lt;@²"\ÊB_x001E_7@KÌj_x0001_È:@\£W"ô9@ÌFÑ_x0002_9@¢$$Ê9_x0013_:@¯W8»t_x000D_8@èM_x000D_òõº=@©(ªMø¸:@IöFv_x0018_7@âÕKÑ_x0008_6@·%©ã;@âÅÎ_x0005_½Ö9@°Ò_x0010__x000C_¦:@ Pý_x0006_Þ=@V	,4_x000C_©8@~_x0005_­W&lt;@Þ_x0002_=ì_x0011_9@×s"_08@åúæ­ò8@h0LO³9@)_x001B_F[µ16@$³H#)A7@Tx_x001F__x0007_7@&amp;µ=@_x001A__x0019_±õTY8@y_x0004_ptI_x001E_:@¨Åói#¶;@_x0001__x0002_AËÌ :@ötKäû@;@_x0004_!N&amp;y6@]n´a:@C_x0006__x0006_û}p=@]ZAþ;@\§ÖÏú=@XÊZ:@$x¹U_x001B_°:@ÏY-ü&gt;9@Áàã_x000E_y8@¹¹sxö6@?Fá_x0016_£9@ÅÞ²oO;@æ îò9@_x001F_ïipçd8@°ºÑ»-9@çÌ6mp7@_x0008_ Ù°é·&lt;@=_x0002_È¾Y¯9@h»ù°Q;@n*êÈ&lt;@ ¼p48@¬MXí_x000D_[;@¼¸iKð7@y½ÐÍ_x0015_87@@ì`N¶¢:@5§Z!`_x0016_8@_x0016_Æ¥__x0018__x0016_8@¶õÍ\ð;@¦-úTxÄ:@äEGð_x0001__x0002_ÕÜ6@Såf_x0007_wO&lt;@A_fû&lt;@J±¾à5@h_x0014_ãx;@Á¿_x0005_-}:@|ÇZ£8@_x0013_Ù's_x0013_=@.ëTH_x0008_Z:@@½"lo=@|_x0008_K*_x001A_¼8@ºDN®ÑÉ;@Ì_x000E_ÚÌ5@Êz^q:F;@oË7/û6@+_x0012_ubEî8@Í6@âRÜ9@¸_x0008_@Ó=@è¹¶_x000D_d?&lt;@ÂF_x0017_ÐÔ&lt;@¾G\_x0015_:@4-bÖk8@_x0004_ª¬ª]8@ÇhùÍî8@_x0007_eH,:@0{_x0004_Å_x000E_;@¾_x001F_öd¬Â:@cÞA¢â7@ñYf1¹R6@@ù0¬;@ÛÏÌëÆz&lt;@_x0019_ì~«=9@_x0001__x0002_J81o_x0011_=@/É©ÞrÆ=@§±D«4Ó7@Å_x000F_Ñ_x0015_¥6@L¶t¹=@øs±ü8@¬á«ýø=@\_x0006_Ë¹&lt;@hj_x0003_B1:@_x0006_ý¨-iy:@¯):·¤9@úFRõj7@JûcÕÐ·;@ÜqüR_x001C_&lt;@_x000C_Çzkæè6@_x0010_i_x001B__x0012_6@lt_x0011_ÊY_x001D_&lt;@e	 (Ü;@+_x001A_ÕU87@_x001A__x0001_3ßN8@ääõ_x0011_§´9@¥ëaii9@_x000F_X*X&lt;@[;XF8@4Ðþ^²&gt;=@_x0017_¼yóZ6@ã®&amp;	(8@è_x0019_ì)9'=@Ïúm¦«6@ô±eHGU8@As6@öÆ_x000C__x0002__x0003_¹R9@çrÅå6@ZUT}_x000F_:@_x000B__x0001_Rp*/:@]äÌYb&lt;@_x000D_3@¿§á5@\À³/£¦8@_x0019_`fBò5@_x001A_i%¿D8@_x0015_:öÊÅ7@&amp;_x0011_cËgÑ:@JÆOØ¦/:@*Bp_x0012_ãO&lt;@_PÒÃß°;@HÛw¹ö=@x_x001E_2£26@¬_x0003_Cãí9@µv"Â)&lt;@_x001C_*7Ð¿&lt;@xM_x0010_WÈ=@ç·Ú×ã6@4ábõ?:=@y@_x000B_y_&lt;@¡!UÄe6@|çáÐ6@â«RØ_x001F_:@ÎDt®P°8@ØæÖYör6@_x0019_4&lt;½DO7@Iúc+:@wÇ_x0015_7_x000C_¨&lt;@_x001D_êUWkF7@_x0001__x0002_ÌáH8Ú_x001E_9@5ÔÕMTß=@%t"ñûî5@_x0005_ó÷à¬27@åÑ$CAX@)Y_x0012_F§V@ªÄðèW@Ü_x0017__x001E_Z_x001D_ÂX@P(ÜQW@7¢ï­ELX@J«_x0006_ìíÝV@_x001B_s_x0015_VdóV@?¯è »yV@Nd_x0003_oX@QW_x001D__x0006__x0002_X@éO®¼_x0010_ÊX@ÖQ/É_x001C_¢W@í}kV@î¶SIøX@_x0006__x0001__x0001__x0006__x0001__x0001__x0006__x0001__x0001__x0006__x0001__x0001_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0001__x0002__x0006__x0001__x0001__x0006__x0001__x0001__x0006__x0001__x0001__x0006__x0001__x0001__x0006__x0001__x0001__x0006__x0001__x0001_ _x0006__x0001__x0001_¡_x0006__x0001__x0001_¢_x0006__x0001__x0001_£_x0006__x0001__x0001_¤_x0006__x0001__x0001_¥_x0006__x0001__x0001_¦_x0006__x0001__x0001_§_x0006__x0001__x0001_¨_x0006__x0001__x0001_©_x0006__x0001__x0001_ª_x0006__x0001__x0001_«_x0006__x0001__x0001_¬_x0006__x0001__x0001_­_x0006__x0001__x0001_®_x0006__x0001__x0001_¯_x0006__x0001__x0001_°_x0006__x0001__x0001_±_x0006__x0001__x0001_²_x0006__x0001__x0001_³_x0006__x0001__x0001_´_x0006__x0001__x0001_µ_x0006__x0001__x0001_¶_x0006__x0001__x0001_·_x0006__x0001__x0001_¸_x0006__x0001__x0001_¹_x0006__x0001__x0001_º_x0006__x0001__x0001_»_x0006__x0001__x0001_¼_x0006__x0001__x0001_½_x0006__x0001__x0001_¾_x0006__x0001__x0001_¿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0006__x0001__x0001_Ø_x0006__x0001__x0001__x0001__x0002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0006__x0001__x0001_ø_x0006__x0001__x0001_ù_x0006__x0001__x0001_ú_x0006__x0001__x0001_û_x0006__x0001__x0001_ü_x0006__x0001__x0001_ý_x0006__x0001__x0001_þ_x0006__x0001__x0001_ÿ_x0006__x0001__x0001__x0001__x0007__x0001__x0001_Iq×\&lt;cW@NÅ\_x0004__x001D_ÃV@|¢&amp;X@h*_x000B_uW@_x0004_¡×-kX@A¼wßÈV@-h&gt;e W@Ïó_x000B_\W@Cë;Ô&lt;XX@0ñ3i"W@§Ìób_x0016__x0003_W@[_x0011_¨_x0001__x0003_­ÜV@`*_x0010__x0002__x0008_óV@Á)AhW@`_x0015_´ÝDdV@Ùdæ3ÑX@_x0012_SÁ»¹W@_x000F_P{Ëg´X@_x0004_:_x0012_!ÎW@R¡äÈV@ÍÞf«e{X@¯³ÅLW@_x0018_q%W@Ê\þ_x0016_¸X@4ó75&gt;kW@xw÷_x000E_©W@Øy÷«ÐW@&lt;SßX@aªûZOTX@Þn¤¶ô©X@-d+_x0001_íÌW@Àv_x000F_'ÖFX@¤è"¾~±V@ü/&gt;·V@&gt;#kûX@ÌÊúÂ§W@wtHxxÂW@\ _ÒååV@ª!|¯qX@_x0015_Æ!còW@óZéÅ1JX@#_x001C_ö-X@¯	W_x000E_ÀW@_x0003__x0006_LàüocX@ªxAÑwV@ÚPlµr_x000D_W@÷!ùLX@ÕÊî¿êW@Z'wHô_x0002_X@|&gt;_x0005_þËX@K_x001E_«çb_x0004_X@_x0006_êPÚ¶X@¬j_x0014_øYW@ÞÚ_x0007_s"©X@B÷N_x001B_ÐV@ÚfÖ_x001D_W@J_x0001_äûIW@8~µÞÉPX@ß·äó~îX@Ï7a_x0006__x0002_W@òøÿÎnV@_x0017__x001A_DÂ§W@Ý=ÇªdV@´rÛ_x0002__x0018_W@ð_x000D_ÆåëFV@bn_x0005_ãÍX@ñv19ùX@p_x0013_Y_x001E_aW@¾»_x0004_ÔûX@dôvS°ÈX@qÑ/VØW@b_x0019_¬8ÛwX@&amp;`Ñà¡õW@û½®}¡X@ÌiÏ_x0001__x0002_7W@l¾_x001A_õ_x000F_¥X@ò8k_x0011_ÿ_x0005_W@ZúòüéX@çÖE×fÏX@¥±Rï:X@éurwsõX@_x000B__x0004_¯;|TV@Õ?@DFX@q0ÿí¿_x000B_W@zìå_x0012_VÝV@_x0008_4X@ÐyJ«AÊW@ñîî¦X@&gt;_7	ùW@BÈKz_x000C_W@.Áß_x000F_U¸V@·Ò%_x0017_/±W@@ëNI_x000F_àW@_x0010_û¬Q)ÛV@eÃ	²X@ß_x0014_2ÍGV@®_x001D_ê*«bX@Æ½_x0005__x0018_ÍW@Î-ño¼éX@\¦#»V@cðßN,X@_x001F_3föðW@÷ò¸È`vW@h_x0003_oqèW@%G9ÉV@Sj©X@_x0001__x0002__x0004_8æd_x0011_W@\vikgäV@3Ã°V@5_x001B_Dô3­X@#õ4²W@e;òôüV@×óÞ¡_,X@WsëñX@Ç_x0019_,n_x001B_(W@_x000F_Æ_x000D_%¶ëV@E×¡\V@õAc_x0004_X@4oô]6ÇW@[÷®÷áX@:ÿÅüÕV@é_x000E_£¯W@0%²-4aV@_x001E_)*X@?\·XsÚV@Ö¶¾:SW@$M3N½&lt;W@?w_x0012_ÆÕJW@_x0019_×ñW@m_x0011__x0012_ÛDX@OvNMªV@B4¢²ºW@G¹êGW@íÑ_x0019_Ì¡X@Ó9ÓX@Bù»X@j`GºYX@4,$_x0001__x0003_cgX@_x0016_ìß2sV@6AÅÙW@ÜO¬/X@üh«*äW@ÔXYímV@æCLI¨ÒX@Od}ïW@Zv	Ê|§X@q¦ã_x0004_f&amp;X@ùÉruõW@[¶QIôW@N~ü¯©àW@Û_x0015_Úæ#rW@°ôhmÆ@X@¨_x0002_l³ØzW@¾TPmV@ïâåù	WX@]äRy¯¶V@Ã¼@ê×X@Ö®v87ßV@gKÐ+W@ËsÞÊ&gt;_x0004_W@á_»=ÆV@ýc7ÅhW@¯§__x001B_W@jà!_x001D_´oX@Î]+ñÖªX@Ó{_x0006_?`W@ö ö(¶ZX@gBÆ.ûÅV@\É¡_x0003_¾ÜX@_x0002__x0003_GV`lÊüV@óÅU};X@v b¬|pW@_x001C_È$GÑiX@jÔBOð°V@_x0019_È/×©´X@ ÿó¸W@v±MÓÿW@g2ÛEX@KkòrêX@§ÿcÙ_x000E_X@_x0019_3êX@_x0004_Ñ@W!X@¶¢_x001E_r¡V@_x0005_fã(W@ó!«&amp;åW@tâëóJX@_x001C_¹ë_x000E_uW@¨jÅª~X@_x001A_ÛÿíæX@iìÿk8îX@º´e_x0013_jX@(,§_÷TW@ß_x0006_äZ²MV@Ü_x0017_:NpV@!^_x0001_s[X@9öE_x0001_EX@õ6ôtæfW@_x0014_H[¸­W@±¨ÐX@äÀMÚÞKV@³Å*_x0001__x0003_ï_x0010_X@@dË'W@h0 $ÓW@J#¡×°xW@³ÕOÐÚxV@#v_¯,ßW@"×_x0013_~£_x001E_W@8ÊÛ_x001C_X@4¾ÁÝdÓX@y_x000D_|aÚ_x000F_X@_x0001_Ò5ö_x0002_W@_x0002_J¢RúaV@WãNp0X@åó4+_x001C_W@³_x0005_KðA_x0017_X@c®óïê§V@_x0005_ü´1RW@_x001E_}Â,rW@uÏ`(óW@lutâ#2X@éô)V@Âç	eÒW@SË,þ_x0006_X@°íæ]X@cÓN&amp;âX@Úúª£V@¢ªÐ®ÖW@wýôìpW@4iM^~X@ÅÒX¶0X@Ï{r_x001A_2üW@!×2bßX@_x0002__x0003_{C&amp;öâX@9peÛøV@Ðb_x0016__x0010__x001C_âV@XÉV#ÿ/X@_x0001_&amp;óì^÷X@ð£ÏúºX@|gbFÿÛV@ôßà_x001B_ÎV@&lt;À_x0003_óX@_x001C_vØ«_x000B_1X@xÞ½¹£ùW@~¬óWæ´W@_x001F_% X@,À¨DGV@z§¹î_x0001_ÎV@Í?|¬ÌV@9_x0015__x0019_D_x0007_ãX@ÌÊ{â³V@«ìá,°V@_x001F_w}ËW@ýUBu|óW@_x001C_äÎyk3X@ã8U_x0011_W@çÆmH{fW@_x0008_4_x0006_·{W@Ë_x0013_ ~X@µMö_x001F_hX@5õ©ÓX@ÅÒÆB³W@GveÅ³!X@Ô°ì­V@æ²P#_x0001__x0003_¢X@*+8ûè_x0016_X@h#_x000C_]V@x¶ià·_x000D_W@­¼	/O¥V@Z ÒÁ_x0005_HV@48_å_x0017_´X@6Fù_x0010_CW@®F_x0002_]ÙX@ö_x0019__x001A_à0V@_x000D_ÉóÚ_x0010_äV@üµ_x0002__x001E__x001E_§X@¢¯!¤WV@ë_x000D_J½qúX@Á_x0008_Ç^ÙW@²_x0002_È'X@_x0008_0r¡¼nX@_x001F_yýW@=kVY_x0006__x001F_W@4_x0007__x0016_[¶_x0007_W@`c,Þb'X@$F).ãV@H_x0015_H¡_x000D_hX@aûØvB%X@_x000B__x0011_j_x0006_|_x0011_W@4û_x0019_ûhfX@ùL_u&amp;`X@û _x001A_?ªW@{Ê~íåX@_x000D_5ÚÅYW@ïÍfÌ@KX@bÌÅ¼|V@_x0002__x0004_kS^_x000D_eX@)'¨­ÓV@§¢EHX@°òï½üçX@ØÀß!!V@µù,ðX@æi'_x0007_X@ÎþV%©V@²æFÑ3÷V@	­_x001D_®#nX@AéëÂ_x0003_#W@ÞÕ_x0018__x0001_{W@1óvK	W@_x0014_Âí:dV@z|o&lt;_x0018_W@"¦ÌkmFV@nQìÑìÎW@LfÊ¡*æV@°ì_x0016__x000C_X-W@òþõV@Ú#bX-X@_x0017_[¤xÏÒX@_x0012_ñt_x001C_V@_x000E_9OÔX@_x000E_¥nh¤ôX@ÀÃá®«¤X@Ù¸?ÚW@«¯Óç¯}W@îIàéqUV@.Å)·W@S?&amp;c§X@,Òçy_x0004__x0005_êxV@ð	q_x000C_UþV@àÀAà.{W@ÒÁÀ4¢X@Û¨_x0001__x001A_¤V@à2_x0010_Ô_x000C_ëW@âÍä_x001F__x0001_W@0ã4_Ò¥V@Å,i7ë}W@\_x0007_¶/ÿsV@II_x0001_&gt;W@ÄÌ|_x0002_eV@ù4s¼æW@4^ËG¼jX@W|ù¶õW@0_x001E_IEChX@ä¾îØ-X@_x0006_:«_x0019_*W@Ë=©CMX@qQÎÉX@q oÖ_x0019_RX@¹5}_x000E_uwW@_x0003_Ü¢)_W@¶PmbV@î0_x0012_}¦V@M'ÆbèW@0È_x000F_V@Df/5M_x0012_W@üÒ+É ÌX@Ø¿S0~W@ñç¼éd_x001F_X@X­ótdW@_x0003__x0004_RÇ$T4ãX@åFOôX@æj_x001F__x001E__x000E_X@aùéº(çV@T¬¥ÉûVV@Nt"fÇéV@;ÐÔÐHW@_x0014__x000E_ª_W@)_x000E___x0002_&gt;5X@Ý[Ó4÷_x000D_W@Aô_x000C_àÍW@½éîì~{X@+õr«æW@úÍ\@V@r¾õÉ/ýV@Ñï&lt;ãÊ_x0004_W@oWÔ_x000D_æW@Ú)ÿw_x001A_X@4·_x000B_ÎbX@.ª_x0002_ÉÃ½W@êuëz²_x000F_W@äÄë_x0001_X@¯â_x0008__x001A_H_x0016_X@A_x000D_[oMoV@5__x0011_Â]X@ÚvY2Y»V@±Ø=jyX@¦ò0£ôV@[ÔAV@¼´ÞcûÆX@à¿_x0007_{W@§Þ#_x0005__x0003__x0007_ýLW@_x001A_"_x0018__x000E_¢_x0003_X@©}²9_x0001_ÒX@ðc_x0005_±"_x0010_W@XeUmWX@c_x0016_ðÊôX@_x0015_Ç+,êàW@Ã¸£åV@1þüTgµW@_x001E_{LpãV@'ÀdÍÈ?W@«G°V@ú_x0001_àëvW@ì_x0019_n_x0001_üV@I(¹_x0002_ßW@×&lt;_x0019_°KW@+_x001E_6_x0003_úV@¨Ú_x0006_sV@ºIê&amp;_x0008_W@i§gÚ_x001B_X@(Íø_x0006_KW@AüRó_x0006_ÝV@¶$Û×_x000F_ÛV@£ªâ_x0016__x0006_X@À?¦&lt;ÔW@Îû9\X@þÑgÑ§W@PC/½ ¯X@¨+N»ºW@}÷yÑØÌV@_x0004_|¨åzV@×üFÿüÕX@_x0001__x0003_~´c,;X@kK_x000C_WüX@µKËdX@_x001C_PÓÈW@j·k:+W@_x001B_S§ÎV@_x001E_d_x0008_lX@Nª·+XîX@¤»TY_x000F_W@8w_x001C_+_x0003_óX@(!©_x000D_Õ®W@,_x000C_Ü1¦V@_x0005_ïÓü'bW@çt/pzW@Ï=Ë¶ÿV@O5dô¯ÅW@PïªxñfX@ïL?_x0018_ RV@_x0019_\z[vøV@béØÛ]_x0015_W@CXºê_x0014_ñW@_x0004_ÿ`â_x0018_X@½­_x0002_A©X@OAÀÈÉV@Ó¾c¦iX@·¤èdÕV@_x0005_ëZ^³V@¦8gàW@¹=c«hW@_x0015__x0001_x¶·V@VA©_x001B_X@_x0003_ä±N_x0002__x0008_öxW@Þ_x0013_Ù©R_x0008_X@²__x0007_ì×V@,Z_x0010_ìX@¬XÁ^ëX@yé;O_x0004_©V@Á«k.á*W@_x0005__x0014_òÉJX@¼é2X@=æ¨IX@-.,òÎòV@Ð$ØÝV@»Qì_x001D__x0013_X@£_x0005_úçRX@8ýAW@ª~q	&gt;[W@jc_x0006_´¨_x000D_X@ i_x0001__x000D_²YX@Õ+)L·#X@Sðõ_x001F_-X@$[´T_x000D_:W@mYiT¢9W@\ý_x0003_ÁþX@ËøjqÍV@ÔXjFV@LIâ_x0011__x0003__x0016_W@HòW¬JW@_x000F_ÿ[ú_x0007_[V@¥òr)X@¸_x000D_Ú2_x0015_VW@_x0013_Ed_x001D_¾V@Ñê_x001E_Ó8çX@_x0002__x0005_¢Ý)?½_x0008_W@&amp;§Öå GV@ë1×dÛùX@=I=YÁV@­Áy_x0002_]W@gØ§IfíX@|	kExÇW@_x001B_Xô_x0002_ÈaX@(ÊÈû3=X@¸I­/ZV@æ£¤_x0001_*W@J_x0011_8ÕN.X@·_x0011_þ^V@_x0010_Ñ©z5X@|PÛ¸YÇV@Ý_x0003_õW\V@lA« /W@/JAÈ«W@±jL«V@ÙÍyïvÀX@_x0005_¿cGVV@¤UB[V@D_x000D_ÝËMV@bg+s"ÕV@¬_x0005_Ý_x0002__x0003_¹W@±T&amp;­mW@_x001B_Rl_x001A_W@ââíª_x0007_pX@¾_x001B_YçE_x0004_X@Ôy_x0011_ZV@=âØàX@?ý=Ø_x0005__x0006__x000D_$W@_x0015_æz_x0007_×V@¡æÙåW@GÜßSV@RÉ_x000B_WíV@_x000F_|cP&gt;TX@_x0004_ qß/W@ÎÓ¶ñKVX@_x000C_±×hcW@c³¿üs_x001B_X@_x0003_"L9'¡W@h_x0014_ö­¿V@7_x0013_ÙÏ·W@fL%#W@ZþësW@¸éæV@_x0001__x0018_¥_x001B_·ñW@ÇgNÔ%LV@ÖðVÓK¶V@pÐu_x0013_X@!	ãM|X@Ø_x001F_µÝ¿X@tÈ¬ºÐiW@góÍ!²{X@ûÊ¬:î«W@_x0013_û¦ÌûW@IR_x000D_0ÊV@î4°_x0001_¤ìW@8_x001F_K_x0011_ã_x0004_X@"g_x0002__x0013__x0015_oV@æ£_x001E_¬è¤X@_x0010_¤uOW@_x0001__x0002_Ü_x0001_ë&lt;ã×V@#ÞÛ/­?W@8adcW@$þÆÑí&amp;X@Ä_x0014_^ïjV@½£Vp_x001A_X@ã aiQ/W@'içÐW@Ð¨oðæÑW@ÐÙ*á¤V@e_x001E_ñzPX@L/áüW@RËßuV@§1_x001E_àî²W@¶øëd¼_V@â_x0003__x001E_Áå{W@_x0019_¯m	®V@_x000C_EÿF_x0011_eW@®_x001A_3EÛ_x0016_W@D_x0015_`%Ë¢W@ó#MW@g÷	_x0007_O_x0006_X@_x0019_¼©q?X@QâÛõMìV@í_x0002__x0008_X@·RÿjW@ÏWÄ_x0013_`X@öÈª_x0014_¼«V@²«2_x000D_wX@éÖÏá_x0019_X@PBOPX@*®õ_x0002__x0004_áKX@Æû×½ðX@¨ÐÀ_x0001_ÀpX@½_x0016_ø¤ªV@ô[VKäðW@}naÊ³ÉW@ñ:ÅáëDW@|úsT¿àW@;nOòV@_x0016_§_x000E_\.½X@Êw.az×W@î#_x000B_ÛñÀX@_x0013_Ê_x0004_»ÀX@x'X_x0005_ÖºV@íP}2ÙòX@«.Z0KÞV@v´ã§X@ê0»ÁbwX@X"_x000D_aÐW@o2»¼W@jèÎJk«X@jD/_x0001_»rX@N(³ö_x0016_lW@_x001F_jzB¢V@_x000E_àd_x001E_W@H_x0001__x0013_Òê{V@Ïó àäPV@oo5ß²òW@_x0002__x0012_W¡MÒV@VÞwKgXX@ÎÂÅ|àýX@_x001F_X_x0003__x000B_¬W@_x0003__x0005__x001D_TRS£V@	0îZð|W@l¦"ÒüXW@ÞPnG&gt;W@!u$Ìr_x0008_X@JÄ_x001D_ÒøfX@ðû±_x0004_ëX@§·?rE_x000B_X@qçÃr£GV@Æqq¡®X@|zf X@_x000D_lc_x0016_ÏV@_x0002_ÝÓj6aW@~ÛÅ·JX@ã&gt;ùg8W@¬=é_x0003_X@_x000B_Ñ)¼£³V@_x0008_Ï:o_x0007_¡V@i·S£W@_x0001_­r½ØbV@«órQ/bV@_x001A_ÅBX@_x0006_P_x0018_&lt;"gX@¸Ìq _x0008_V@¤«_x001D_ÖW@â0À}_x001C_OX@wëëXÛW@	=_x001E_¢Ñ¦W@²nùäJW@µã`xV@¤|nä(X@þA6[_x0001__x0002_g_x0019_X@uH_x000F_ªW@âÉ7$Þ^X@2s²×ÆþV@_x0006_bF­õV@5h_x000B_"uV@_x0003_,_x0012__x001A_W@ý_x001B_ïUÛSX@¨KÙ(P]W@9ÌKÜWX@tS³1:tW@;_x0015_úRâ_x0002_W@âÏå°f5W@Ã©È,7X@ä³+uþ£V@_x0004__x0018__x0002_æFW@¤ð#máW@_x0016__x0011_&lt;5ÇX@_x0017_ñAÿ}þW@H_x0008_¡íX@+YJÕÂ6X@ø_x000F_»[X@à_x001F_}ùX@4ôfý²V@_x0010_Â&gt;¡ÈmX@Dª?¯BÆW@_x0001_èá?X@K_x0014_½À"½V@LµU¿X@8_x0015_ý_x0014_TsW@ù³L_x0005_µX@° _x001A_Ý_x0010_W@_x0001__x0002__x001C_á}ªñX@Á¹_x000D_6¢;X@dò&amp;Ä_x001B_W@|V1cáeV@nÆ~»&amp;&amp;W@gÜ_x001E_¡°X@®¤¾ÈóX@©:ñV@riÐ]± W@èõE_x0010_SX@	ZL°ÚW@_x001D_õÌm+%W@p]8Ø_x000E_W@ñ¤¡&lt;åcX@ªÐ¢$ùX@_x000E_Ë_x001C_.DÁW@ý$_x0019_U_x0011_CW@ÜIK_x0018_xGX@\§Ey5V@-[BTçX@a)Öü¥¡W@ðiÝ¼­X@Nú«þX@5×õ5´!W@¹¸ãBX@iOûÔ_x000B_X@dÛ_x0003_5äX@þË}_x0017_X@_x0003_åþKFX@ñn¬£É¶X@Fù=µ_x0015_W@~ÄJ_x0002__x0003_ØW@¼_x0001_KqkW@»R#ÈºáV@ãúPG|6W@]_x0013_¥·_x001C_W@¢V|·_x0010__x0013_W@º_x0012_¬	¯SV@°Á"^?ÝX@¦½Ú_x000D_V@rÖYjW@6QàÔÚW@&lt;Þs¥_x000E_W@RË¡bb_x000F_X@Í^ÃÉ¹V@Ìù*ÑµX@_x0008_¡!0ñÁX@Óü_x0017__x0010_G_x0013_X@è¢è_x0001_ _x000B_W@ãáÝTWV@5_x0004_¦òøêV@AgäÏ¨W@£³÷_x0014_­X@óÆ_x0002_é_x0002_lX@Ö_x0010_ÛyOáX@_x0014_Í_x0012_ËmX@_x000E_N³òW@ACä·ü}X@ó2^OV@&gt;+)Ïñ'W@ÊI_x0016_û§¸X@E§_x0019_S_x001C_X@¦Â©¹³GX@_x0001__x0004_¡b_x0019_n#X@yÄAá_x0001_X@_x0012_¾ó=þÂX@ÄÊÞ³X@O!säH²W@À}ùaX@ifÜÌ_x0008_lV@××næ;W@FÓÇø¥X@æO¨_x0005_$W@jy*Ó¦V@ø0mÓôPX@ã­¬ÛYX@Æ_x0017_©äW@_x001E_Û_x0006_Mh;W@U_x0011_õQ¦W@»9Ì HW@ëd-ûW@7_x0015__x000F_ëzW@/ÃÎ_x0003_ØÿX@òD»pOX@5iÄ_x0004__x001C_vV@_x000D_OÃ»\ýV@ÊjÌO_x001F_X@öu	Ã`:X@_x0007_·V@\Ù_x0010_odxX@bÝ^_x0002_5/W@±1£NUX@ T_x000C_9YV@×)i¯X@êÛ_x0001__x0002_V@_x001D__x0004_ïøX@_x0005_)_x000F_ÒöÊW@Ü_x001E__x0014_ÜØW@oPÎ®©V@ø%ÁWV@¬0_x000D_A_x0019_¦V@I_x001B_°6xV@úUÉð%_X@(§M,_x000C_îV@_x0008_gv¸åëW@ð½#Õ!W@_x0005_Çä!¤gW@RZÉïV@À¶×òæWX@Üc=b_x0018__x0007_X@,F_x0012_ÝÎ«W@jö±¨F®X@Ë_x000B_,äV@&amp;w½±W@Ùg|¡1_x0015_W@/6ÒÔúV@ý@e_x0003_½X@?_x001B_zÙÐW@»ÜûEØX@ã§	iV@3@sÐGHW@"0e_x0018_CW@N/*í_x0017_X@ÑÔBÏW@ºU:=¢ÁX@_x000F_à¨_x0010_ö_x0014_X@_x0002__x0003_(Ç$¸W@ÿS_x0008__x0002_ÄW@'E¯{tuW@_x0012_³:_x001F_ý_x001C_W@³j_x0010_ÔB!W@±n$ú_x000F_X@_x001A__x0016__x000E_n¤ÞX@_x0011_­O_x0010_£W@øbË.àW@ò!Í_x001F_åV@ ±ì¢K_x0006_W@_x0018__x0010_O#X@VWëV@_x0003_T_x001B_ T_x000D_X@ö¥ØX@_x001B_LiMW@q_x0010_(ÒV@Ì}­zV@ÀÕIïö®V@ð¹ZV@NrFÓc_x0001_X@f^ÚsëV@´e2ÀV@_x001A_&lt;_x000E_Ó_x0014_¬W@òé4'úV@ë_x0012_0iaeV@°â,úÔW@qG8º_x0010_X@Ñ5lgë=X@+èd_x0014_ÇV@XT_x0019_»ýnX@´ür_x0002__x0004_¸ËW@ðÆfå_x000F_W@&lt;æ_x0001__x0008_N«X@|ùÊbÑÆV@Ë_x0004_1n&gt;aX@Q¹¨_üâV@°PÅ_x0017_¨V@ÉØ_x0016_!©ÿW@~QX*W@_x0017_ì¶»uöV@éÄK øUX@R_x001F__x0007_¢%ÙV@¯_x0003_T_x0004_ßßW@ÉX/ûäÇW@'ÓzL_x0006_9X@7¬ÑcÑíW@,òÀ[¾_x0015_X@7`Å±E_x001E_W@Ç¾ý¿,oV@zèØÝW@&lt;¶0¨[ÞW@RÈs%X@uÏ¯2ÒW@Ô4Ö×¡X@Â"H´"*X@æ_x001D_Çá_x000C_X@º_x0005_¸É#éV@_x0008_=ãÎX@&amp;SkØîwV@k_x0010_j*ùV@aFÜ_x000F_XØV@x_x0015_ÎÅ_x0002_óX@_x0001__x0004_ü_x0012_ZHV@M_x0015__x0019_KÂEW@gä_x001B_~cX@dK!?sÔW@°:Th?YW@v{F¯oiX@Â£ÎÖ/BW@ê:(°X@Ü;{²'W@&lt;lªÍÿW@_x000E_mõû_x000F_V@sù/½ÚV@ùAø_x0014__x0002_W@Y×ÆWoW@_x001D_ö[¯£tV@C¿ËÅ8X@_x0012__x0010_H´LX@ìd;NõW@K_è¨âW@ÓDâØ"W@m_x000E_·eX@Å&lt;_x0003_ÔNSX@½Èy$&amp;X@úyHYËôV@Ð¤&gt;Äû¾W@_x0007__x0010_Ög»_W@2ËÊ_x0003__x000E_âV@	°È_x0017_.ªW@&lt;_x001D_¿ë¨W@¢x_x000B_S_x0015_X@}MT¼W@¾_x0017_EÖ_x0006__x0007__x000D_TW@±#µ_x0002_X@1Ê_x0015_Å?X@_x0019_¶õ\bDW@ä_x000F_øçlX@áK\m,zX@C¬xJ_x0004_W@wæÊíX@r]ª0ä¤W@òã_x0013_U_x0017_ÃW@_x000F_?­ NX@ã_x0004__x001F_9lKW@(7KÖ_x0001_W@ãb@á¼MW@ë`©å_x001A_W@_x0012_9"TkªW@Ð_x0011__x0003_ÝXX@sá61 «X@F´_x001C_¶_x0013_óW@r°~¯_x001A_W@)ÉTwÿW@5_x0004_i&amp;_x000B_V@_x0005_tV@OÇÐ_3sW@Y£dÔ	W@ï°Ó'ðV@_x000F_ÈVýEW@]¥güÞX@øØ¶ýW@_x0010_&amp;®ÃV@vô_x001B_²ÚV@û¯_x0010_W@_x0001__x0008_ç_x000E_î&gt;2ÿW@¯-í_x0005_æÞW@_x0012_ÓªÅýW@Â±:W@¤æÔãomX@H·_x0003_§ÔV@I¸8ô\JV@k_x0018_óméX@Ñ}6[,DX@!Yª¥ßX@á_x001A_VÖ·²W@_x0005_Ãû ÷´V@§H6?ÖºW@6Q á%X@LÐÊëX@3_x000C_ìÜ­X@_x000E_úT¼X@Ðx_x0006__x001E_þãV@Jº3M_x001A__x0006_X@ßÂ¤àëV@;ÙCÙÒW@=Å_x000D_ûW@_x000C_v¬¬µ=X@.Í¦=¤\W@S _x0015_áW@_x000C_`_x0003_W@@0on_x000F_^V@­7%ÎpX@r=-=_x000E__x0002_X@4©^_x0004_kX@_x0014_³ËèÍX@p_x0007_ëÓ_x0002__x0003_HW@ß@@.è&gt;W@F_x0015_PÚV@ò;£9;bX@Þ:¯3V@_x000D_a õËpW@¡%_x0013_±R_x0017_W@ _x0012_FzoV@mjù@&lt;X@Æ÷.M¦X@&lt;&amp;V&gt;X@,£_x0014_÷_x000E_2W@~¦Jº#W@(«x?êW@×r_x001D_¦SX@0ã_x0019__x0016_·W@r7rÇaV@÷Pã~_x000B_X@`_x0001_E%ÀÕX@ÑÂ!·_x0013_!X@`ã_x0012_*x_x001D_X@V¦cIV@l_x0007_#¡%QW@_x001D_PpWW@§á!X@=S_x0018_[´W@ö	àW!W@W(_x001A_­ÑÁW@! åV@!~«]hXV@Þu=Æ~V@7J+­ßW@_x0001__x0002_÷¦ÄªW@,SVVlX@-ù;_x0002_%íW@Jc;f_x0006_!W@·tYò_x0016_rV@_x0014_õ}WøV@0l_x0002__x0016_¶X@ð&lt;_x000C_¿óX@_x001E_ÙánwV@òÂ8ÏzkV@¾¹_x0015_óþ¶V@ß ³¸_x001E_X@¤u&gt;õl_x0012_W@¹W@éÜr»&lt;W@­:ÿ"i7X@_x001B_²ÛX@Úá~XSX@O=ì¿W@V²±øV@»_x000D_ÕçkLV@¥Y½yjþX@÷é¼±RW@2©_x0014_W@¯Ãâ_x0018_ïúW@^Bø&amp;õ¯V@IFC_x000F_ä«V@ÖÍ5ÅBÜV@ûÁf_x000E_X@H_x0014__x0005_s.X@¼_x0010_ºP_x0016_öW@Ð_x000D_W_x0002__x0007_sÓW@6Y_x001D_¥xV@¢GZ*YBW@=%ãG_x0003_øV@À_x001B_»uW@^Å0=?ªX@¢_x0013_{_x0001__x000F_W@~Ú´²`V@8_x0005_;ZV@ëÙ3Â_x000B_¯X@g¹_x000D_´V@dh_x0001_ìV@y/7¿8X@T½ö/X@Á­_x0011_+·¬X@;Ñý/6X@QUD¶|X@øñ ÝôW@û!qX@ËÎ_x001B_|_x000B_$X@_x0004_ÆU5ýÙX@6Ì9&lt;x_x0011_X@_x0004__x0001_`/X@_x0006_UÌ§W@_x0003_ÕT=.lV@_x0011_-HheX@¦ÇU8ÇàX@¬}[Ò`îW@_x001A_Þcç-êX@Äó9êvX@Æ(_x0003_ÿ÷X@=HRí aV@_x0002__x0003_ÛàüX@#_x001E_ _x001B_|X@ç_x0019_Ò_x001D__x0006_SW@­__x0011_W@ûëÔ÷xPW@_x0017_Vý[V@p_x0001_®_x0016_KðX@ÃW,)LmV@8_x001F_É¹ØW@'PvrðV@H7õcyX@_x0004_ïoû£@X@É`zo`V@Ñòàe·ØX@WÓ_x0008_âÈIW@Ïc«WW@4³_x000D_áX@ÒÓ­kW@ÁÌ+6"0X@óS#¿vW@ÚöRåÑÓW@p__x001D_¶h¨W@¤_x0017_´)hþW@}^_x001F_VðwW@º`Ä´_x0004_W@ÒiÑ&lt;òV@_x001C_s2Z#_x000F_W@2ÝF5!²W@_x001A_Jê ª_x001F_W@¶Û_x000E_$MÅV@JÕ¾X@KJøø_x0001__x0005_²V@¿Å_x0007__x0002_J_x0001_X@¤ß¿×X@bðì_x001F_õV@õ2Ã¨V@ÄîçÄ&gt;¹V@N&gt;öv_x001C__x0006_W@_x0004__x0007__x000D_)V@Ôë_x001A__x0016_OÍW@ê­_x0017_C_x0003_W@ù¥Í__x0010_çX@r3ÚSº&gt;X@=Mæ;_x0005_X@Ç­d¬§_x0019_W@_x001E_s5°_x0011_X@æÚW.yV@'0ÇÉ`$X@Y±ô_x001D_ÈX@¹R&gt;¨dW@è²£`ëÔX@á hµË^W@g_x0018__x0008_boóV@±þ_x001A_²ëW@õ¨7V`ýX@@ËÍÙr­X@iðc.#îV@MgÈ_x000C_L×W@l+Ñ¶X@_x001D__x000B__x001E_0èW@æ*ìmmV@_x0001_ÞZ)V@JÐ_x000B_°ÏgW@_x0001__x0002_þê,V­¶X@CÊE_x0010_\X@ØUÿÐÛ W@É¾§kX@Bvì×X@}6@Å·X@MorÜVvV@ô^RP_x001B_ÿX@¦È_x0001_PX@fæ_x001D_ÙÀdV@æi_x0004_ø_x0007_çW@_x0010_1_x0019_qW@( ôA¸X@Þ®,½Ç¯V@-_x000D_¶&lt;V@ ßÿÀF}X@ç_x0010_òeV@&lt;Òï|GW@'6¶Û1ÐX@Ö+eqX@YZ ì2õX@¶ñuhW@ÊGK÷BX@Û_x0007_ÍêÝX@_x001F_0=y_x000E_éV@\ÓÀÝèX@_x0014_Ø_x0015_V@À_x000D_^HãV@ImHÐÍV@,´,ÇbiW@¿ñ³ûËV@â"Ã_x0007__x0003__x0006_Ù2W@Hp§ñÌX@_x000F_e?Àì,W@ ¨ão*ûV@3H¿y&gt;W@¶¼m_x0017_rÝV@¸_x000C_&lt;_x000E_IX@£-j$fV@ëNíSSX@D_x0010_X·_x001B_ÉX@6¦q)åX@áØ6ÐrtX@_x0008_R_x0018_ãfFX@9¢gÀW@'wÀ¬_x0004_V@îÍÐÂV@_x0014_íÜ¯(X@L#©äSJX@_x001A_/n¾GGX@À;#BV@õºc_x0002_uV@Ë·äÀ?@W@³GELV@À[`_x0005_50W@­Åì÷wW@qçK/¥W@8_x0001_R=X@¬DX&lt;¹ËV@!¿@&amp;f0W@_x0014_t_x0002_Ò`V@L/*X@_x000F_%0QX@_x0001__x0003_¹:`×_x000C_qW@_x0006_*vàîV@:@¡kNV@_x0007_öCp½W@´ÔSLµ÷X@a$ËÃèBX@Á¯_x0018_´ÀìW@¬mÛGX@WÕÜÁ¼ãX@_x0010_æËÜV@*zr&amp;t_x0013_W@@Óm¦aW@&gt;4n{"iX@õð&gt;qâX@_x0018_1øÆ,ÌW@°{ÍüW@&lt;LÇW@t_x0004_J)1ªV@{[{_x0012_±V@¼_x0019_/?)zV@*hÒÝV@_x000E_6ÿ&lt;P¤X@_x0011_©y_x000C_	°V@¶7ÈeV@_x0014__x0007_)?ÏÚV@-º¨mÄ¬W@S8XëX@cÃ'ïkW@ñHµ_x000F_bGV@þµ_x0002__x000F_X@Ùº7ÜóôV@¯_x0013_?×_x0001_	AöW@ÿù_x0007__x0005_X@Ñî«_x000B_ZV@Û5_x001C_ÞâV@_x0007__x0002_&gt;EßÙX@}l¿'¶V@º¼G}ÚW@_x001D_X_x001A_ÞÍÇV@âÙ&lt;6ÃX@H\³Lé§X@yÐ"A9uX@Í_x0013_x2ÛW@hÑL²nW@ðæQV@)÷q_x000E_ÓV@Â¼ÂÄX@Äx¾_x0003_AW@±bZáW@_x0012_è')X@.BÊÝÅPW@P©Ë»þW@7n_x0006_ÑR_x001C_X@ßÏMÓ#W@_x0011_fyã_x0013_W@1vØ©¯V@$p_x0008_lUÉW@ár¹_x000C_FV@SpVr8AW@_x0004_Ù=&gt;ÖV@ßöÍI´X@ÇpÇ¢È_x001D_W@eA£ïW@_x0001__x0005_/h®ÁwX@k_x0006_èÁ½X@_x0012_¨Ï¦Ö~W@_x001E_sZk_x0005_X@%yZÌX@dÈ_x0002__x0010_«V@þè9%_x0012_V@¨ª	:_x001B_X@¾B_x000B_)4X@Tmb¾êX@_x001D_³"X@Pdþ¾ÉV@ñ}rì©&lt;X@wûÁnÏâX@YeÅXW@Þi+@c2W@EpÍý_x000F_`V@è+e®§ûV@¨8ÚìKfV@Ê5ÿÚðàV@$.ª W@¥_x0003_J@iV@ÆO_x0006_7´X@à_x001C_ëW_x0010_W@¦1&gt;_x0018_NX@_x0004_&lt;¡|\X@®_x000E_ÉXìX@WCE×.W@YQñ´3õW@Nî¼¢ÈW@la¢_x0001__x001F__x0019_X@¼£_x0003__x0002__x0005__x0010_X@_x0004__x000E_ê_x001D__x0018_X@¸wî»W@	_x0002__x0012_9O~V@½B_x001F_×ÅW@®ê/ÄX@ä÷]_x0014_áX@gä7ÀX@LO;ëoX@õË¹_x0003_«ÒW@_x0002_§SïõóV@mX©í[uW@doë4¼V@üßó&amp;1W@Æ4_x001D_+q¼W@=&lt;ÖøV@Wv_x0001_ÒÊW@d,ÁÎ$V@Fkøãÿ«X@3&amp;]W@×;_x0017__x001B_±V@_x001A_v_x001D_t_x001B_¾W@W_x001B_Mj­¥X@_x0016_ÑÓînW@_x000F_2_wW@Ók	]_x000E_X@q_x0004_÷ÅoV@£Û3´ºV@ÄüüW@hT_x001E_+ä W@d`_x0017_w_x0013__x001C_X@Ï£_x0008_î¸wW@_x0001__x0004_/_x0010_ðôW@_x0016_½ÅS_x0018_¿V@`_x0003_ÔtòõX@\¶â¹V@!ä	_x0015_TW@Ùa:®üV@V_x000C__x0008__x0016_ÍW@ëÏÓ_x001D_ÖX@&gt;ï_x0011_³W@õ²Ý­#V@oh]¯W@`dÔp×V@mG&amp;ÉW@_x0008_¤ÆF¦"W@ÅÔ_x000B_YlØW@_x0018_H6&amp;úX@_x0001_#ý²QX@_x001A__x0010_ütX@!Í_x0002__x0007_X@m]õ9ÈõX@º¿;ê+X@]Ì|E¨W@Cvg`þWV@t_x0019_­_x001B_&lt;W@Z&gt;¸$:X@@M_x0016_Ã_W@Ñ t9ÛW@_x0013_'&gt;_x001F_¥V@I" ¥ßV@c?_x001B_ÅÐV@ÚbéÕíV@ËÌP_x001E__x0006__x0007_0¯X@ö¶è9X@_x0006__x0008_at@X@»þRXjV@@¸ÒvV@¢öQ_x0007_±W@`Ê@KX@`_x0012_l={_x0017_W@¼+ûº_x001E_ÂW@{_x000B_°I_x0007_W@ò[z¤X@p	ª#¢_x0017_W@]#rÚÏÎV@¥_x0001_øLz©W@5iÊä¥ÏX@!f 9;W@_x0002_ò_x0004_¬«V@O`R_x0003_fÕV@_x0007_@|_x0005_±~V@%èag6_x0019_W@ã~ílÐW@gù¯è*JW@¶,_x000B_íôÍX@h¢_x0016__x0014_ÃW@J_x001C__x001B_¹­mX@Ó_x0019_4_x0007_àV@S_x0014_$4_ÎV@&amp;lVKçrV@ ÑDÒW@ÂÆ_x000D_6_x0017_CX@°9Ô¯_x0013_RW@Ç}@­vUW@_x0002__x0004_ÅAð5LW@;Ü@Ü¢¹V@_x0005_;6X@lýäØX@_á7üW@ÚýhtW@¹_x0017_eÝÇ¸W@iÚ&lt;V@_x001B_~C_x0015__x0003_X@!ÅÚ)B°V@QS %_x001B_W@.wü_x001E_±QW@y_x0001_My_x001E_¥W@£©@_x001F_xW@Ìý2£òV@hi4æµW@ø{|_x0003_¤V@Í^_x001A_îTgW@_x000E_öÖ_x0014_V@Ëäè¨X@áÀZf$W@ÑÍ÷lø¸X@æÒ_x000C_#ÉÄV@F­TrÜ_x0014_X@ Ì$óV@·V_x0006_ä_ÒX@_x001D_I²ðAX@[fº_x0013_GX@£}$ëV@Â_x000F_ÙÀPzW@ÀTÔ­_x001D__x000E_X@dBI`_x0002__x0004_SóX@û;Â_x0001_ZX@·û3jdV@NìÀªCX@_x0003_b½ÎX@_x0017__x000D_4ZyÄV@s±ÅîÜV@¹o@RüýV@*ºöUV@þD_x0002_ä4W@3¥&amp;ûXV@TcÀ6_x0006_X@Ö	_x001E_¤:W@í¦bQ"]W@s'Â%v´W@.³_x000D_ùËãW@É_x0016_Ê_x000C_íLX@°_x000E_¡FïV@oZkÔ:W@Ç¯&gt;_x0001_W@n1_x0018_MX@P]Bæ!W@y|_x0004_¿ðV@Å)övW@_x0003_Ø_qfäX@.*ºl©X@ÙG®#]°V@Mo¼_x0014_àX@_x000B_Bs±i*X@ t#S}V@¹ýúâüX@3_x0014_ÅÀû^W@_x0002__x0004_ÿ´Ï´_x001D_õX@í_x001A_B}ãíW@Äãò`úW@_x001F__x0003_ ì_x0013_«W@^éûÑÁ_x0008_X@â1#±µvV@&lt;_x0017_»&gt;W@7 @7W@p³øÉ_x001F_W@~zª_x0019__x001E_þW@÷K^_x000D_xX@½½S_x0003_£W@&lt;´ÅôY_X@EÓ7ãÜKX@ÎæDnGpW@8x¤®,X@h_x0015_O·#W@ûûí$X@_x0012_ôNPjW@_x001F_º&gt;_x0017_ÁV@æ_x001C_6._x0001_ÓX@j­ËXdPW@$m&gt;vW@4Âd¬£ÿX@v_x0013_·3ºV@_x0006_+º{jbW@ùMÚ\ÙLV@wB_x0014_	V@¹x_x0015_ÞW@R#UdÍW@	8ÿS°X@o#_x0004_§_x0003__x0004_÷W@ôâYöX@_x000F_F,v X@êæ\:&amp;HV@Ðe¾:ÌV@I_x0014_ ZV@¼_x0002_'¡¹CW@¼C¾X@D_x001A_ ¥,µX@$îvÐ0#X@gk!Ó´V@gT=f(þX@7_x0012_ÄÇêW@\Ã¤k|ØX@n ¥9X@rpìÉoX@i=N)¬JX@	5´®·V@_ßÙâÃwV@wÅìÓ~qX@15ÆÍ\qW@&gt;1W@ç³=§_x001C_X@_x0001_F_x001E_Ã_x0014_òW@ç_x0006_B_\W@á¼Úm8£V@ßnÊ+û_x000B_X@ßÄó§_x000F_4W@?Y­!ñCW@çZùüýçV@_x0002_NájAáX@4u'âèMX@_x0003__x0005_³¿Ál)³V@´_x0002_ßÂ_x0017_X@óÁ¼¶.ÏX@h0é_x000E_üØX@_x0006_gÛX@Å_x0006__x001E_*ßÏX@_x0001_O ±UV@_x0003_LÈ%OW@_x000E_Ó¡_x0015_V@	â×ÛÁÜW@GÒãÓ_x0006__x0004_X@mY[N_x000D_W@`+OâW@ö6e=_x001B_GW@­ç	AÓV@`ÉV@_x001E_é=æ^LV@Z8~óq©X@_x0017_ß¬X@i_x0014_Ö¦X@/%!C2¡X@_x0003_ò_x001C_ÏC©V@^Ip´	ÅV@_x0019_rØÐÈUX@@Åc­ÀX@a1_x0001_1V@&amp;±ª/x¢V@!	Pu´V@Ìû9~»V@ù+Á±`X@_x0007_áá_x0006_RHV@äG^Ü_x0002__x0004_;W@ýT_x0003_,OW@³¢»_x0001_ PV@©mÁúW@rO_x0005_fW@t½ãÒñºW@¹_x0004_y,&gt;ñV@_x0011_0Q_x001D_V@\â¯TóçW@ÛSI¹_x0019__x001A_X@-(Z@_x000F_MX@Óç¤²ÔW@¹ãIyiQX@&amp;;Z\õV@Ôº0_x0007_ûW@â¸&lt;ÅV@ä9_x001D_ä*X@ö_x0008_WÓW@_x001D_ü¢Ó½oW@%#¹ýyÄW@ÓàWLb_x0002_W@(­áìðV@ÓHèYqV@-Û _x0004_H®W@ðçô:#îW@_x001C_³_x000D_Ö{V@¸¯£«@êV@ªàÛé£ãW@R§½+aV@¥yçöV@þÈL¢ÎÚX@ÔÑ£ºAoX@_x0003__x0004_^³'fcV@Æ3N_x0010_ÓCX@9ïê¬³_x001B_W@è®"n×X@_x0017_I_x000C__x0016_*X@4_x000C_âëÖX@--&amp;ª_x0007_ºW@_x0004_Ã9ÉôW@_x0002_&amp;¡vÜX@KÃ[v~V@(Äl´V@È BòV@*JÌÈaW@8qñW@ÛÛýÄ&amp;X@_x001C_e'Î]@X@¿Ú$7_x0013_W@¡Ò_x0012_HáV@zQ	?EW@¯ù¿~]V@¦._x0015_&gt;ËX@âû_x0001_uX@ë¼6(	gV@©Ð=_x0007_mcV@Y»âW@óãéÎUW@_x0013_æªuÌW@õ_x0008_É ^W@õ-_x0019_4Q¶X@ûðàá_x001F_X@G!_x0018_gYV@ÜÌ?|_x0001__x0003__x000C_*X@Ã/_x0014_]X@GhÅ^@W@³_x001D__x001B_¬^ÃW@_x001E_Í|ø_x0003_vX@\ñh_hV@ªüË/F¡X@_x0002__x001A_àV@`_x0010_+°÷ÚX@qÂfBÞX@fô.2ý-X@J,Ì½V@ÂÛÐöV@¥_x000D_Ï­óX@Â32R_x0016_ªX@V T_x0004__x001E_cX@Åá_x001C_ÚùW@;É_x0017_Ìi%W@¾_x0005_Oß_x0002__x0012_X@äÅ:9j4X@_x001F_¯«b¨V@D×_x001B_AåjX@â¥_x001E_B½ÔW@_x000C_:Yî×¥W@·whý}V@øG$ÅV@åÀ×_x0004_¤W@ù¢ÆrV@5]_x001C_IW@_x0019_ÊCzX@²¾Ä´X@sÎ½æçqX@_x0001__x0005_&gt;ÁåE_x000F_V@lM/Î&amp;ãW@_x001C_à)\_x000E_ÖX@®lì'¢UW@&lt;äO_x001D_ãÈX@õ,¨ÖçX@@uÜh¥X@	2Í_x0008_·_x000C_X@0ÚýfdX@qa¹\%X@¥°$_x000B_°X@_x0016__x000E_^ÇvW@ÀpFümV@Þl{Z=­V@_x0003__x0010__x000B_OEX@Ô_x0002_K:LºV@ä_x0004_:î_x0018_X@_x0019_Â·[åîX@Ô¬Ç­«ÕX@_x0001_Ô_x001D_µpÙW@Ó·ú÷v9W@#Ó®QV@_x0012_rP­'§X@Õì_x000D_üV@	_x001B__x001A_jÞV@¿96·_x0011__x0015_W@_x0016_Z _x0008_ZV@Í?_x0015_`W@RÞê£+ÙW@È£6¦¨W@úÞª¿äX@¢ìë_x0001__x0003_©SW@L[HÀ$W@dÊÐÆW@Ôzà£ìX@_x0005_	ÞN:èV@.×ÛêË]V@%¶,k hW@lÄÎÒ/V@hl?ÝXX@{ ÃÑ²ÖX@V_x001B__x0004__x0016_òX@¥)G5éÌX@ÝÚ-ÄzÁX@_x0019_R_x001C_cbV@´`Á@§)X@6NWè_x0015_W@'§Ã/ìV@'l_x000F_£±X@.Jyè»X@v)åZÙV@v_x0004_Üz!_x000C_X@V=îqXX@ë'Ü²V@P_x0001_ÐBäÆX@_x0014_íÕÍ_x0002_²X@åH_x001F_âúâW@_x001F_Y$_x0014_JúX@^÷µ«rX@DZ¯^X@ã1MäVW@5Ý5¥W@x_x001A_¿.µáW@_x0001__x0003_ª[úªX@Fê _x0002_X@Ù_x0010_ª_x0019_éV@´¥ßÙ $X@*_x0002_³Û)X@£xáXW@§_x0007_Ï7ÿcV@å¨é2X@}ã¤aYW@YôJ×èËW@&amp;5VÎX@cúÝBI_x0016_W@ÿÁ_x0019_ÊÇtV@O"E7knV@_x0006__x000D_ÿ³_x0014_çV@Îá&amp;LV@À@»¶»3X@Æ_x001A_8X@ÏEMNù¦V@6ºØ_x000B_"X@_x0013__x0014_}wÙX@_x001B_'w/`W@.QÈ_x0018_UNV@ô_x001C_æWúW@w%î±ÅXW@ÈßB!AX@Îp_x0012_Yd_x0014_X@ÕÔ_x000F_Yû&lt;X@pDoÝ_x0005_ÜW@þTÕªÊuX@ôãOÅé!X@¼¿_x0001_¦_x0003__x0005_1UV@wCú_x0001_ØáV@J_x001B_o;ýX@_x0005__x0010__x0012__x0008_WV@Æ%`àV@Ùp1_x0019_ÍV@_x000D_&gt;t_x0004_sW@ô^Ðo±lV@HC}·rX@Â_x001D_.^&amp;ÓV@E´ðüùaW@_x0006_I¦»öþV@!Ø_x0017_åPW@&gt;_x000F__x0013_ÓøqX@_x0004_&gt;*ròV@íç³W@ 6Ä{å_x0002_X@RÄÅH¿ÝX@¡Ô9^.W@âq¸9©7X@MÒýÉW_W@ü_x0014_w£ofV@_x000D_pÂtäW@H¶Î&lt;{W@©«ÓDÌ|W@$NDµW@vÚüÕX@jyÜ_x0005_X@æmphAX@KMÉ)W@e0õÒÛV@é_x0014_}V@_x0001__x0003_J_x001A_îr_x0008_W@yöëÿNW@M¼_x0018_î#dW@_x0004_¡DûV@¯Ú7_x000B_V@,{Â&lt;_x0015_ÕX@+yâiéV@ØwP¬ÃV@_x000B_6¤üX@ Þ³X@ÊÒ¾µÉðV@$ ~áÃ_x0011_X@OÊª94ñW@Ô_x0014_!Þ&lt;X@_x0019_÷èÐ£¾W@$hýc94X@e\ô%_x0001_ÉV@@ØA_x000C_¢X@s_x0003_Æí1X@_x0002_]â_x0006__x001E_iW@äI[Y¢~W@õ¦L/dùW@Ä4¡_x0017_W@_x0012__x0012_OÂØX@0U¥¤tïX@­6_x001F_ò·-W@çÑ7í_V@µþO_x0007_íX@¯OIÏVW@Óg±ÐÖW@_x0012_À½¿+ìW@æ´ö_x0003__x0004_Ä+X@=¯aÚÌXX@¥©²àðyW@_x0002_Ø/ÉV@øè´c?÷W@aFýh¹JV@t¯Áý_x0005__x0007_W@I_x000D_ë4X@ï|órÉX@ì!4_x001B_ñV@9ú_x000F_81iX@7Cù$³TX@h8PúW@¼ËÜDôÇV@nPóêï}X@_x0005_½I`Ô_x0017_W@{"_x0007_äQAW@/pgéïW@þ-ß©Ç_x000E_W@çØ\_x000D_ÑuV@_x001C_~JyW@áâ_x0016_ÉÃV@_x001A__x0014_Ô¾_x001E_W@_x000C_Í¡shW@_x0001_Ê{I_x0003_ÙV@¾Ì¸û%lX@_x0008_ÿ_x0010_­¬V@QdÈÒùW@_x000C_¡_x0012_rÊX@të9²V@uBþ&amp;ÄV@b|ÚOa_x0002_X@_x0001__x0002_¸RvcNW@sÒR4W@¢¬Ôá_x0013_fW@î,ÞX@³o?_x0017__x0004_	X@NëÁd=ÙW@ÏD:gV@QÉÈæ_x000E_W@ÔdGOlX@ß`å3¬V@_x001E_¬X@Ç«Q*X@Ð}¤_x000C_­X@z_x000F__x0013_è`ÂW@H¦À{MW@Î_x0006_ëÆæX@{_x0017_NìÍ(W@_x000B_\_x0016_ÊÑW@aÔ³_x0005__x0017_}V@½*øH5ÜX@K_x001B_êúÛZW@@ÒQ_x0002_à¬V@_x0018_eg¿W@JÞZÐ_x0006_X@&lt;iæFæX@ÂÈsÒ_x0017_vW@Å¦PYeV@eª_x0010_N_x0017_¨X@Ó7z-ÅX@O©sé¦WX@úô!_x001A_nV@t=Ó _x0001__x0003__x0003_jV@B*h_x000B_aX@3,¼¼NV@,é:_x0002_JÝX@_x001E_=¢ÉÐ]W@â5°nV@Ú¿|¬ÛÀW@hbà»õV@tÃ(h}áW@h9â_x0005__x0010_W@^×wféW@_x001F_ïéc¢W@Gdø-TV@¦ÿzÈ®°X@?íï_x000B__x000D_^W@Õóöy_x000D_)W@iàZMX@ËÿÒã)W@äÝ§ÇBW@íÂ¾´­KX@ÏèÍ¯W@Q9_x000B_:X@OYzþV@ÝÐÔJûX@_x000B_¸Ã¹PX@Òµ_x0008_¦_x001B_ðW@_x0005_ÚEô_x0019_V@/¥:_x001B_qX@°ëp_x0007_W@¢ä/ íW@ð_x0011_âÿW@TäÑ@_x0010_X@_x0004__x0006_²pën}çX@Á-øN5ëW@i_x001F_-9ðX@RÙozüX@_x0012_Âh_x001D_øËV@XX_x0015_[W@ÿ¸¯{æËV@_x0003_¼îX@_x0005__x000B_¾MþW@DË_x0010_ÚW@¾ÇÝ5íW@&amp;0¯r_x0004_V@O×_x0007_É_x0011_ÞX@¯_x001F_Ó£#W@®bÌ&lt;¨X@¡_x0002_?ìkïV@_x0018_hÑÆÜyX@äEL#&lt;ëV@_x0004_Nu7ÍRW@qÐÿ_x0004_B_x0001_X@¢uVW@x_x0015_Ð¤W@âÆP_x001B_q}X@§-_x000F_5'rX@_x0016_&amp;a[äåW@z3D&lt;X@èE_x0014_pmV@ç_x001D_¤_x0011_7øW@oè5_x000D_IV@ßÞË0°öW@_x0003_E[?OÔV@³ÛÎ_x0003__x0007_ïlV@ÎõUí?6W@_x001C_ª´D_x0016_W@tn_x0011_ÒÔcW@_x001B_øóf5°W@_x0008_N_x0013_Û~X@~¨Ä_x0002_æTV@ëÜPG¤.X@_x0001_^Y[KX@Zc³ÿCX@7G[´0%X@KlDvÈ÷W@Å6îæ[±W@a._x0001_&gt;DW@2K_x001A_X´W@UØ_x0005_pÃRX@p_x0007_[Ô¡V@_x0011_ö_X@!Îª²_x001C_bV@³GÏÄV@ã&amp;tó\NW@sOJ&amp;X@_x0003_[ËkÂ«X@É|0$¢_x0006_W@mÉÂ#ÑéX@6|^d X@eLchÂV@_x0001_Äsº7W@l__x0004_.XñV@Ø±c.\óW@þ_x001B_´É¶±X@_x0018_Xª¼ØX@_x0001__x0002_nö_x0001_ë7ZX@ÚLr)UV@H|C`&lt;_x000F_W@#þV%ZkX@Rùýº^X@V:Ü²R9W@ÍNF»ËBW@Òì_x000C_«ðhX@³À¯òèX@gB:öÔÅV@÷í_x0013_hzX@$Ó_SuV@Òñ.ªìX@_x0014_ïÞ§dW@ÆÞ¦QG®V@&lt;*Æ]è_x000D_W@Å_x0010_È¯W@g_x001A__x0010_RV@Crq[¸´V@¸M@_x001F_ò´W@ÞÅg_x000B_W@åûo4ÜW@ï¯¨ÁkW@x_x0007_±v}V@_x000F_4_x0019__x001C_{W@ÞÔLÆX@Â¯ ¸ýV@¯Ë xÜV@9öÆL:X@¯r¥gÔ`X@»£ì»ÄX@_x0007__x0005__x0007_÷W@K_x0016_a¤½ìV@ômúT_x001F_ÀV@¶qû8ÃV@Î_x0005_T¯_x0008_&lt;W@zM_x000B_ðj|W@©,ª%X@øfqW@®ç0Í_x0008_+X@?_x0019_;ÍÃV@â_x0016_üwtW@T_x0015_Â°cX@i/_x001F__x000E_W@Fæ_x0004_¿¬úV@¯ÐÁ¯X_x0017_X@u±_x0006_H?X@%÷S^xX@j¤2{§V@_x001E_5_x000D_erV@µÛ¸vW@Ã]_x0010_»äV@ÓCE _x0001_ÂV@¤cÓ§ß_x0003_W@z~¦xíX@ÿ71EÈW@_x0015_F®yVV@ðA¯½ÐW@û\_x001C_zÛV@yÑ_x0002_ezV@&lt;äB¶ÉW@z7_x0011_÷X@_x0006_b_x0014_Ö_x001E_³W@_x0001__x0002_Ç_x0007_/ÇèX@gE_x0013__x001A_ëX@Ô_x000B__x000C_°/PW@N_x0008_s¶ÕV@Íh_x001F_íñÓW@¨Ý_x000E_1rXX@[µd_x001F_±âV@Æ¬w[wÕX@Jû]_x0001_ê V@pï_x0015_ÓB¤W@¡JÏ¼ArV@_x000D__x0008_1¬¹W@_x0004_³ØÜtW@`pò´ÜCW@_x000F_am_x000B_ÆZW@CAúµÖµW@¸¼_x000F__x001A_éEX@_x0018_ÍÐ UÖV@r·-BW@¶ÎÊ4ÿïV@JfERôX@_x001F_Hö½ÊV@_x001C_E_x000B__x001D_ðV@ûÅ¤_x001F_¿W@7ï¤zOøV@îfB¥"ìV@¡ãº_x0001_,ÎX@_x0005_ûñ¨¦X@^ó}u0qV@YTdÑ$aW@;Âþ@ËW@¿z_x0001__x0003__x000F__x000E_X@w&lt;ÅÚÖW@Ì_x0002_|«ýX@uÀ»F_x000B_W@­_x000C_ÀCéW@Q:Æo_x0016_W@Æ_x000C_ÌYáW@ðÂÎúìW@Y|_x0001_&lt;7ÑV@e¤_x000C_(ãåW@åÖ_x0017_§%_x000B_W@_#_x0013_þÄ_x0006_W@_x0004_ Ã²X@«§.«O¿V@°½è·X@#$«`¼X@?\màMV@G6©3¥DX@¶qÇ»A`V@§_x001F_ñöX@ËR&gt;#âQW@¬mÙyKV@ëE}ÇnX@^o%¶÷SV@»ëð@_hX@V&lt;à¡OxW@ÔÿX`X@S÷ññæ_x0005_X@l2#X@äínòÙ_x000C_W@àhI_x001E_eV@E¨+ïW@_x0001__x0002_çï_x0010_1&amp;·W@ó{aýW@v¿ÎbÈÇW@_x0004_"tµ&amp;ºX@_:éÚ_x000B_X@_x001A_{?|ÉV@4R_x001A_®ò¢X@@Tç_x001C_:X@û_x0016_5OËX@&lt;/Ç%±cV@ëÃÃ¦¤W@rãÆ`$W@_x0003__x001B_¶]W@]8"ÀÚTW@	¾ivÑW@_x0016_M_x001C_dâW@ñ`ýèßW@3çZ_x001F_èæW@B_x000F_0PäyV@_x0016_ûwX@DèPæe£X@YUZ_x0003__x000B_V@ÿ;©^V@©îý_x000B_V@"_x0018_ZFrX@_x0016_kHpµÖX@Ô8ûôW@_x0012_o_x001F_ÙK_x000E_W@½_x001E_vqJ§W@ÄìëJV@àh_x000D_ä­V@-)5h_x0003__x0004_ÏV@ï,÷¢ÁÙV@¹E,½fW@_x0014_xÙLhW@iGL ÀÛW@K]ê_x001B_$W@Ç@¶òf_x0006_W@OL¤¸V@ÿ6¸W@_x000F_TÚ£øX@q¢_x0016_	X@TAò_x0015_½§X@9ê§ W@Öý:_x0016_íáW@æ¦*ó_x000C_­V@æÕë°÷W@}Ì±ÿx2X@Ö_x0003_dÜÞ{X@dn_x0015_ª'XV@jh3¤¼V@ÕFNzV@3#_x0018__x0001_1NW@?Eûò5W@®£w·¢W@Ä$¹_x001A_ßV@7ô_x0015_`ÏV@&gt;|Q_x000E_}IW@$É _x0004__x0002_ W@9_x001C_F¿V@&lt;¥_x001C_kû_x0015_X@_x0018_±L¤­W@wäûtFX@_x0002__x0003_±jTXX@@gst?W@_x0003_ö¿ÿ-QX@_x0007_ëL6_x0010_°W@º_x0001_6ÍV@Þ/­_x0018_ÅV@òV	ÖýèW@JæÏ¢¬V@Yq¤YW@|&amp;+¸¥W@_x000D__x001F_ÃX@N_x000D_ÚÎÉYW@GOªonqW@_x0012_®_x0004_D¯V@ÅÑÅFÕX@_x001E_ÈúhV@Ñ£SX_x001E_"W@YÙ{FìSV@,_x0006_X(¶W@_x001F_¸_x001F__x0012_¼X@æ¾_x0001_Ë_x0005_cX@@[Î1X@9¶z_x001A_zºX@Á}ïÊ:X@ãFßPªNW@76Yþ_x0012_ðV@,ºòÃ®X@RµÅ_x0001_X@_x0013_ãBtÄíV@Bb@câX@û-_x0014_iy·W@Úp0_x0001__x0003_|V@ôÖ5_x0001__x0018_½V@²ä_x0013_?SV@µ_x001A_×É_x0008_@W@1c"_x0011_LïW@Ïf=DðxX@_x0006_#ÉÆi?W@?2C$ÀX@á_x0008_f'ÞWW@W8d&lt;R¼V@Ø_x0013__x0011_G½qX@]_x001A_/_x0018_yvW@®	dô½'X@-¬ÉW@ï!Z_x0010_ùW@ð±_x000F_27´X@($-0_x0006_¾V@2örb_x0011_äX@é_x000E_¨i]¶X@Øá)ÓámW@_x0004_ÆÀ¢h]V@»_x001D_L[=X@_x0018__x001D_¤LOW@ÎiB*²'W@_x0015_Ý_x000B_¦_x001A_ÈV@xú)c_x000F__V@_x001F_D7×YW@¡òEG"W@_x0002__ý÷*W@¸ª?R¥V@gQÝç¼V@*q||õFX@_x0001__x0003_j;ÌwíW@+\¥ÝX@_x001B_\­_x0012_ÕHV@µÄ_x0003_E¹V@¦¤_x0002_e°TV@ÇÜÜ[çV@_x0007_Ü©ê²V@ ÷_x000B_KÌV@âÏõLÉXV@Ïì@) X@_x001C_ëdè|¿V@_x0011__"ë*"X@§aDosYW@óC_x0017_|4W@Þ½~öëX@ WÒúpQV@F±àÃ_x001A_X@± _x0003_¾V@_x001F_ö_x001A_±¨X@³ääëØ°X@VKû¤¥HV@z^_x0002_þ_x0013_W@½À_x001C_S_x0002_X@_x0017__x001D_ÐU÷öW@*9»ÐdW@ÂëÒd¾¸V@t_x0019__:×äW@i_x0012_Ù%¢V@_x0004_¾#]_x0008_ÑW@ÉLBý&lt;W@¦ÝJ¦V@]$y_x0001__x0005_R½V@î{i_x0004_uX@ÓÎ_x0016_N5W@eB÷ÈX@GÊHxAW@da_x001E_PæX@ÇVõ_x0017_¼ëW@ðb®I]_x001A_W@jªÅ?¥V@h]/¢ZX@Õó£§²ÃX@w¾JIØV@_x000B_wø_x0005_:_x001D_X@_x0002_þÚÁÝãW@_x0002__x001F_mdùßV@	MwOFøV@4ÁæAË[W@_x001A_^øßáÉX@/º+âX@;ë_x000D_a_x0003_X@YDN&amp;W@_x0004_è£¿m$X@ÊóÀ@¶W@«³_x0014_ÂÈêV@5ÛdÖ_x001B_X@(i»jW@ôãmÒô­W@ç;r_x0016_Û¬W@ú~_x000F_ÛW@/ÛúÎl±X@7@áâÃV@î­lÁ_x0017_ÔW@_x0002__x0003_ð»ÆNæÄV@Ôý ÿ_x0019_X@ÍÂ¶ì§V@ª¡À=OV@m_x000D_¯2 îX@B_x000E_9ñ_x0016_X@a¨³_x0003_/W@_x000F_¿4ù²yW@+Ø_x0013_ÊOW@ªOÇK_x0018_aX@C·_x0004_IÇW@uþù(W@_x0001_èÅN xV@µo®W@_x001C_Ë²r_x0010_W@þ$Y«W@8XNÏcëW@±ÑÛ³nX@¶ðôJYX@_x0006_»XtúV@"_x0002_lï0W@§¥§LöX@;ØÕ{èX@t·ÜÃèW@@`_x0007__x0002_W@»6_x0006__x0003__ÊW@L_»Ôh~W@.w*¬H_x0010_X@Ù/_x001E_,W@Ï£Oj©V@°9Ü¤EW@hd_x0002__x0004_ìW@/®ÜÐ$ýW@°f#ý1X@ª_x0004_.ÕÀñV@ç#8ÈW@Våß¹bµV@Î¯_x001F_ËV@ÅY&gt;rÁW@´C´_x001D_IX@xA¾_x000D_ûV@EÈù©GV@ò&lt;¢]_x0016_X@Ù­gRX@&gt;=D8X@n_x0003_ ¼ºaV@÷ÑJÌVW@Ñ_x0017_í_x001E_ÉÄW@&lt;ÜÁW@-_x000C__x000B_$_x0002_W@à_x001F_LþtW@°Ç·_x000E_RàW@OÕ_x0005_y;_x0010_W@³¬&lt;ÍIÚV@DÓoåÍV@_x0007_ôu6¨W@_x001D_±rJZX@_x0018__x0001__x000E_Â¤V@$_x001A_è(8X@õ°_x001E_ÃKV@Î¶¢â¯óW@zðúùËJV@¬F¦V7W@_x0002__x0003_~òþ_x0018_C«W@Î¸_Ã¼ÖV@Ð{â_x0011_À_x0013_X@Ñð,ô¿ïX@Æì_x001C_P_x0015_³V@®_x000F_£D7X@bî´»V@,_x0007__x0012_½_x0012_.W@	K_x001F_ W@Ú!d×nÝW@FúÍÌÊX@zÍø®_x001F_V@xêí7_x0019_¼V@)ý7^g_x0014_W@3pÒ_x000B_È¡W@Ïmå&lt;_x0011_´W@yÍx_x0008_AW@Ô´KLMíW@4Ç°×V@²¸éxùMV@D¶/+!ÏX@ú´uûX@Ü_x0018_ìL2W@öL_x0007_ÁèV@§4_x000F_Z1~V@-­shÞ_x001C_X@Rk@´Å"W@RÐò3¨X@ÃH9p9X@^@Ý_x0001_IV@í¹êZ-ÞV@c_x001E_óÂ_x0001__x0002_u`W@¸z4ÚW@_x0013__x000D_2¬W@ÍÌ0kêçV@^#'VñX@æ®z'V@Û_x001C__x0005_^_x0007__x000C_W@x²ìâX@5_x0014_{aÛV@_x0005_W_x0017__x0014__x0012_®V@þWñÝ_x0018_V@þ`jh}HV@_x0005_UåÂÍÛX@¯g]V@/4_x001A__x001F_ËX@»5YÔX@_x0011_\/=tßW@ý_x0015_fÛV@Ñ¡¥¶_x000C_VV@)Ý=nJW@LõïçpW@ì7g_x0019_íÒV@#n±ê_x0014_W@,ð&gt;ó¬X@¬»ð_x0005_sX@j_x0006_¼_x0004_JX@p_x0005__x0003_\tV@_x0015__x001F_Ë_x0008_/yW@×_x000D_\¯VXW@ÆÉÊ16W@GWê;²`W@4oñf?X@_x0003__x0005_×5WñoV@Ü@³#´V@åDÅò%:W@äÛÎP!ïV@_x0007_£?uòX@¿§ôã¨V@ÓØ_x0010_/¨»X@©wõ¦ÌAX@8_x0011_§x÷V@ºsº4Þ6W@nÛZ_x000E_§_x0014_X@Ü µþV@Tç8_x0019_ýX@~«s/³IV@_x000D_[_x0001_	/ÎW@D((ùV@HÊÜ?uøX@»_x0002__x0003_ÂÚ´X@e_x0001_uP÷òW@!]|`gW@VwzÇ+W@Èd_x0004__x0007_QÿW@¢J_x001A_\ÈQX@Fü _x0005_BIW@öÝÈ0ÀIW@ÄÅf_x0001_X@_x0008_8Ñ;æsX@`)c?Þ_x001C_W@ÃÙtØ¶V@)êg·2tX@ÙáV1¹X@_x0014_×q_x000E__x0006__x0007_ÝÂW@_x0018_ _x000D_ÂxW@_x0006_°÷Ê³W@Åñpÿ¬X@Ð*´_x0017_+X@_x0018_+¦_x0016_­V@zàþãW@ªýò_x0007_³X@M &gt;]kñW@zÄ_x001B_4äsW@ÙsÊ_x0002_áôV@b _x001B_Nû}W@}ÎøôéW@_x001B_¢ðÒ_x0004_!X@sehZÎeX@C"ÚÎV@1_x0018_¶ÚYTV@_x0012__x0010_ÚÈAW@çfÍ«sW@&lt;$FCX@=_x0010_6{_x001C_¾X@_x0001_ÜõÇìÎV@ùÞÃJ/X@_x000D_ª;_x0014_¸_x001B_X@¿É¥ÉV@_x0003_ÿò_x0005_¸§V@_x000C__x0001_óW%¯V@p_x0018_z4kÚW@DãOÄÐX@=Û¶3}W@]5t¢PW@}Ë_x0015_$B]V@_x0002__x0004_zëWÙmdX@Ì\O×_W@9s_x0016_ÂgaV@Ðw_x0019_C_x0008_W@`72ãX@.afþ$X@ÌWî×W@ÞµÉ_x0004_c_x001C_W@t_x0001_¯5X@ìjZX@1Ý_x0013_mAW@¶·.é&lt;X@"ÿAÔ_x0003_ýX@íOÔ_x0007_¨V@@eN³&amp;ôX@§·YV@ù"?V@¬¤_x0005__x0005_bV@ÔÅìåÃbX@ë¹lX@üÞ~rÏV@8uzÌX@_x0017_ì%S+öX@X_x001C_"gY¤X@_x0003_¹-^W@_x0014_ïMãâ±V@6ô@ÀI_x0005_W@tÔÞË»W@gq®_x0018_6X@ pÖÈ_x000B_¿V@N8ÅÞdNX@h;_x000D_d_x0003__x0004_í_x0006_X@qÉLÁTW@ m9ÒDX@hjº-X@ÐIÌØðX@Ø\_x0017__x001D_X@'Ò99úV@ÂÁ¼ðN_x001E_X@_x0001_¤pX@]_x0018__x000F_çX@!ËÓèW@ùuøîGV@ð°Pç}µW@ýVu»W@vcgVW@_x0003_pQÔÏ!X@_x0003_W¢b½NX@_x001C_Ì'_x0002_( W@(Ñ_x0005__x0019__x0008_X@m_x0011_òüàV@_x001B_y_x0004_¹¸X@v_x001C_¿[W@UÇq£dxW@¸Z£ñ.X@HµR¢ÌW@LÃWOW@K¯µ_x0012_X@'±_x000D__x0002_¤ÜW@9OÀ´_x001B_gV@õdroH_x0004_W@&gt;á3^W@d4£¸V@_x0002__x0003__x0015_¯éäÈFV@,_x0011_eä_x0018_òV@u/_x001B_ï¼ÓV@_+Y^W@¸ÌW@CÞ.ÉÍ\V@VõÌ&amp;LåW@üÅ¼¢_x0019_V@\âòü	&lt;X@nòYÒ¿V@²ú¨_x001D_"KX@3$þpüV@éKEáüX@îñ¥em8W@C_x0013_d_x000B_øW@xÑ`&gt;CNX@qÑ_x0001_mÊW@5_x0004_å|êîW@_x0011_ý:8¸_x0002_X@ußª¢töW@_x001B_à&lt;¨·X@í¦¶p¾X@+_x001C_Zt2mW@¼aÆø_x0013_X@$®S9_x001A_3X@eï_x0002_.©ÞX@ùÇj&gt;oW@M¥¼¡_x000E_ÄX@Õwó¹X@ÂÉÓWV@Ú_x000D_Ë{K¥W@_x001F_!'_x0001__x0003_,X@&lt;06-yX@lDh«¿V@é%T_x0004_Ñ\X@äíüý'X@Èùb!Û&amp;W@Ü~æ_x000E_MV@Ð_x0013_I`_x0008_W@ècã©_x0005__x0018_W@u¥ÞÃ&lt;X@øXÑ	,W@½&lt;¤¡V@ID,àÔW@:©xñ_x000C_W@¼jí!_x0002_,W@_ð£èW@´P`Û´ªW@«_x001D_\xç®X@«±Á¹3|W@_x0005_¦.wsuX@_x001D_ìÄ_}W@-_x0010_yÆäV@ë_x001A_ôb_x0013_ÎW@Ú¶cÝHX@7ß_x0002_c_x0019_W@Ü!À_x0007_D!X@ÃÎ_x0005_¹ØW@y-Ùz?\V@Qõ_x000F_°ùÇX@8sï·V@ÔWÔËßyV@#éÚO_x0004_mW@_x0002__x0003__x001B_ð·%ç,X@"T´pÆW@¸[ã$_x0011_W@¸Ð_x0015_Â/W@rÙChÕX@FüíÐÐV@_x0011_!èV@ä­þ_x0002_;ÈX@À_x000C_ô`YæV@tÅ[¢¢W@~Z_x0001__x0015_(PX@D8y¤ýV@«|±âX@_x0006__x0012_ñÁ¼V@aFW@íi²Zá¥V@Ò_x0005_ôU¨PX@xóìX@¸SèdX@_x0005_[0¥»kV@ß¶ðÒ-W@º¥ä|DX@übf½µW@ôî(î_x0007_X@_x0017_Ý,¬ìÍW@_x000F_²SI_x0015_W@_x0018_Täé_x001B_W@_x0013_eêR_x0003_-X@ó`âÚ³W@;tff{W@_x0015_í§±ÎX@5uü_x0001__x0003_zîW@LÈRtåW@ Ø°_x0010_ÑV@2Ê_x0012_4ÂW@ü_x001A_/¼V@	2FpÐ,W@]ò"²_x0010_VX@C_x0004_bËò{X@É²¿_x0014_¾åX@kcmjûW@öÎG&amp;W@LFFêpÂX@Æ*)_x000B_rÛX@þ1ñÍÙW@_x0005_Óû0X@Ó*å»_x0004_X@aD_x0006_Æi÷W@ø¸¾õS¡W@^ã'*dW@c²fÿkX@ÁorDtIX@ /×ÃuwV@û¸_x0002_)X@ÛÅ¢B¬µX@T"ôB_ÀV@°:ÂAÁX@%î'_x0003_W@ì_x0018_¯{n_x0004_W@$dRSW@ºÕÁc®V@»ÑVÀ|yW@_x0014_½à_x001A_5X@_x0001__x0003_{H3*ÑXV@§Qî¡V@=_x001C_Ññ_x0016_X@þÓ2¢½ÇX@!Có'5pW@ÎY»|¤X@.û[V@w_x0019_ðf¹_x001F_X@_x0011_K¡ÔÑÃX@öáí_x0010_	²V@?÷©ª_x001C_íV@ã _x0014_¾_x0019_ÌV@¼êú)iX@fÐæPú_x001E_X@ÿ7Ó:V@8êÆCX@S¶ø__x000B_X@H½'Ô_x0018_EX@Ívq_x001D_QV@yT_x0008_%m£V@-_x0002_o``W@øWbX@ÃÎÊX¤X@Fµ1ÀöX@¯·f_x0008__x0001_#X@v­ßWH¬V@ë=ÅòêOW@dÁõOQW@ôg\|=èX@:_x0007_g_x0006_ß_x0008_X@g_x001C_j_x0012_sÂV@_x0013_e_x0002_f_x0006_	ÿW@&lt;_x001C__x0011__x000C_ÌgX@j_x000D_÷îöNX@_x000D__x0018_rã;W@îÖp©5SV@æ¹Æ·`yW@+_x0007_nç@²V@sÑZ V@A_x0002_l(ôW@³_x001E_êxº²V@w_x0008_°óX@_x0006__x0016_lð­*W@_x0017_òbö_x000F__x0017_X@/ÜVøÉkX@ì;t&gt;_x0008_ÝW@Yæ$_x000F_ìUV@(£î_x0003_ÇV@`¨N,NV@ÄßF&amp;_x000C_tV@ä_x0005_¨ÖÞV@_x0019_ÆÜf$_x0016_X@D_x0013_fLX@Ë±'­&lt;JW@i_x0001_	öX@Ü§_x000B__x0003_p&lt;W@V_x000D_®¹JW@xÐtw5X@²L`_x0010_HV@_x0015_çÝ×`ÃX@þ_x000F__x0004_7ÒµV@loL:Ð¼W@_x0014__x0015_¿ósX@_x0001__x0003__x0014_&amp;8õã½X@@_x0002_À_x0010_ù²W@³ÝÞ¯iW@@åù£ïX@îý_x0013_ZÚðX@u® ¨tZW@Å_Bþ_x0019_X@boYõ_x0003_dW@µëò_x0005_lW@F_x001D_§ÎK2X@Û'±,TW@Â=ÄÙ?¿W@´Ìì_x001D_*öV@÷&lt;L_x000D__x0016_¡X@§\_x0019_`ÚV@~_x0015_ËfKOV@¹_x0014_¤å¯W@·Ôëò¨ÚX@ëß¾ßV@³&gt;TrW@¤_x0004_8_x0001_¶jX@n,ü¤3ÍV@_x001E_tÖ'_x0002_X@,,ö&lt;½®V@d&lt;eeW@xÙÑÚ'ØX@_x0018_æâ_x0019_W@SÈ_x0015_îW@_x0010_îÏ')×V@Ô)mñÑV@´_x001F_@rÐW@UºÖh_x0001__x0002_¡W@µ-Wø_x0008_AX@·_x001F_¹JµV@ü³_x000B_ÞdV@JnÍíX@'ÿ_x0013_V@Î¡+i[V@PÐ_x000C__x001E_X@_x000F_m½¯ÈÏX@OÎ]_x0017_óqW@_x000E_UîBçW@_x0008_£R«*YX@ÝPT½¹V@I×¯_x0016_V@_x0015_,ÜamôV@	&lt;S·%ßX@ömAW@ñÔ$M|*W@a\_x000F_ý_x001F_ÚX@È¨ÑV@Ï&gt;_x0005_MÃ¼X@·¹Ë6vX@.ï_x0001_t`èW@§ÔÿÇfW@ÖzHìFÕW@`Õ __x001B_oX@O(¯Q_x001A_&gt;W@_x0003_&lt;¦ÓãX@_x0008_¿AÈjVV@JÌ'IÀW@Í _x0002_v]PV@_x0013_}_x0007_:_x0015_X@</t>
  </si>
  <si>
    <t>a4b6602903039454ec648e885a336799_x0002__x0003_g_x0008_#èÕW@cÇ|_x0019_cW@´«Z|ÚÓX@ _x0008_j»¼V@ p7¼\W@7a_x0004_«)V@cæÓX@é_x0002_:9wX@¢GýF_x0008_X@]woÍQW@À aàsÌV@_x001B_¯ÃñhLW@|&amp;_x001F_ÈyQX@C_x0002_q5úüW@N_x0014_2¶sX@±ý»×àV@Î_x0001_Æ8ëóW@ÎÂ ¾ÕëW@&lt;ÁÜr_x001F_?X@7Ö¬Wy¡W@Ó@õ_x001F_íÐX@CôÇöX@µígT¶ÏV@ùG¼éV@¨¼Aó&gt;~W@WOëµÓ_x0018_W@u9~Ü1PV@ÞÑ®XeV@=·|V%X@úÐ_x001E_QÉV@k2_x000E_o&gt;\W@fÁÌÜ_x0001__x0002_áèV@	¯è¼¶W@_x000E_0ÇÔföX@%_x000D_ædâV@¿&amp;æ5+W@B_x0010_Õh¼_x0002_X@_x0002_²Q 5_x001D_W@Y_x0015_jV@_x000B_Å_x0014_ÊbW@Ç\T£X@G_x0016_ÄÄsÒV@Ô,ZÜ#±X@F§,ÐÁ}V@ñ4®Õ³äV@þhW_x0008_ïV@§³^#¬W@ü~2«fX@,«_x0004_yX@ÞÔ¶_x001B_dX@Æ_x000D_Ï_x001A_}_x001C_X@Í#_x001D_ÏrJV@"­@\,mX@Ë[Åç!íV@£;._x0005_¬X@§ÅþNðV@Ç±ÃÓ· X@nÙ_x0004_àwkX@-}R2»(X@©ðgÌW@ÏJª\_V@ò¶ô_x000D_X@Mü³;?mX@_x0001__x0002_7£Q3üV@àé^uËêW@¢Òq_x001C_W@V}_x000E_pìW@_x0014_M¨_x001D_	!W@_x0010_®_x001F_½OMW@Ü@&gt;E»X@p±OaÖV@'Ó,í_x0006_aW@ípÜ/¡ÑX@uï_x0008_[Q0W@_x001E__x0008_ÖãV@|$â;_x0004_wW@NñÆ¡½V@,ÌW®W@=s8v+W@1¨L³YùV@nÉ_x000F_MÉX@0Ãã5oñX@	V4uÎÚW@ÉD;_x0003_±_x001C_W@îÄ©¥¡X@íØ¡?ãW@Jj_x0001_GW@%UÝï_x0019_FW@`xuùW@)¥ðu½X@Á&gt;Ò{nV@BVBæW@$àèÃåqV@d_x001C_Ê§îV@Ò-Eé_x0003__x0004_¢X@KÖ!JW@_x0014_ÎcqçV@Ør÷i+(W@L*ð+ýjV@_x001B__x0001__x001A_ºëeW@}ó)[_x0002_7X@Ï%£¿oqV@_x001F_a£0ègV@ðqÞõW@sÖ.#ÌäX@©ÕÖ3xKX@nC_x001E_/3V@nCÿ'åX@:Ù«ÜÂX@µ_x0013_)b;W@zë^ñÞ_x0003_W@3ò_x0005_=ÒV@~ÙpP&amp;¾X@:_x0008_¿_X@í¼iò\V@üY«MBÀX@£Ã?¢ÐV@[­Ð`[áV@c_¥D¯V@&gt;Quh_x0017_¦W@Ç_x0007_jk9W@ÜÌkÑ_x001A_ûX@ÒK_x000C_«X@èÛù3W@ÉÈè!DW@ßÔ_x0017_¿ßóX@_x0001__x0003_ä$;ôV@_x0017_­aSV@jóÂoÛ9W@p%0ÚV@uNõktX@ÔÈJVØõV@©¢_x0014_xW@_x0002_O"ö0ìX@mo_x001A_ÒÆùV@Ð~«"ýW@npÈªV@·«¢»¾W@Û¦_x0002_¯ûV@Á4('_x001F_ìW@O_x0017_eÀ_x0012_ X@_x000C_-_x001A_Ö¤W@;¥G#ÚW@yÎtX@ý¨î/ÝW@Aô¦;£W@´S³ÀW@½ß/¥/ÏW@c×úÕV@;|t=èÿV@\ÃX@ÖyÒëW@üÂsBëV@¹Ù`+V@Ô=ÿní½W@Oê°_x0016_X@ºÙb GW@¥¸LA_x0005__x0008__x001E_hV@5ß_á/X@FeQ_x0017_ÅX@úÞL¯,eW@¡_x0018_øç-W@Ñ6MºÏW@_x0016_)ÝzÆV@ä Z_x0003_X@}¾rÛLW@&gt;é_x0004__x0002_Ì_x0018_X@_x0007_ZiK[X@_x001F_¹[ã:]W@ó/®`{PV@ÚÃ~¸X@IjW¬àX@§LÐÿçÑV@ÿj^!oÖV@c5_x0007_î_x0019_V@pÒÉFäW@¯dØ_x0015_:KV@,ÌÂ+×X@Ì_x0001_9¼ÛV@_x0012_jé©W@_x0014_XqÉ+X@J_x0007_býÜgV@®Bù½CW@¦+_x0006_Û_x0008_½W@e_x0002_B_x0008_ÊW@Áä)1r_x0019_W@*_x000C_c¢ãX@_x0001_ $_x0011_X@ÎÐcq¼ÕV@_x0002__x0003__x0006_GÁI)HW@»OÊ\?_x000C_W@sç*YýW@}ÞóËUV@0We¹X@Èä8_x001E_ ÒX@¾_x000F_Êï$X@µàçnÂîV@æ¬vX@Æ¡_x0017__x0012_Ø:W@]_x0012_s§ò_x001D_X@Á+ $K V@±ØôÓ¯YX@8ð_x000B_%0uV@*_x0013__x001E_­¶ÑX@(Õî_x0002_1W@	á&lt;_x0014_.,X@·_x0008_×°_x0005_W@¦''ý6ÆX@Xq#í`W@P£PRX@°")ÁX@_x001E_T©ý_x0001_ÂW@xrK»eX@úN_x0004_'W@&gt;)v«%X@ß_ö¶V@_x0011_ôæþß÷V@K_x000D_?7nV@ÿUqÿdüW@4/½ëX@ÌÛ_x0001_Ø_x0001__x0003_û»V@_x000B_"AãuþV@i_x001A__x0005_ÊÒÌW@"¦_x001C_ñzX@~·ïmX@4 aÚÌÕW@¤Â³6]X@/_x000C_À V@°PI¥UîV@Ñ_x000F_tï^kW@nHÂ_x0002_ÆW@5º_x0015_Ý_x0013_V@øöIIÖX@)_x0002_uñ­îW@-üÆ¡Ý_x0012_X@{_x0003_ß±pW@x¨_x0005_¤xX@Òçbâ_x0010_W@Ñóy8_x001A_âW@ÛX,Ó_x000D_ªW@_x001B_^ÕÛ-iW@º|Kì7X@m¼¡m_x0018_ùV@b­ï³_x0001_RX@n°B_x0013__x0010_X@_x0004_QÔm;ÃW@&gt;	á_x0008_sOV@7éßvßV@Kïj]X@_x0015_H7~GX@ä²`±ÔW@_x0004_Sñø$W@_x0004__x0005__x0018_¥lz¢V@Kà_x0014__x000C_FX@_x000D_Õ(Ç¸×W@Æi&amp;	W@x=êùW@Ø+s»Ó_x0011_W@Öÿ»@éX@	^Ûá?ÑV@¶&lt;_x0007_[RW@¬^ó«|W@Ô_x001D_9&lt;+ÈV@£'_x0013_Á|W@º_x001C_Ø_x000F_ÃýV@Tíôp±_x0012_W@&gt;~iiYV@1f7_x0011_PX@ö*§ÖÔ¸V@Ë¹¿_x001D_pW@O0´8ßÀV@o_x0011_M4X@âiCU÷TX@¹_x0002_¤å_x0001_W@°&amp;{ÈW@¿åä	ÌªW@wÃ¤uX@7Xí_x0007_ÙW@õ"àÉËøW@:ðxV@8-E­ËÔX@=Xä8_x0003_X@þ?g*ûàX@ps_x0015_ð_x0002__x0003_ÍéW@:	_x000D_6_x000D_V@Ú_x0002__x000D_,X@lÌ¸&amp;êdV@i_x0001_D_x0018_1qW@²jvk_x0007_X@|_x001F_Â!W@{ë_x0002__x0005_Ü5X@DÐá3`V@ÞlõÛ[V@A_x0011_Å_x001D__x000E_W@GÔ|»_x0013_W@ò;_x001C_¾sW@³ø&gt;ìøX@é·2_x0011_(X@V0c_x0018_[V@5æSW@^°?ICW@7.G$uW@6äÁ¤X@_x000D__x0003__x0016_E_x0006_ØW@_x000C_n8%©bW@çN%Ï_x001F_"X@êv_x0002_ÔªV@]U_x0014_4X@_x0001_pL÷·W@&amp;J)dX@¬?êq_x001E_pV@=]æÙW@×æ^S¸©W@xÉÐ¨M_x0012_X@_x0016_Á/X@_x0002__x0003_"ýåÂRÈV@7_x000D_%_x0001_¾³X@_x001D_ZÎ&gt;X@µT§_x0016_0W@Ù{I_x001C__ÆV@\\¸ó|ÈW@ôJMù[W@6é/_x001B_ñX@Rr8%W@D_x001A_éW@0Â´_x001A__x000C_ÝX@ù$ìÌçlW@7Ü"¥qÙV@WÔÒæV@úÖÎ]¾V@»Ø¤ÊGV@¦÷ñ;_x0017_W@ÅØ6µ¼¢X@74HVò¸V@U_x0005_[k[X@»&lt;ü°_x0019_X@Õ_x0017_M/à|V@ßø.]FèV@Ïº_x0003_ttV@à_x000C_xË&gt;=W@{ÀÑ$X@µ¿_x0012_¿ê_x0013_W@	ìm_x0019_bVX@t^»üiX@_x001F_Fc_x0005_1W@ÈÐÇB@X@Þ(Ê^_x0003__x0005_ÇGW@ç¾HWåX@_x0001__x001C_KÁV@ÆýÜÍNW@_x0001_K`_x0015_~V@V&amp;¯ÅS_x0008_X@vE/?}X@­&amp;»z V@_x0005_!ÌÛX@hñ@X@ªÃir_x000C_W@Vå4éX@½îÍ[hÑX@dju&gt;X@OPN\&lt;W@ÍàÉê¡_x001F_X@_x0018_Ã_x0004_½xX@w_x0014_×·ÁW@°_x0014_æêX@gÑÇ W@Píæ¯_x0004_X@;Oý?îZX@¦º¾_x0002_ý[V@õ4RôW@÷_x000B_ssW@g_x001C_W@Xå=úÉV@©Þ7D£X@Ý_x001B_ØÚ¬bV@f_x0019_¦µtèV@JèîÁÂ1W@Üç±ÜCtV@_x0004_	ãf]:ÐwX@_x0016_'¡EX@ÓæìÉdV@{~ÒmW@ôUÃ_x0007_RfW@wV® ÌsV@¡þ-&lt;¥íV@WÜÁü{!X@)/¨ÞäñV@Ø5åººX@_x0002_°B9âW@_x000B_AÅ_x0002_LV@Nq¹~&lt;jW@_x000E_4)á*+X@Ið4¶ð9X@­ZQ_x0006_3ÿV@¡«g&lt;yX@fkf_x001A_uyV@M»ÔéíX@-_x0008__¬Û¥W@#SÛzÊrW@þVæbûOV@2_x000D__x0005_×W@³_x0013_¬_x000F_X@±8¿_x001F_ÌxX@®cÏÇX@Ò#X%WX@_x0001_è_x0003__x0019_ÅX@®¢"rØX@/_x000B__x0006__x0014_xX@K9·_x000E_xV@_x0002_Â_x0005__x0007_`X@£WÃçåX@«x_x000C_è,OV@»_x000F_pAW@qáz:_x0019__x0001_X@jF§]kJX@c_x0006_Ba­ûX@6_x0017_N(X@íFH©	W@£±(Ù.¤V@_x000B_g_x0002__x0007_ V@â:[+V³V@©	P_x0004__x000E_EW@wOÃz1/X@yh0¾ÇW@ xV_x0004__x0012_¹X@Òó"Ò_X@§£Å_x0014_¹X@_x0005__x0008__x0008__x0016_ü?X@Ý_x0013_¹ýÍÒV@_x0019_ÜÉù×X@o_x000E_Ã_x0003_éW@Ï_x000E_.= V@&lt;,ûCE·V@_x000E_ù_x0008_O'-W@Ê:øµ®LV@_x0002__x001B_OüßìX@«_x0016_Õ&gt;ËV@{:ÈM|V@ÀÁ\©ÊX@lçÕ_x0014__x0008_ôX@6c;_x0001_gÆX@_x0001__x0002__x0018_ÙÖ}W@Ç6_%V@n_x0013__x0003_:zX@|¼Ä_x0011_©_x0004_W@_x001E_n_x0013_ÓÝøW@Rê}_x000E_É÷X@_x001E_Fùxÿ_x001D_X@_x001C_ã®|	ïX@·!èüX@cëñ¼_x0012_W@_x001A_þÃ_x000F_V@_x0008_P¡U­X@S_x0015_xÇBX@u8_x0003_qÎSW@¹þ_ºW@~G08û_x0019_W@'_x000F_¼ÍI6X@!i_x0012_ú ÁV@±=¶2ÿÝW@n!$¼µV@gÄÖ?zV@&amp;OL7û¬W@¨¿òwW@âþdA_x000B__x001B_W@áÛ¡ñQ9X@_x0018_L^`%_x0005_X@í_x0003_éÐ_x001E_V@ÇNú_X@J£è_x001D__x0019_×X@n8§^!ÔX@´áVq¿W@_ïDG_x0003__x0005_AmW@+rc_x0001_ÁV@®_x0010_óYpÒX@$Z­¾,X@ÈôDåoW@¼x®_x0004_ªHX@òÖ·æFMV@é_x0012_+&amp;{.W@Qªk]W@(Ä#eW@_x0006_?,¸¤X@»ÍpsÅV@C&gt;/b­[X@_x001B_yãö_x001F_W@-_x0002_°_x0019_©ÆW@_x001B_fÁq,bX@Ä&amp;÷ÉEGX@2]@,ZW@_x0004_ _x0018__°V@õ_x0005__x0001_¶W@y¨èoV@XÖ1_x000D__x0006_êV@À}Â&lt;_x0014_W@Õc+´.W@àio\cX@)_vXÙX@ÿTtÇ4V@ÿ_x001D_8}1V@Bý+ùx-X@«KÛÒv&amp;W@_x0004_!Z_x0018__x0003_W@¤£üÈ ÉV@_x0002__x0006_þ¿kZÿßX@_x0018_÷ÅÈV@ëk5-ºgX@k¨H"j°X@fº¬_x0001__x0006_W@_x0003_0Èê×òW@¤æ?­I1X@¢	VÑW@¡ÍÜù}ÞV@â_x000E_°_x001E_Ó_x0007_W@hpâ X@_x0018_ß	!(vW@xK_x001B_2_x0007_W@àëÞ­VW@­_x0004__x0019_ÐÚW@Y(ù!_x000D_X@¶b[o®X@-_x0013_É¯fW@_x000F_ÌA:ÌW@pô_x0013_-BX@_x0010_Þ³ã_x0005_HW@Ð ?PDW@_x000E_§_x0010_¸X@_x0016_=_x000E_SV@$_x001D_M·¼X@Ñ±®^.W@?z´~TX@_x0018_;Òê¬^X@Ùª­t~V@_x0001_GWý§þW@ÊjEC¡V@_x0008_ ±_x0019__x0003__x0004_ÈyX@ôC5j_x001A_mV@O×µt_x0016_W@t,ô@î»X@%|_x000F_dèV@djÜÙ[W@Ð_x0001_rê0ÓW@Ìõ_x0007_[_x000C_X@_x000D_ýb*á­W@1mY%«YV@á±À¥sV@t ;'AþV@X¶þ-_x0002_ X@_x0014__x0011_ªIF_x001A_X@Õç_x0002_Ú+ØV@¨_x0004_²_x0003_RX@@#ÊÐX@éGW÷eX@ÑQa)©W@·»7ìsX@¿þÂmfëV@ÒØ/¢QX@¥HU¨×©W@_x0002__x0012_·FÅW@îB^+7X@Ù		_x001A_V@pÕ[pc·V@ùÐÉ#_x001F_¯W@}ØËjV@È¹_x000D__x0003__x001B_]V@:Ì!ºånW@èçÚ¼¸òX@_x0004__x0007_B_x000B_æ½d¤W@._x0016_6Y[{V@Ô&gt;ú_x0018_	X@HÑïÖ£øW@¬Ú_x0016_±X@txës²2W@X_x0004__x0011_ù-ÖX@­)_x001D_vûV@ôwísW@_x001B_ê_x0011_æ¢+W@_x000E_\7©_x0016_ÄV@l_x001A_Çg?_x0004_W@y_\Ï;V@I«6â8"W@n©ÀXûV@×Ñ ¸OX@F¾_x0005_^SX@"ÕPäW@¼_x001C__x0019_©_x000E_.X@\_x0011_M·_x0018_ÈW@Ð+1hX@yMí æxW@g»)ÐÿUW@âÿÆ_x001A__x001F_X@ôÃ¢?P_x0011_X@«_x0002_	)u_x0002_W@C[Ý_x001D__x0006_rV@@í_x000B_f{µX@_x001E_5_x0014_è.W@_x0003_Ø]%eX@Ë_x0011__x0018_c_x0017__x0001_X@`¾¹_x0003__x0007_«ÞV@Y3W¯W@_x0017_qDëÉ6W@_x0006_p_x000D_éX@l_x0008_î+_x0004_ÁW@³$_x0018_^ÿÃX@V:v¥V@ofWeî_x0011_X@Þ_x001B_4=k«V@{_x0019_±_x001A_Ë»W@Àh;äV@á.¬±ÝW@5ê^"X@÷ûóôkHW@mLºðgW@p^_x0013_Ú&lt;áW@Ü%«ûW@ù vë¨pV@nÈPÑX@¢ÕW;u7W@xT_x0002_W@_x0018_v_x0007_ÍìiW@çgh³È_x0010_W@0$Û_x0002_ÕTX@0hNn`X@_³Ö_x0008_/òX@ØJp_x0006_X@:]_x0001_ÄV@½B_x0005_påÙW@£¨_x000B_a¿4W@g_x0011_x_x0016_	W@ã¬_vÇX@_x0001__x0002_+B§nÊ2X@9_x0004_¼l_x0018_W@_x000B_HLÛW@k_x0011_&gt;9_x0019_W@«nLçX@¡ã5éb_x000E_W@ó³ÜNB¸W@ãmi6ÍW@&gt;_x0007_ÓuÝV@+=¤q	X@î _x0007_0_x0016__x001F_W@m-¶XW@f_x0015_s_x000F_ºýV@¼2¦(UW@OÜ_x0015_ X@&gt;_x0005_ûgW@_x001E_F1T_x000D_ZX@ÿ-_Ä©oW@6´`_x000E__x0002_W@Ç³_x0001_JáV@Ü_x0004_-w²W@þ©Á£X@©4 LW@Â·22ýW@½Û_x001C_	8X@àZâeîV@`y_x000F_Í_x0015_X@8ç¢¦_W@Â`_x0011_Â X@.k	W@hõ±³@V@fÈ_x0001__x0002_ýÙV@T_x0012_¹çpV@_x000F__x001C_®oßÊW@Õ|I`'ÝV@.æ_x0017_ÐiV@¶oRã_x000E_WV@× ¤ç"[V@÷_x0011_&lt;â_x0012_X@,@5É_x000D_BX@_x0007_Á¯ÜW@É _x001D_v®W@N_x000C_©rEW@0ÙÄ¯½X@Ùµ_x0014__x0018_ÝW@é·Îr¸qW@F_x0019_M~°V@nö_x001D_	âúX@_x001F_¿CIFtX@´dmV@èB	=´V@j=FZ&amp;UX@Úvca­zW@æ_x000D_T¯çW@_x000F_]èä^W@é|_x0014_eX@.}¾_x0019__x0005_X@7ÀËNöV@ÕJéÄßW@¦^¢ôtW@êÀ_x0018_¯±_x001D_X@4UTßX@Q£®_x000D_;W@_x0002__x0005_p.ÉAãÉV@SD_x001D_W@Ø_x0003_P}¾_x0016_W@î?|ÆÄV@ÿe_x0010__x000D_³FW@¹&amp;_x0010_DlV@0OÎÆ&gt;X@pÐ[W@)áiZTW@sf_x0004_2¡W@³_x0011_¾_x000C_Õ}V@°öçPlV@:î}«ÁnW@ÈÅ%_x0013_­|V@» ¢ú"5W@IEËúv¹V@«áS_x0005_·X@-fû¦W@ÀÊøC¦ºX@_x001B_b±&gt;ê¾X@¤N¼'Æ;W@?òÜòõV@_x0012_L×X@ÆÐýöRW@vù¶eõ_x001D_W@WO=^_x001F_W@ð_x0007_ñ×SêX@þt_x0001_A_x0001_X@_x0018_ß?1W@æÛ_x0011_8ãX@µN\ôW@öÃûú_x0004__x0007__x0007_W@h­a:`|W@¨·a1à¯X@b-È»^ÕW@ªÔ_x000C_`»W@s?+i¹X@T_x000C_Û_x0017_¦X@·y¹/£X@¾ ãB_x0003_ÛW@Ø_x0007__x000D_?À_x0005_X@I_x0004_Õ¨íW@S:q_? X@lyäÊW@ôî$`ÑW@öÁ-_x000E_"õV@X_x001B_¶_x0006__x001A_;X@¢2&lt;Ã\W@%ößV@Ó7tÔX@}QB&amp;.W@¹Ä&amp;ú_x0013_ïW@°ÇHÓ¯éV@æ_x0002_îØn¹W@VÉ?vX@ÆV_x0001_UX@_x001D_ËwËé9W@2ëû)¢ÂW@éØ±|°W@¯U`»)®X@ôÜÔ8WX@¦*Û"_x0014_W@wì~g?¥X@_x0003__x0004_Ó_x0008_¨NW@S_x0016_w8ÿ®W@þ_x000F__x001C_W@Ñ&amp;ôª¾{V@ë6lè=¶V@ßüjµX@_x0002_P8_x0001_W@¿H®+´V@Ló!¿&amp;W@Ä©Lñ_x0003_ªW@wÙ_x0003_ù_x001E_(X@Ç7eV.¹W@HÒVBÐX@_x000B_³ý3¡_V@ú*ÏÇV@2Î#è+_x001C_X@Á­þP)'W@|Ç	1}V@éP;ýÆW@­^mÉDW@­ÕÁ{_x0001_W@^_x000B_B_}W@A_x001F_Ý;_x0006_zX@U{èÅlV@_x000E_NLT¦¯W@i.¯Ó	W@ÙfJAùW@~y-TdW@Òø{¨¸V@ZN_x0016_Þ²îW@UZ½¸Ü½V@_x0016_©_x0005__x0006_P±V@_x0006_^ÜX@e@öWV@C__x000D_ÏX@ÍllPÐX@QÅ_x001B_YX@Ì]ö_x0004_?X@zÕ6W@×_x0006_#ñ2¸V@{Î®üpX@y®_x0015_WéX@bi¤ÂSX@DJ_x0002_M1GW@·ïÅ®X@_°´(~X@r!3_x001F_`X@?i)_x001E__x001E_W@×[É¹²ØV@ _x0001_6EãX@aÂ_x0008_Þ÷ÅW@/z§[V@%N²ú X@_x001B_CsÙ¨X@0ÞµMX@uX¡óÉ5W@¦5dT½¹V@º|W_x000C_Ö;X@_x0001_´; X@Fd2k_x0003_X@«_x0017_¾¥X@¢y³À;V@||ï/×W@_x0001__x0002_CvEÝzûX@I:OG_x0017_½X@öó$âkX@!_x0014_Ø/ fW@õ_x0001_gô·V@_x001F_ï%Ã_x0012_X@pAõ*£V@-¼JtíV@G2÷mV@ÊÌ_x000C_VV@5&lt;ÛDQW@\_x000E_hLµùX@YMµ_x000D_IW@¨J'ò9WV@d»|°í¡V@ó¿vÉvmW@YY]-÷X@iU,H"ûX@ÛF+LV@`2.[gsX@?À©ðW@I_x0010_&amp;lïÝW@=&lt;	]±X@Ó_x001A__x0011_Y°ÂV@'ÙÛ&amp;¬X@Í_x000B__x000C_hó_x0005_W@ô BI{¬V@,¯ªd.qX@_x0008_L;%;ðW@pØêÆlW@ækÆt½V@_x000E__x0013_'å_x0001_	_x0010_	X@ÑÑ_x0005_k_x0016_W@çc{{lW@_x0005_Ç_x0006_ÜX@VÏæäX@eEf·×V@Ñå5JÎV@V¬_x0003__x0018_áV@êZ.`¤ÞW@aßè¢W@_x0017_ÒÒx"_x0004_X@_@_x0016_fVV@°óCÂW@ Fvd_x0013_@X@9Xë_x000C_X@,_x000F__x0007_fDX@ÞÜ,DX@²K_x001E_¤W@BIß_x0011_?W@®[y?/V@5p_x0008_·aX@û_x0002_½§Å£X@_x001E__x001C_{Í&gt;W@ð_x001B_¸À©ùV@ÝÎc_x001B__x000B_W@³á!EÛX@õú¢¯RnX@ËWnµî±X@$¬Ñs¿X@AýùÐãIX@ªÌÎ¹º±V@Þ¯_x000B_åKIV@_x0005__x0006_¡°ú³_x001B_êV@$5?êÜW@0å½ yV@Z«Í¸C_x0007_X@_x0012_Ë«ÀV@¨Å&gt;oôÄX@X`Yz}¢X@­²`À_x000F_¤X@I(Ê\¿ÆX@O:øgÅX@³/ÞXÜW@_x000E_üa¤²W@_x0001_tý]FX@à ì6T5X@L_x0013__x0003_6X@Ón¾áÊX@Ô)_x001C_~«W@µô_x0007_ÐX@Àm_x001E_ÓÇ¾V@üFpïEW@GO N_x001E_JV@&lt;Ð¬Øß0W@|IÐ_x0016_Z¢X@ÀÁ_x0002_W@2_x001F__x0005__x0003_?X@_x0003_-îÝòV@vÁ²óV@ü_x0004_Ã!_x0008_X@Q}êXÐX@vv;û´_x0018_W@'sKðj­V@IôO_x0005__x0006_¢ÙX@_x0001_Î`H}X@?8|+Â_x001D_X@é'¸FNW@©|Ó[ÎW@3dXI\_x0018_X@_x000C_§ß7Ø_x0008_W@	!V@_x0018_y%MâÜX@:R½_x0003_´¢V@o_x000F__ñºV@ìÛÇs^V@÷_x0003_Ò&lt;¨W@/T.ê»_x0011_W@:_x0001_®:ÐW@_x0016_:{ÇÊ)W@3_x000E_.\4W@4,Ê8^W@¡Ð×yBV@_x0004_^oQËV@Hï_x0002_+åZV@¢ï_x0008_kãX@_x001D_­ûzMX@\ñ°T#NX@ã _x0011_&amp;ÁW@³	_x001A_#vÍX@áp^.´W@&lt;åºT(8W@ò#®¨V@¢ó_x0007_)£W@æ_x0014_ËlîNX@ ÏI_x001B_ÐX@_x0001__x0005_öï××¡·V@åí­gvV@U«ÖiW@õ'  7W@"&lt;_x000C__x0012_¨V@Ù_x000F_ãds[W@8_x0017_½ÜîX@3×ë³_x0014_W@l¨[ä_x000B_aV@¦\Ã­)TV@®Y@_x0016_øX@y&gt;È_x0002_"nW@HÊJÿS_x0004_W@!2Ë5_x0016_W@®Ê1y1W@i._x0010_h_x0017_ÑX@¬&lt;X@_x0013_VXX@?£¶QgV@B"¶qåV@W·[kåX@_x0013_ Íu_x0004_X@Õh_x0007_Ü1W@¦ÁÉ_x000B_¡xV@ÜsÅWlW@í-é²&gt;³X@_x001B___x000B_@lÐV@GG*_x0002__x0016_jW@«ñbèHÿV@ÞÇîfJ¾X@Êj0_x0003__x0008_W@÷^_x0001__x0001__x0003_âV@­W­¦HKW@yÛ _x0015__x0011_W@,TÊñX@çñyÎW@¾üîw~X@z»ó@NxX@ÕÚ(oÕ¦W@¨lKÄV@|ÍP(xX@"_x0018_9w_x001F_W@Ûì _x0017_ÈHX@_x0011_£øÁW@´bwÑ£V@V_x001D_ÉÅvX@Ü¥_x000B__x0002_H¯X@JÙI_x0005_)ÜV@8¦iv W@Ò&lt;¾ T¢W@Oë@ÊyìV@ösAûW@òª_x0016_kîV@¬b§8_x0008_wV@93Z_x0003_ÂV@ÞjÈ$~6X@øXX@ñ(ôÝÃäX@Qø¡f_x0010_X@7!´·8W@_x000F_uä:&gt;¨X@5B_x000C_~fMX@²à7&amp;X@_x0001__x0002_Ü2hs(RV@&gt;Oº½ú_x0001_W@Y Tùí_x0004_W@ÓQ%ÈÞW@_x001A_DÃ_x0008_xeX@4qo¦X@Ô¤\¡vV@ æáQV@¯Ôâ_x000B__x0007_ÓW@ã_x001F_9#æÏV@È?Ü/ï2W@PìhåáøX@Ë;o_x000D_$_x0004_W@6_x001B_EïcV@^»¨úÈW@©ýÒNV@â*õ©VV@h_x000E_{¥VX@Á+Ú]E`X@i_x0011_kýìX@G|÷ÆÂX@ü¾¶ôìpV@âBBÚX@Ö3÷Ø_X@¥_x0018_dCW@ïýç(ÂV@jÃ_x0019_µV@!.=_x000E_pV@Æ_x000F__x0012_%¼W@Û(W@ÑÂPQÅW@_x0007_÷8_x0005__x0007_H:W@$¾_x0017_q¢ðW@_x0006_-_x0016_HûX@D«ç¤W@_x000F_É	&lt;=øX@C8¥_x0003__x0001_ÔV@·g¿È®V@ZUu&amp;X@:_x0003__x001F_¤PÊV@a_âSýøX@¾Tý_x001A_ËX@g¦_x0011_.|V@vLª7XV@jXoêV@°¦kD)W@h¼ß_x0008__x0004_èW@©~DVLåV@"_x0019_RVÈáX@çõ_x0002_p"X@2Rj_x0008_W@óð*¤ÆX@+l)_x0006_Õ_x0013_X@%C _x0017__x0003_XW@Ú&amp;\aZV@L²qsÁV@Ê*ÑW6W@¾_x0008_ZîËLX@¶û¢W@ÿÓ·q_x0001_¸V@{jx_x000E__x0019_X@éúý_x0001_6W@¢%¶;#W@_x0002__x0003_UJáar¾W@Þ_x0015_QC~@W@3l±°¤OV@ºÓãÖX@@*Dê©µV@Tíb_x0010_(¹V@Þ_x001B__x000C_æ$W@Tî_x0005_»_x0001_5W@öåc,tÓV@à«¾°­W@-kæ_x001E_X@Aûå_x0012_qEX@Ô*áþW@d_x001F_Õ=V@ð'¦l3W@p"_x0002_&amp;{X@8@­¢V@¯_x000C_XÈW@DV×OË8W@´TKxSV@R_x001F_^ß£W@Å_x000C__x0015_iËcX@p`Ó_x0008_ýIV@æ_x000B_I_x0007_ãûV@_x000B_þgV@z_x0007_ÖMºX@âúæí±W@zb_x001F__x0013__x0019__V@s:BÃ_x000D_W@z4£¯÷°X@P¯Í±âW@áîðN_x0002__x0003_nxV@_x0017_cÆ_x001B_§DW@¼òSñ_x001B_X@sçenÇX@õSf%ÍX@n-	W@ÌÜ¯@ÊUV@8ä^_x0010_X@w*âå~àV@¼LfL¿ÁX@´¶o_x0005_QW@_x000C_tªv«X@8º_x0005__x0016__x0013_W@49_x0015_4_x001A_èX@_x0013_ò_x000C_Sµ$X@	_x0008_¿£V@¢'kë_x0001_|V@ú,äsþËW@ÆYèÉIÂX@È¯_x001E_lX@ø½ñmà%W@î*dEX@ú*ÀW@2TóÃæV@_x0019_B_x0002_õäV@h0h:N»V@P_x000C__x000F_N·X@TUà+ÑW@m_x001E__x0016_qX@YíÇfvsV@3eËrçW@_x000E__x0012_Éd/,W@_x0001__x0002_ºÕ_x0017_ØÈ_x0003_X@_x0001_©èî_x001D_ãV@Xç¬RêW@_x000F_?(-oÝX@_x0004_=I ÚiV@öù._x000D_Ê¿V@ µ{_x0017_ÖzX@^äîx¨±V@¢~çc_x000F_ÿW@À_x0014_%MmÞX@ü/Â$]ßV@¡(_x0007_¤KV@_x0018_§ÂrW@TÊ&lt;ùWÇX@Y}ÅßD¹W@æßÇfX@ß_x0005_©þfãW@Dg;&lt;O_x001A_W@;Ý4Gt|X@Ä¡«;_x0006_X@Ò_x0017_R_x000E_¥V@_x0012_ñAÏíÎX@Ð¿_x000D__x0010__x0018_X@M4ªÅ±X@!n_x0006_¨¬ÓW@ÎÌ$ò[éV@¦_x001D_C·$_x0015_X@_²6Ñ+_x000F_X@ÍU¸0_x0010_W@:`P·©PV@_x001C_Û$ZaW@m_x0003_Õ_x0008__x0001__x0002_È_x0015_W@uÑ_x001C_@ïX@Þ¢Jç HX@ï2_x001F_*W@N_x0014_!dÂV@_x0007_×KÐ_ºV@4ç_x001F__x0003_Â9X@T²_x0013_÷Z_x0019_X@tXÈ_x001E_\W@AO´oæW@~_x0001_ÏÊÁX@xð_x0013_éknX@39R3fV@ë¨m®V@£ë_x0010_%_x001D_9W@¬ãùÂ^¬W@_x001E_4q_x000E_ÒX@ßè×Ú.1X@ýè&gt;þQÓW@æ«Ê\­_x0007_X@PÞpz_x0007_X@_x000E_ :­_x0015_ÐX@"|ü·)X@åCpD?W@ Ñ_x0010__x0008_ÍV@&amp;_x0014_4ï¬gV@q,s_x0005_.jX@-i_x0002_SRIX@ç_x0010_Xi_x0002_W@Î¬fåkV@ýUþYqV@ÎkY-'W@_x0004__x0006_òMfÔSW@_x0013__x0002_Ì_x0014_ÍX@b2'3_x001E_X@ÌÎ¥ø&gt;ÔV@Ú_x0014_å¥ÍW@¡Ü®OW@S_x001E_ò4NkV@dâéðzlW@«_x0001_Ê&lt;W@?H*&gt;±üX@ÌÄÅ_x000D_gW@ñ&amp;þfÔiV@ÞaàDX@mé_x0008_zÝ¾V@nÕÑÛdW@Yýlß_x0007_ßV@w_x0014_]M_x0003_£V@Ó^Í³OX@fí1æB|X@í_x0016_.gy5X@Ý²83¾W@N &amp;_x0011_¢W@Øå§Þ&amp;ÅW@=J0h¨äW@êé_x0014_nôX@Öí_x001B_B_x0007_W@v¢|8ÞºX@sÖë2W@Se¯pV@__x0008_TX@'_x0001_¨_x0005_ê¶W@S5t_x0001__x0003_²üW@b,_x000E_ZfW@ßø¸_x000D_bfX@¼ßïcÃW@;¤7|¼X@×0_x0010_CËW@êvq¯®X@&lt;S¨V_x0004_¸W@Éu}X@D yAvuV@_x000E_Ø_x001C_æ¶X@yÙpë\ZW@]èå_x0002_ÞhV@Fè×ÏîX@_x0006_ïõsX@£ªXý_x0016_æX@JÈ}ÞYV@(W_x0019_[@ëX@Ox·p&amp;W@áÜaÉX@_x0007__x001F_vG÷X@W$_x0017__x001F_÷tV@_x0010_bD_x0012_X@Ä	À¸\X@"X_x0017_¸_x000B_LX@È_x000E_²úV@¨½_x001C_\V@}Ú¾_x0004_÷'X@ø_x0016_%þV@?o_x001C_ï_x001C_3W@V$j_x000B_X@¢_x0005__x0010_D=ÊX@_x0001__x0004_ëô4¨´½V@pûÀIÝÔV@í´{ÅX@m.ð_x0005_§ìV@Èc×òÅX@n_x0011__x0011_%_x0018_X@µÝ{_x0002_ÉV@zC!ªinW@vgâNûÉW@+5n5ºW@zðl_x001E_X@&gt;ëQî_x001F_zW@1¨ô°}X@°=,_x001E_W@_x0008_×w_`¼X@9ÚyW@´ï"hñ3W@_x0003_-2~_x0003_W@.î@}W@_x001E_hI6¿X@û_x0011__x000F_£IX@~Ù'ýV@;`òð£,W@~õtÝ®V@\þ wËX@h&amp;|mB0X@;ÙÊ¼¿X@_x000E_]×`ÑV@ôdÿdÄX@¼¸ÉPÊX@_x0006_BAÎ¥X@h	©_x0001__x0002_hOX@r_x0019_¡~×X@_x000D_¼l¶]X@°AÙ©(W@¨Y×èV@Ü@¸^þðX@^ÓZW@~tÊZ_x000B_ÔV@Uç¦úV@ìÏº$XW@rH_x0001__x0001_X@\OuÁ_x0006_oW@¦3Íàf§X@W¯Ñ°_x001E_fX@TÂèoX_x0018_W@}¢f _x0005_cV@je_x0002__x0017_PW@÷ô×õG&lt;X@»4åæÇX@r»CA½$W@Ä_x0011_sÈEX@+_x001D_ê!pTX@r/|Ç@{V@cM»W@JÙU_x0019_ôV@ÈÚÿÜVX@ø´é×ÂËX@êtQ(_V@p(ÃÁúZX@±_Ó_x0014__x000E_SX@ÌZR,õ_x0007_X@Â¢NÔöX@_x0001__x0002_'änd%ËW@óDÄRV@«.ÙãjW@y#L .W@)ÔÐÃMV@ùw[_x000F_W@åþ°_x001D_o¼V@íd+UX@Ì·FjõÊV@_x0014_|fnrV@a_x0001_+FüéW@Nþ_x0013_¹0W@ùJaû¥V@&amp;½xZâV@!_x0011_Y8X@É_x001B_*jMúV@yí®°©ÙW@;qøÖïX@IEÎyÔX@VÁV@EÈP" X@ÌÆRÁjV@-_x001D_ÒEÕW@j%_x0017_Ó÷V@}1_x001D_éí_x0002_X@ÈRñtwX@¤xrA_x0011_X@Ù¡@&lt;=X@_x000D_&gt;]ïÜV@¾ëî _x001D_ÕW@3ø{ïã_x000D_X@C_x000F_âð_x0001__x0003__x0005_V@£_x0008__x0004_bø_x000C_X@N9~ë÷W@ð_x0004_½¦V@_x0008_ûZíKW@ò_x0015_Â_x001F_±V@ÒÙ*¯1X@¬n,î®W@_x001E_&amp;ÀÀ_x0017_W@»û¡0_x0018_ªV@sÚ'Ê1IW@xåÿ6ØqW@;çý_x000E_8äV@ÒäjðW@dÀ|NX@\æ¾_x0002_f|V@ú_x0002__x000D_zmCX@Ç}	-_x001E__x0005_W@C6i\X@FPD®$«V@o_x001C_7vV@_x0015_t«ZW@_x001D_Lnð.[X@_x0002_(ôl3W@©cîf _X@¿c6ÞºX@´Æ_x0003_nW@{¹è_x0014_V@Å/ÿÔµhX@73íN¤V@ ß×ßV@_x0011_Vi§®W@_x0002__x0003_|Tþ_x000B_§V@g)_x000D_X@ù_x0008_Åu¡ÅV@Ô|¤õ_x001A_X@úmqI·°W@wKÁ_x0013_nV@&amp;Êß`V@^+_x0002_jX@_x0001_%ö)ØrX@Û¨¨X@©áó	YÝW@ü_x0003_û_x0015_»V@_x001C_UÝ7L¨V@_x0006_4ÿ­W@à&amp;PÓ:{X@ÄîA%W@&lt;Mæ?W@;Ñ_x0007_%R(W@:_x001A_ÍªÊ_x0002_W@+gW@8P7r_x001D_W@8÷_x0016_ÍcV@J§4ú&lt;W@'ÙqrýX@m&gt;°ö]ÀW@å: ÀõÏW@_x0018_6ÞLÍW@ìXiÇ¨X@_x0005_?ÎÝÆW@P'v4bW@Qo_x0014_õ¶X@__x0002_pt_x0002__x0006__x0011_&gt;X@ÇÌäÈßV@è0¾ÚyW@êù[y¼_x0003_W@¡îÆÖz¯V@_x0012_1#_x0005_þX@_x0002_þ_x000D_#aRV@þ_x0011_AÌX@æ?1_x0012_X@"KÀ[ñW@õáÊ»_x000B_7W@4_x0004_ytô¾W@þ}ÎE@9W@Ôc7L;)X@9ihçW@c÷ÖFa²X@a_x0007_R_³X@^²¥àW@¼ü¯9W@Ê^å×JOX@$ML)ÿV@!|Ë»V@¢Ã([ùX@ùïÍ¥W@A±n¯ùõW@ÿ_x001C__x0004_I_x000D_¬V@.k/kÚX@¤¢VÊX@´_x0001__x0001_õoW@ö±{%_x000E_üX@t±Îõ9ÀV@_x0008__x0007_P ±X@_x0003__x0004_&lt;SV"_x0012_xV@ì¡EÐV@4¼^ðãnV@á÷}×¶êV@kªÉÜmV@_x0017_ô_Ã ÄX@zû_x0001_8X@¥ëX@_x0008_v³ão¶W@_x0019_4å_x000C_ÈX@DÂ¤kÌ_x0005_W@Ï8÷ñ(X@=04KãV@¾_x000B_qbX@_x0012_%_x0002_ÒûW@BÒÛVV@ã_x000F_Aõá@W@W©k_x001C_êÊV@°o4+ÓX@L¸±_x001B_W@È_x0011_|QdQV@_x0019_ D¬xñV@B=T_x0003_W@_x001A_ ôÚW@_x0007__x000F_;("ÆV@×ÖSmX@_x001B_vØÌðÑW@t=íÕ¡W@iÄ½W@N_x0014_[`_x0003_#X@D_x0006_´g_x001B_=W@âsÞØ_x0001__x0003_åùX@Z²4_x0014_V@Üe,åX@_x000C_ÏÍó^ÿX@²`yY©LW@ßôæV@¹N´Þ`V@_Ù_x000C_X@uO-úùÚV@Õ=f«§´W@Q¶å_x0002_ØOX@¯Ig0ÅW@_x0019_ÈÙ9?-X@ª_x0010_æ_x001A_@WW@%;_x0016_®NW@¼ô_x001B_ôâW@sÔ_x000F_QDcX@s8ó"ÙX@_x001E__x000D__x000F_ÇW@vÍ_x0018_LV@vQbX@Ãr[¡È¿W@ã1G¶_x0010_uX@ÎÉ3	èUX@Æ«òÉ¹X@ÊÛ_x0008_|½mV@MÃnheêW@_x0002_)´1SßW@,ñ·w·úX@4_x0008_ÄïW@Ø¡JÑöÃW@vf_x000E_OsV@_x0001__x0006__x0011_Mß5±V@×\ÖJõX@¸yv_x0003_S­W@¨ãSwV@Ä-Q_x0002_W@4DÃ_x0004_EyX@'OiQ½W@ýd_x0013_'®ÔX@é__x000C__x0014_ÆW@G7Â%÷X@¸KÊ?âW@:)"`1X@_x0014_6üðX@ÞÈ¿6ÌhV@ès-_x000F_æÛX@_x0005_ÞWZí¡W@R_x000D_%­V@_5HUW@_x0015_¦52_x0018_úW@ú2}Z_x001A_\X@zh¾&lt;\ïX@¬0ÄÍY}W@ÛÝ`_4W@Å_x0003_r_x0004_9W@ú_x0002_-N6X@_x0001_ÒÏ\ßX@~D_x0014_ÚåV@U£¡\}êV@W_x001B_huX@õ4ïí±W@^É{CÎÔV@QÕUJ_x0001__x0003_ÁzV@&gt;Þ_x001C__x0015_!_x0011_X@vÿ6ZPþX@#Ïãk³W@_x0005_Û(ê4_x0001_X@4ø·Ü_x0013__x0017_W@°"9+xW@3ü°0§X@¦wd¾öV@g#t¼_x0013_ËX@óGÇkÜX@Ñ_x000B__x000F_¦ìW@v*_x0007_Ø¤¨W@:=ÿpé_x0019_W@Ir¹_x000C_A8W@r_¼¦Ñ3X@ñe_x000E_A×V@5M4ÏÄ_x000C_W@Ïù&lt;_x0012_V@ß§!ÞX+X@À5p_x001A_KäX@M{dÄZâW@å#°ÝùÅX@×¶ÿ½ÈW@Ñv¼JX@½r_x001D__x000D_à_x000B_W@E@Ä¹_x0002_W@_x0006__x0018_SâX)X@Ûp¤_x0012_ÿV@z¹b¬Ï"X@_x0007_x_x001F_C»_x001C_X@¢eqÚ©qW@_x0002__x0003_¸wýX@ü"Å_x0007_¡W@÷ð_x0003_å°W@ÅUèë&lt;yV@®È/î¼W@Ì&amp;kÖW@{ÿÖV@ÁQ±m/W@&lt;ü)éD¼W@ì_x0008_T(¡|X@mRÛ_x0012_®X@êð_x000E_³wIV@+_$_x001D_º2X@uÿ G·X@ÍÃ_x0001_qÉX@_x0013_ÃÉf¾X@¡»ð2ÑV@_x0014_:]Áî\X@GLk=¤øV@ñR´Í_x001E_ëW@Yo_x000C_¢FRW@H·_x0011_M_x0010_BW@ _x001E_-¥éþX@?ÓÄ^A3X@#!ýG¡ÒV@eáQdMV@ôÉY~}LW@]Ïå(­ðX@»NÕãX@_x0018_c²Ù{bV@±'SMX@xéçH_x0001__x0002_&lt;áV@BÔ0×Ð0X@Ò_x0019__x0014_9©W@3æÜf\X@8_x0004_§MhV@_x0008_uúöpHX@*=[_x0005_ëAX@´È_x0018_#@SX@ïRàÃË_x001E_W@_x0012_.1WNÚX@]ÁkÏjaX@qÏ¥_x0015_9¾W@dSÑ²®ÇV@_x0006_~'e_x0014_X@}¾rqo&gt;W@o[ÂM_x0013_X@?_x0007_dÌé²X@¥^,å[X@¢&gt;«G_x000F_÷X@:[FÛ®eW@Ë)l×öV@þ&lt;vÊÒW@_x0013_"Ê§_x0003_OV@­æP_x001B_øñW@W¿ûl_x001B_W@tðjä	ÔX@AÒ¦X·W@_x0001_òq6@õV@¸üZåZXV@M	_x001A__x0006_ÎQV@ÛÐ¦¿nZX@üqìhW@_x0002__x0003_Ñ½nîÈ3W@tbúX@º_x0007_§gX@ì»ä_x0001_¶V@¹L&gt;1fW@_x0015_éyW_x001F_W@î"_x001A_8WvX@PÈ_x0004_uX@û@nÊV@W|_x001F_òìÄW@êA_x0005_ëäW@d½8yÎX@´xÐ£êËX@ÊobülW@øâÏó£X@£0__x0014_²W@_x000F__x001D_! tW@&amp;QÚÉOVW@FÉìbW@ÙàwjW@-Ô±ïZW@5ÿP7§V@hKB_x0006_ W@ÿù¢_x0006_ú#X@EËÕÖ0xX@=ð±8V@_x001D__x0018_jËV@E|uQ°_x0005_X@8×Ñ_x0005_ÿX@qÖë{®¯X@¨c_x001B_s/nW@¨ÀíM_x0001__x0004_DUW@¢G!÷W@Hàé×öTV@_x0015_qvzW@%_x0004_Ì¦¦W@ Vç@7wV@²'`aV@úIª&lt;_x0006_W@&amp;c«÷_x0011_'X@Ô×8¿ÁV@á×+&lt;;X@_x0003_\õX@àæç_&amp;X@&gt;Á_x001C__x0017_XX@_x001E_þ»`%sV@À-å_x001D_HÅX@mÈÞñ wX@¦TyyéV@5°A[_x000B_ÕV@	¥ý@2W@Ýé_x0013_9_x0004_ðX@v&gt;\_x0001_ùÏV@ë¯&lt;P6±X@_x0005__x0013_¨_x0017_gW@tª(¦üV@º[Q_x0016_öªW@._x0015_hboX@_x0002_¸;6jøW@oQÉG§ÏW@Mµñ¾X@"_x001E_Ya9X@ð¥ºÝV@_x0002__x0003_·ï_x0001_BReW@÷|_x0001_JÕ{W@ÃÄIªqV@Ð¥ü_x0014_îW@=3r_x000E_K W@»¶¾WW@_x0004_ 1·W@C,EPÏW@L£_x000F_ôW@5ï&lt;ãMíX@\ó8Eo½X@Uô_x0003_ÁôV@?&amp;Z;X@_x0017_Ó´_x0019_î¹W@ô_x0010_úÜ_x0012_W@¥û,&amp;W@ûuÚ'sW@èK·^4^X@_x001A_¨°1¶åW@Ð¾Ã_x0012_X@ùBÄöFV@@÷ÿ¤*(X@¥X g[jX@ñ7»D	ðW@¾Ç_x0004__x000C_ÛX@âÐ=ô%»W@Ùnt¥_x0017_øW@NIÎ_x0013__x000D_ÀX@OÔÊë_x0013_ØX@²3Y¤5W@RûºÙæX@þØT_x0002__x0007_:ÖW@M¹Z~¥X@¡_x0012_ý»W@µÑ²²F_x000E_X@;Ü´H¡/X@ÙÃ_x0015_¤W@8l¡³­×X@Ä_x0015_@óWW@Ñ³XùÓ©X@ög2ýbW@_x0007__x001F_$_x0002_i'W@ü¢äDDX@_x0014__x0010_I `V@K¢_x001C__x0006_SV@q¡ðÅäýW@Þ&amp;HhçÂW@ÍìÚ	X@ôBnòQ·X@ß_x000C_Ù·@V@[D_x0015__x001D__x001E_æV@áe_x0005_teW@jÏ©(Ð^V@W_x0007_ëOãW@_x0012_)YßV@üìáècW@Ûº_x0004_«4§W@C_x0012__x000E_©_x0010_X@$ô_x0005__x0005_z=W@ºDIê6X@èPÅÌPÍX@Æ_x0003_Ã1_x001B_W@_x001B__x0002__x0001_=W@_x0002__x0006_òVóªNV@òNdÅ_x0016_X@&lt;þçKV¸X@~$3&amp;_x0012_W@fÑ,_x001F_Â4X@Õµ.û&amp;ÉW@Î_x0007_á´rV@Ü{W_x0003_#KV@¿_x0013_îÏX^X@|?rV@ðï_x0005__x001B_X@_x001D_5ø¼t³X@æ_x000D_§©_x0012_HX@_x0013_:m_x000D__x001D_¡V@]Q5_x0007_s¸W@¢H¸)¦X@Ú_x0017__+ãW@&lt;DA8,sX@ô°ÙJV@§ÄN¨ÍX@èY(_x0004_Ý¢X@CîPßpX@t·t¹_èX@´ðÂ_x0010_C,W@7O»¾áaX@°§Ó³¿_x0001_W@_x000C_ä§ØV@Ñ_x0011_Øµ³V@ë_x0006_3P¿X@_x000B_ÓF±_x001D_W@_x0014_é·^W@j(_x0017__x0001__x0002__x0013_mX@Ä=M_x000F__x001B_kV@_x0008_`öï-W@HééÏÖV@kÎÌñªX@ëòÂCÔ£X@ø&amp;ùÇþX@Ìl¼tX@(úïJÖöW@_x001D_pGÇV@Î§0_x000F_³=W@G&amp;~|ÙV@¿r_x001F__x000D_W@¶´7ÿ¾X@íÕÓ¢¡dX@±:ì6b¯V@E§¥=X@D¼õÙÊW@+TÌ_x000D_EFW@-w&gt;Ð¨W@?F_x001C_Z_x0015_X@_x0003__x0006_RÅPV@ÂñÜ«AW@5äh=æW@ÔYþ#UsX@M ¾±1êW@ÒêU«_x000E_úX@0_x0017_ªvÖÅX@_x001C_»¤_x0001_u¦W@°D¹ßLBX@4µé`#W@`­fV@_x0002__x0003_ÆÃç¯RW@TÞÜ\ù¹X@_x001E_j%ôfV@§I´W@}àác_x0015_åV@_x0015_wìF_x0012_TX@Ó	Â_x0007_&amp;X@¿Å_x0017__x001A_ÇÌX@0ßëúe¸W@°_x0016_x_x000E_øbV@_x0007_$ÂQþµX@®_x001C_Ù5 ÊV@Ui:^o²X@çIËp_x000B_ÅW@ÿI_x001D_WX@'W}VX@5¦oðÔ_x001A_W@C#_x0011_aûV@ä¯_x0005__x0003_µX@«´F_x0019_ÂÅX@FÿçÚ©V@}Eu×IV@úw§6_x0012_/X@lë_x000C_H©V@î_x0001_ø´e_x001D_X@_x001F_­¼yKW@¤÷¢;ªçV@÷¸cgUX@_á¡$ÏW@Ëñf4ÇV@®_x0013_;µX@«E]þ_x0001__x0004_©X@Ö·¸_x000B__x000F_X@}¬]ÍêW@ÂÅgØx¶V@k¨ÓÒRV@F_x000C_o!·­V@jÏè_x0017__x0019_®W@zêÂ_x001E_W@_x000C_á=$_x000C_W@ÅåíéÑÎX@Z¬CH¶0W@MeY9¾*X@òI_x001B_g|³W@Pæ_x0003_;_x0018_V@ÙÖÙFW@RÖ_x0015_wÿV@Gw}PVgV@DêåZßX@~G|º}_x0014_W@_x0002_YËÏØX@LþØé~\V@V_x001D_ÁWAV@ÑEw_x0006_X@yV~_x001D_ª_x0017_X@]D±hSÖW@__x0006_3 óV@¯ÿ_x000F_Ï*7W@Ï|0¨aW@HX:bW@Rcôª_x0019_X@f¿_x0014_MüX@k³dÎ_x001E_X@_x0002__x0004_õ¹ÊíÍ`W@áÕÚÎI_x0014_X@|·u«}iV@_x0010_ô5_x000F_/W@|Õ´_x0012_ÚV@#_x0019_/.ûV@IBµ_x001D_AÁV@·]¾_x000E_qV@gÿqpÉV@%_x001C__x001B_9W@_x0016__x0017_Í{	X@Ü¨=ÆBW@2É_x0010__x0010_²÷V@V&lt;_x001C_!»W@³_x0008_ù`+jV@ª¿Ë;cX@&lt;_x0001_Ú.W@·_x0018_Å)ÙàV@þX³.²X@*_x0007_õ¤ß4X@ÞòÅÞÿÿX@_x0004_õý?cV@Aï¸*_x0005_W@F_x0015_¥cëûV@_x000B_°å¾G1W@:é©JÛÂV@_x0012_D_x000F_`ÈX@%`{X@]x9¥ïV@ìã_x0008_ÃlW@Ël#d_x0003_W@4_x001C__x001F__x0001__x0002_6ÎX@ÐâÕV@vR_x0008_WïV@ù2¨Y}¾V@_x0013_Æ_x0007_&lt;$¬X@$V#DÊ®V@[XVª¡ÍW@Ü_x0007_Ñ¶ñ1X@öFÜ$6X@@d]\_x0007_W@Zwòuñ^V@_x0002_Á&lt;eV@ôÑBqÎ/X@$áÆ_x0006__x0004_{V@Å'ÑÐJ$W@%ÿÄ_x001E_º.X@`Kbå°ÅV@Ý}ÃÃçW@ªTüØ4­W@ýõÞnÈV@K:CrQW@*|ì(»X@_x001A_gûÇÃHW@ú-_x0002_¡_x000C_X@®_x000E__x0014_DUiV@¼£j;Õ7W@4´2cÛ·X@fØ$ÕhX@Õ[°è_x0008_W@ºú@õ|X@_x001C_2ìKöW@þ_x0005_&amp;|lV@_x0003__x0005__x0011_ÁÒÂéW@äT.û¹V@î_x0016_®­XEW@4i2ÞÛW@a¾¥p¸V@övrXKAX@_x0012_%ñ0:X@&gt;Óµt]»X@f_x0002_¦WcW@uï¿_x0014_µW@ð_x0002__x000E_ÝÐfV@_x001C_n3.X@sþ"@×ÛV@_x0003_±[_x0011_âX@_x000D_øD¤V@*Z»èØ_x000F_W@k_ùï_x0016__x000B_X@°z¬ð1W@°{_x001F_¤_x0004_©X@¬oûfmSX@ÐèAA_x0001_X@°f¶ê·rW@¤&lt;¤e+W@$fe¬W@Ýw¼Ø­¡V@_x001E_bÝÆñvX@Û%_x001D_=½W@_x001F_dÎ£|V@z+hE¾W@C_x0005_Î8_x001D__x001B_X@_x0010_KÄÓ7ÏV@ò{ª_x0001__x0002_×W@]mÆ/&lt;V@DAG 	\X@Ì­Þì_X@_x001B_aW_x001F_çAW@5_x0015__x001D_bÄW@&amp;_x0012_­¦ªX@'-ö+ÃV@XL$è±W@ëàOGgX@ÐKí_x0019_­£V@wpLÏ _x0003_X@¦`_x001B_f}V@X_x000C_L_x0005__x0014_WW@4Æ³XTºW@_x001C_¬Ä5X@_x0010__x0006_;ù_x0001_ÐW@Kxúò]V@_x001B_Â_x001A_@X@¤zl«áX@kÈ_x001D_7æRX@_x0010_õ%cçW@_x001A_)0¶W@vpÌàX@*«	QV@NB«XV@&amp;Mã°ÔV@Ï\ÏãX@!é¢éW@ðääFòX@ÔU°.¦W@YÀú©V@_x0002__x0005_R^_x0017_uäìV@e×_x000B__x0015_V@F°Ö&gt;àX@SÕ¢ÂX@Å3_x0014_ï§zX@1Ü_x000B_ß~hV@;c_x0007_ÃX@¼_x0004_ìàÞûW@£_x0001_uë¦ÕW@£Ö¿ý_x0003_V@DU§\,W@¥'Ü­ã_x0007_X@@Æ|Mö=X@ð_x0004_.üú§W@|rÂ&lt;)üV@-HºSsjV@i&lt;_íÀX@j_x0019_'¿ÏW@¢¸Í1)W@&gt;ø+£W@	`YÒëV@ÄGÑOV@FFûO"ìX@:í_x0013_ýX@V_x000D_rëo£W@ðE"_ÖKW@;es;FW@jàsØõW@÷A:Â©X@½|ùÜÍV@¯¼_x0010__x0004_/RX@\v|_x0006_	òW@¾eò_x0012_(ßV@_x0001_ÚØQ@QV@ü1Ë&gt;X@?-l5¦V@eÑDG^W@0¶PàIàV@_x0002__x0005__x0018_®x²V@Ú×|¯¼&amp;X@|áÀ_x001B_hW@_x0001_¤+Ó@W@ê_x0016_Pî_x0016_÷V@³]à6EÄX@©]Å_x0018_3úW@c´_x0005_ÏÏW@9 ¤n¬_x000E_X@D_x0008_­÷¢°V@÷Õ_x000F_Ö0'X@õ;®L_x0005_X@¶&lt;_x0008_;JÿX@hÃÇ_x0004_Å±W@¡1,V@ý}û¬Ë¤V@:a?'`÷V@_x0004_ÅxC¯W@å_x001E_1`\¬X@[_x0007_ÞãX@_x0003_Ä_x0013_ÅçV@8éP ô¿V@&gt;Ù¼_x0012_ÿX@´_x0003_¾}IóX@(ê_x0006_bôäX@_x0003__x0008_¤_x001C_P PÞW@±ÝX¶W@½_x000F_ l@W@¯¨}0ºV@`ìÊ&gt;4W@gÓ	HV@û¢ÒoX@_x0001_#6l{V@.Ä6q¦ãV@g_x0006_PdÓV@e_x0005__x0006_íðV@&gt;Wº©vªV@_]_x0012_üW@S_x0016_Ñ*z:W@&amp;;l«W@-XÏ»V@Ê_x001D_úwãÞX@0}_x0002_§)&lt;X@_x0005__x0012_ßªÎV@ÖATªlX@T^WÎ4_x0008_X@3_x001B_§vàX@»_·!æX@#	÷Wj_x0005_W@Î_Æ_x001C__x000B_W@_x000C__x001C_$t¥ëX@)_x001D__x0007_á®hV@|°ÄY_x0013_^X@ÑXÚ®%W@òJ~Ç* W@_x000E_:êÙMW@_x0004_&lt;g_x0001__x0002_Ö_x0014_W@ë´«qX@K¦ßEÕßX@.³:ÚÂW@½´=ÈÎW@ln©+LÙV@æè:@òX@Dkâ`WW@Pæv:JV@&gt;.Â_x0005_VôV@+\_x000B_fX@´Ë³DO_x000F_X@KÐ_x0016_´X@¿©_§iV@Ø_x000D_pWÁÆV@QÄ¦%|=X@Nà!êW@IF[SW@K_x001F_/jRV@BÿÃ?ïW@&gt;(_x001B_nç=W@rÒdP\pX@ú_x0012_ñ/3W@_x000D__x0004_{»W@©_x0018_a¼°W@Û½ ðV@êÊ¼²_x001E_ÉW@_x001F_¨!LäØV@P\¤:åW@éÙ/nïZW@º¯M,)W@¾|¨³4uW@_x0001__x0004_ð_x001E_°àÉX@aê*bõôX@_x001F_yØ_x0007_W@¾mâf6MV@ùt«ÎCW@¢'_x000B_,ãùV@(LYÑ$ØW@¡-VGæ¿W@&amp;W_x0002_'_x0019_X@ÆDd-9X@~FZ? X@_x000B_Âa_x0003_W@_x001A_O_x0015_aX@-bdÄxW@8I·PåuW@¶_x000B_"ª_x0011_W@'ýå_x0001_}W@{ÖÖ&amp;øªV@_x0006_7ôæº;X@8¨uÎýuX@yak3DW@Ý¿ÖÌö3X@*²3±¾X@©v_x000E_X@½óô5ñX@h3é_x0004_¸óW@OJ W@mE_x000F__x0016_"W@¶E_x0019_±	X@©_x0013_ZYV@|þÃ_x001F__x0004__x0013_X@U&gt;Îv_x0002__x0004_#W@¢_x0014_Ç_x0015_°X@&lt;¾ÔEpX@¢¬¼ü7W@q	6üX@D«8e_x001E__x0014_X@ê%k_x000D__x0012_W@zbÏÙ_x0006_W@7@þ%W@;tÇ!3X@íYV_x001B__x0018_kW@_x0017_Ì4ñ|ìW@ôï£»©~W@¸{_x000F_F£¸W@§ÈÎÞ_x0006_NW@¤¡dtW@Ì7n\VªX@_x0001_ÎÝÑX@åá_x001A__x001B_È V@U{	-_x0016_W@ºêKÕ¦ÄW@l_x0013_Eý¿X@×ØdxW@ûÀó@SKV@ÇàA¢_x0001_ÜX@f_x001E_ÍJ^V@_x0017_îÎ_x0004_³X@­!Fíþ|X@ú±ûê&lt;W@Åü£_x0001_ÔÃW@Â©PÇ[ÃV@_x0003_0Û|·£W@_x0003__x0004_½à_x0001_3-W@S{÷"]X@¡FÓO?	X@ðàìÎ_x0015_V@8o_x0005__x0014_vôW@²¹´%Ñ^X@²S§hÆX@ÒtW:^V@©5õ wW@y¦_x000B__x0016_|W@VÖô)W@_x000D_´»þV@_x000B_óÌfæX@_x0003_]H_x0012_õ]W@.æµM!ÄW@a!ñWb_x001D_W@.6ÈÑ_x001A_X@æ_x001A_EÇ¢V@³ì_x0002_q_x0013_X@;b÷_x0018__x0010__x0019_W@ðMÜAGW@:óWe_x001E__x001A_W@ïQlrW@*³_x001C_PW@Ïýæ£Q°W@Ë{«p3òW@ÏçzYhTW@2Ô8v_x0007_V@w­_x0011_§4§@£W^.~£@Ø_x0012_C_x0008_r_x000D_¦@$A379:c_x0014_¬@3zG_x0015_°@AwÂä¶¤@_x0012_à}jñ¡@_x0001__x0007_99_x0002__x0007_99_x0003__x0007_99_x0004__x0007_99_x0005__x0007_99_x0006__x0007_99_x0007__x0007_99_x0008__x0007_99	_x0007_99:_x0007_99_x000B__x0007_99_x000C__x0007_99_x000D__x0007_99_x000E__x0007_99_x000F__x0007_99_x0010__x0007_99_x0011__x0007_99_x0012__x0007_99_x0013__x0007_99_x0014__x0007_99_x0015__x0007_99_x0016__x0007_99_x0017__x0007_99_x0018__x0007_99_x0019__x0007_99_x001A__x0007_99_x001B__x0007_99_x001C__x0007_99_x001D__x0007_99_x001E__x0007_99_x001F__x0007_99 _x0007_99!_x0007_99"_x0007_99#_x0007_99$_x0007_99%_x0007_99&amp;_x0007_99'_x0007_99(_x0007_99)_x0007_99*_x0007_99+_x0007_99,_x0007_99-_x0007_99._x0007_99/_x0007_990_x0007_991_x0007_992_x0007_993_x0007_994_x0007_995_x0007_996_x0007_997_x0007_998_x0007_99_x0001__x0002_9_x0007__x0001__x0001_:_x0007__x0001__x0001_;_x0007__x0001__x0001_&lt;_x0007__x0001__x0001_=_x0007__x0001__x0001_&gt;_x0007__x0001__x0001_?_x0007__x0001__x0001_@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_x0007__x0001__x0001_\_x0007__x0001__x0001_]_x0007__x0001__x0001_^_x0007__x0001__x0001___x0007__x0001__x0001_`_x0007__x0001__x0001_a_x0007__x0001__x0001_b_x0007__x0001__x0001_c_x0007__x0001__x0001_d_x0007__x0001__x0001_f_x0007__x0001__x0001_ýÿÿÿ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_x0004__x0006_x_x0007__x0004__x0004_y_x0007__x0004__x0004_z_x0007__x0004__x0004_{_x0007__x0004__x0004_|_x0007__x0004__x0004_}_x0007__x0004__x0004_~_x0007__x0004__x0004__x0007__x0004__x0004__x0007__x0004__x0004_éIû«ä_x0014_¢@%pnS_x0005_§@¡TÝGpW£@,øë_x0003_mÆ§@û¨_x0016_éBª@hÚ_x000D_}éÚ­@1·ª$%2¬@­Â­.L£@*jé¯_x0005_­@ØÞ¿&amp;p¦£@i±9g=¤@¹è_x001B_Û!°¨@:_x0010_b¡Âu¤@úQP_x0017_ßÆ¦@^_x0002__x0010_^QÈ¤@?A,¤@^k7¦E_x0008_ª@i¤å_x0001_¿«@1è³_x001C_ÿÚ¦@_x001D__x0006_¯íµÔ¯@_x0014_Ýû_x001B_¦@BuFÚ%¨@_x0001_²*(â¤@&gt;[K=ÉÇª@èº_x0012_è¤@|_x001C_BwUo©@ª_:²¨@_x0002__x0004_"ÓÅÙN¨@kZ_x0008_~ú§@¤_x0019_Ñª@u]2»°?§@CºþXkØ¦@rsÝK2@_x001B_R_x000D_	½Ã©@^iSGBã¦@ìÛþÔíÜ«@!àe÷&lt;¤@eÒ&amp;ìÎ«@æ&gt;_x000F_&lt;c_x0014_ª@)üù!A¨@$_x001E__x0017_k9«@_x0007_©y¤_x001A_¯@ÆÇiL+-§@J_x0019_zðÛ_x0018_§@_x0003_%8_x001F_I´¨@ªx8¼;_x0013_¦@ÙzÀÅ¤@_x0017_zP_x0002_ù¤@§\(l_x0019__x000C_§@{N^&gt;ù¤@P®snò£@[BJ_x0014_¯@õ®GÉ_x0010_H¤@ÿ_x0011__x0001_­-%§@}f¦@_x0001_S©`_x0008__x000D_©@v)_x0012_êR¯£@9µ}_x0012__x0013_c¥@{Fõl_x0002__x0003_hr¤@úØ,?³ @ÏLN_x000D_L¨@åà¬_x000F_#ª@,_x0019__x0002_ÍkË¢@#è=Ô¨@Ü¿f_x0011_a_x000D_¨@àºJ;_x0018_«@Ôû_x0019_Bù1¨@ùÅY­;¦®@²_x0016_UM_x0017_þ¢@·f_x0019__x0004_V+¦@úö_x0007_&amp;é)¬@ÁjH¨@%gd¢"Ã«@bû_x0008_Þ)S­@Ú½÷eQ¡@~bcW£@_x0012_ú_x0003__x0003_~«@5Ñ_x0013_F&lt;a­@Uyº3½&lt;©@¥äp_x000C_Ãª@#Ó¿º_x0001_©@_x0008__x0014_Í©_x0016_§@9eO+L¡@k_x000C_õY_x000B_¦@.~±ô @_x000F_&amp;_x0018_&lt;©@ÃI¥gE)«@ÐmYÑÞ«@Ñþê½¤@9¢²Kï¥@_x0004__x0005__x0016_Å»a_x001A_¬@ßbJâª@x&amp;ý§@µB_x001F_"1Û©@1í¬ÞY§@KvF_x0001_²¦@_x001E_¨Ó4_x0019_l­@oÃýSýþ@A_x0001_O$éÑ©@6;®'Ç¤@ÎÿQ§@I%¹_x0013_¯£@|ÚQ»§@ÒüÔ[¦@©Úí³.Z­@v¶_x0019__x000F_]¬@À§æ_x0005_þÚ¤@_x0004__x0007_yix¢®@_x0011_ëï_x0002_õø¥@@#ß·y×¨@_x000D_Úê`çª@_x0003_H_x000D_Ëw,ª@ãísfÇ_x0008_±@9R¡q½¥@ÆH_x0003_ç¹§@%âä'.¦@ú_x0014_äªÐ@Ú_x001C_]_x0013_¬@_x0004_j|_x000D_¨¥@éªÃÅ¢@ËÕXÒ©@§ôÖZ_x0002__x0003_õæ¨@fcdûß¡@vÇÐ{w®@CR+ ¬@S5_x0015_êVÆ­@3·É¶Oe«@¡B4EØ©@X×k¿;c¡@Æû&amp;f?ñ¦@ºÊÇBp¯@îÇ­Û£@F;_x0012_m_x000B_¥@&amp;RB9_x0012_¨@ËcªRG@«@3!½ÕT£@'H_x0008_ÞÜ±@ÁYbU¦Ýª@N_x0005_´_x0008__x0006_Ý¦@_x0011__x000E__x0016__x001B_:_x0005_¦@4È_x001B_÷«e¦@|ì½Ë_x0017_¢@XûG_x000F_8#­@«7õ$_x000C_¥@XX]aøZ£@¶_x0010_Ø©&amp;«@Á. ê_x0001_£@zµRð£@`Dõ^R¨@_x0010_Ä vØ_x0016_¦@ÎRDåqê¢@&gt;K-c-/©@Öùã/)§@_x0005__x000C_ðþWÓ§@_x000E_Ä:`â¥@¼Çä(%_ª@©~âÒ§«@F¨¼x§¤@8üf{Þ¤@@d_x0007_º_x000E_¬@}_x0013_[½Pt¦@$/`ù4@a¿£@&gt;e&gt;ÔÁ©@b æÃ¥@+Ë÷ª@_x0004_BnÊù-«@_x000C_¸6ÿp«@_x001A__x001E__x000B_	_x001F_å@BMO__x0012_¸§@_x0008_kcª¥@ÌÉ&gt;wE¦@®vÉ·ï£@³y4r«@Ìçá;f?©@pCê_x0017_A.¥@_x0002_©Ýá÷ù¦@_x0010_ô_x0003_¯@_x001B_Ã_x0006_À¦@RßÓV±L¬@çW_x0011_õë$¦@Ó¦{_x0001__x000F_¢@`q7aZä¥@KÂ*9;©@¶ÍUQ_x0002__x0003_-f¤@²£­ãvè§@ñçB_x0012__x0006_°@u±Éæº°¬@}_x0003_ñ_x0001_¡@&gt;cw~Tè£@­_x0014_ÈÙæ~¦@_x000C_wb©_x0008__x001B_¨@°sàÕ¯¥@ÝÂ_x0001__x000D_àW¯@hÑûþâ¡@ÄkY_x0002_¦@;\(è_x000B_¼¯@_x001C_VNiG¦@ï¶_x000F_í&lt;O¨@&amp;_x0010__x000B_»ç@Ø¾ã_x0019_Æª¬@)ìíÏT¥@´Å½|ð_x0007_©@tFÜª%ª@Í=)}­¨¨@ÑÀ_x0015_úë¥@ßb9±K£@)uLà"®@*Nw(ÿ°@GÞÍ\Eê@Ó/_x000B_ÁYð§@,®séËª@Î²_x0004_.y¦@_x0013_åïËï¤@oØ3EùR¥@eô$EüBª@_x0002__x0005_Cè_x000D_·íB°@_x000D_¶/_x001E_£@ATÂù³«@_x000C__x0002_ÊHðª@ÏbÊÿ]¤¥@À	0²¨@Ktïä§@·5Uð_­@à_x001A__x000E_TØ¥@6_x0004_âA+¥@QøV	b¦@äy:|;¯@_x0007_÷Î©@D_x0013_ø8@§@b;¤Oò¤@å½Ø_x0005_uI­@fuÖëÍ¤@ÎQA_x001E_¦@RZá5*º«@_x0003_¹vï^§@_x001C_âÈ	«@©9pp¸¦@_x0019_X_x0008_#_x0001_°@9_x0019_ñq*«@_x0015_×S¬Ä(«@æøºýH¨@_x000C__x0005_îÝ2êª@å±ó]§@»_x001C__x000B_t¬@Ó»xr¬@	UÔ½_x0018_¤@Ö6_x0002__x0004_»u­@(ÙË÷_x0011_r£@°-ÿ¦_©@IÁÐz_x000D_®@_x0001_Ð©@xEÅÑÖ¤@âqS;w;°@_x0012__x0007_¦¬LÏ¡@¿=2¶Ãî¨@¯%	_x001F_ÜË¤@«Éa1¤@{0_x001E__x0017_¡@H_x0003_ÖÈ_x000F_{¡@&gt;QI7WÖ¦@¤Ë®_x0010_@¨@â2GÏ¦@§ô8Ë¢@	K´ÏyQ¤@à_x0008__x0016_71£@pÊÛS_x0007_¬­@ÿ\|1u¬@Ëè5/°Eª@pöS½,¥@j´Õ4¦@§êD;o£@j'NB_x0015_£@\Z~d`¦@Á(~_x000C_uá¬@I÷3óM§@_x0017_Ø+	´ °@¸_x0004_)r¾5¦@láWõí¤@_x0001__x0003_Ô"¹f_x0015_ô¤@»w­SØ¦@ÅÚ¾ÚR¥@¼^X«^§@ÿ_x0003_Ë»_x0017_:¬@_x0014_Yó'-¦@_x0013_P*_x000E_N¨@0cð×P­@o#êÂ®@#jÀî¯@#Ä÷»¢ë¨@Þ×,Ô_x000C_±@fØ#q8¨@ú_x001C_[K&lt;_x0007_ª@ÆÚRû_x0005__x0004_°@_x0003_6Xq¶£@_x001B_Rt3§@ôi©wçö¯@oD_x001A_j¤@ÐËÑ_x0019_C«@Ðjð,õ«@p£¼¯å¤@ïÍõÇe@äèfÀyð¦@vý¼°Aà¬@Û6Â_x000C_¨@8zcÿ.)£@Ãä_x0010_¦%¬@ä0$Aðª@V#®¿¨@_x0002_0¦ô²·¢@Á¤_x0003_W_x0001__x0005_G_x001A_¯@âL:}(§@4'à_x000D_©®@_x001E_}|õ_x0015_T¡@_x000D_3¯õ_x0004_S©@ N_x0018_Ø«@_x0004_}ðé_x0018_Î¤@Q[ëÝÔ©@ñÝÒt"A¥@$ý¯QÛ±@:ã&amp;_x001F_³N¢@[F9N£¦@N¸&gt;s_x001D__x0002_¥@%Ø_x000B_'úØ§@#vu_x0016_®à@gïËHmì¯@¸dyNmá¬@_x0013_é_x001F_ßÞ:¡@b@s°z@_x0018__x0003_¤±¬@h.ie+­@k¾÷Ü¨@_x000C_+_x000B_H_x0003_®@ª_x001A_o_x0017_f¢@¿áõ^¡§@:t_x000B_àÿª@|ëZÅÔª@×Í8"Âo¤@ÇÏñu_x0003_¦@§=Í¼ò¶©@J_x0002_DÊô§@¬_x000C_~CµY§@_x0001__x0005_Nc«c&lt;¯@K"&gt;_x001A_ÿ1¬@â.ËÇ_x0002_î¨@C_x0012_#Üp| @ÕÐ­I_x0004_¬@úª_x0016_|_x0007_5£@´4ë±'§@iTUÂcd¬@%ÇjL6¨@oµ5A8c«@H	9@È§@IDéd=_x001D_¨@?_x0011_ªý=óª@Ë[µDë\®@þ/øÁ©ª@yirõb¨@Â{d_x0001_ª@×ZkP$ß¨@¡ò&gt;ç¸¢@Ë_x0007_×¬¦@ifÕé!¸°@³'¢@Ï£_x0003__x000D_Ï°¨@cé¢±a«@&lt;B1·¦@Ú°#ïô_x000B_¥@Á£M¦q©@BÑõ{õ¥@åÙïmA¥@$u²_x0012_|§@¬´[_x0011_­?¤@Ã-"_x000B__x0001__x0002_:_x0005_£@ó7j_x000B_ë¢@1&gt;!ö¤@+©j´j¤@#^tçän§@5;¥PÛ=§@ÊS½w+¦@_x0001_qç/³¨@'$KSÜ¬¡@Z9¸G¤@+Ñ@_x0017_âç¦@Îz{_x0010_c«@]`É5L¬@G_x0019_àH½ã§@.¸ÃÞÑð¥@4_x001B_Q4_x000D_¨@eê_x0016_,	¥@ }úC/ßª@öÜ­¥S¢@×_x0002_aST¥@©ïïIª·ª@ê ßùP_x0018_¬@ùÉ_x0007_ª¥@Øº¡ÝÈE¬@_x0003_aè_x001A__x0006_¥@17«dÃª©@ð5mmpÐ­@ÛE8Îûw£@Ð_x0012_iÖëÙ¤@n÷_x0015_úÝ²¬@%_x001A_X×_x0019_ê¨@TntÙ¨¤@_x0001__x0002_¼Ùà_x0017_¿ª@MBÀs_x0017_«@Õ¼´H?¥@ ¦5Y§@&amp;Mnsùª@z÷{e¯@B_x0003_Ös­@UÆÁª@_x000C_Ü»{ª@ñözJ_x0005_Û¤@/_x001F_îG®@wS±âø_x001A_ª@Â¸8¡Þ¨@~T&amp;Q_²§@_x0019_Ð{Y§ì£@º±»¦ª@_x0012_ßHµs§@Ð$¨è£@Íg½u4¦@ÀÑGùÌo§@ ù_x0017_%í¥@s_x0014__x0017_UÐ_x0015_¯@hï_x001D_Æw_x0010_¨@TÖºæ_x0006_ðª@whÛ$Ðú¦@_x0015_ç5\°°¦@k¥A§@Vðáî¦@Vî_x000E_~Uª@dÂ$8TÉ¨@Ë;g6©@g~­_x0004__x0006_/_x0006_«@pk_x0019__x0002_í¤@ºÓ_x001B_'àÂ®@_x0001_H*Jî,°@(ÔíÐ¢)«@_x0006_O¨Y7O£@©8Úéû£@Gl&amp;D_x0012_¬@ªØótD~©@Y«Q+£¥@{~Â¯Ú¥@&amp;KÇÊ_x0019_¤@_x0015_._x000F_Q_x001E_¯@6p_x000C__x000B_*6¯@}·ªEi©@d_x0012_¬'ê3§@ú/_x0003_¹# «@í_x0019_5¤ ©@ë_x000E__x0004_z&lt;l¨@vL4Ø§@x__x0018_n:§@ðE*´+_x001B_¨@Åyéq_x0016_«@ ðÝ0%¨@®ÅN'¢¥@×eÌ³'¦@ÌÝ_x001F_¨_x000B_¦@é_x001A_Oçc£@U'u"é¢@{R,h_x001A_¤@||¬Õjy©@_x0005_\þOÙ÷£@_x0001__x0003_ðØOþ_x0017_¤@ýÑçìoÄ¡@î_x001C_.¡ë¨@?_x0018_ìÌú¨@w«ôÚ=f¡@öc_~¨@^ 0_x0003_l2¥@^ÄµE_x0014_­@\rB_x0001_2ú©@«T_x0006_ú­}¢@ úÆR_ª@a Öws¤¡@û_x001F_»ûº«@æ ,J+}@æ_x0006_M_x001B_;®@¹îôÐëD£@×Hÿ_x0010_§@°º_x000B_ïcj£@ãÈT_x0002_¦¢@:hAhp¦@7ìà_x000D_S_x001A_©@Ù[_x000C_®k_x0006_ª@ï	óWp¬@QÝ@¸_x0001_í¤@DÌj_x0017_1sª@_x0002__x000B_êÛ9Ü¦@ÕÉòrª©@_x000E_RÊ_x0011_$¯­@©n_x0006_Fð©@îE+b±@pÛ§­¥@!»km_x0001__x0008_I_x0005_¤@#Û!Å¥@«_x0006_ïÈ@õÍ§óæM§@_x0003_	ÍÄr_x0017_¥@ªR@Ë"Øð_x001A_u£@/ûØ*r¤@hù_x000F_!_x000E_ô¨@&amp;lÈd_x000F__x001C_¥@A_x0010_&lt;Nñ©@ÉeM_x0004_I¦@Æà_x0010_K¨¡@3ªê®§@øö|$«@_x001E_ÎÆÈ¥@_x0011_ÑHKÈ¡@vû½P*©@_x0011_îµþæ©@oèw{¿_x000C_ª@ó2Wßøù£@t;Wºõª@À¦LÊØª@uDX3ª@SZ&amp;§¤@_x0005_àF{¦@ôAõ4bê°@_x0002__x0018_II_x0004_ý¯@æÄ_x0015_Ú.¦@=Kâ_x0007_ö¢@7Rï·¢¥@%j¹~Ñ¥@_x0003__x0004__x000C__x0004_k_x000B_É¦@&gt;_x000B_e$m«ª@ª_x0013_6läª@_x0003_QD@x®@M_x0018_nßÕK¡@F·^ýX§@_x0017_êíÓ}¥@B­"ZÃ_x000F_ª@_x0011_Ù_x000E__x0005_S§@X_x001B__x001E_ìã%§@¸G_x0014_SL_x0003_£@l®c.é¢@núB)/é«@Þàf §@ºÂFq_x0010_f¬@TJ³¼ÿ£@G_x001E_Gõ¤@}_x0014_¼Ä·~ª@9Zå&lt;$¥@Q|,QB_x001D_¥@oà²Á/_x0011_¦@_x0008_@_x0014_»ñ¢@ü"ìº_x0014_©@_x000F_ÐëâÇ«@¸__x0002_Û"¡@±]_x001B_)_x0007_¢@"G_x001E__x0016_°@Ù:²Y§@¸ºÄ_x0011__x0002_£@_x0015_°_x0013_Z_x0018_¬@_x0001_H#%[×§@_x0007_Ë©_x0004__x0005_°|§@áÈÝür_x0005_ª@ÛEÙe«@ÑN/¿:¤@Ìz_x001A_ãÖU¥@óÜÉ4°@l#BÂ §@f2Ñ­òª@=#;Ý!R¤@_x0001_^f_x0015_Ï¬@·¨0Æ6¨@_¤ÃøTy¡@SÅÙþè¥@7_x0018_Ù_x000C_j¤@ÆÑÌ_x000D_L_x0001_¦@üß÷bª@P9£Æ_x0001_¬@i|ªXmw@Á¿zÃ«@Ì_x0007_s´§@\_x0002_^}©¤@)iÑb_x0012_&gt;¥@M_&gt;ê_x0012_¦@-ed¦ @7_x0001__x000E_¤õq¨@=¯­_x001C_Ú_x0007_¨@Öýjÿ_x001E_ò«@{Yà/ª@/D_x001B_?Ô¤@Åº	_x0003_ßª@¡¢6Û;§¦@¾|X9Ì?¯@_x0004__x0005_I_x0001_H_x0017__x0008__x001C_¤@_x000D_äï/5¢¥@R©Wõ_x000D_¦@³ëÝð½H«@«OÆ_x0015_iõ¨@þ_x0002_¡R_x0016_=¨@_x0019_¡7@_x000E_g_x0002_È\½¤@²¥ÏTT¤@Éô_x0006_¶­@âT³'Éh¤@¡ÏgW_x0019_¤@{~Íö#_x001A_­@¯`±}¬ @CòMì_x0014_¥@G$À_x001C_ @f_x0003__x0014_Ö®@_x0018_Ë_x0007_'»¥@õ_x000F_QUYn«@r¶ã_x0002_ð¬@» ]+_x001B_A¦@÷Êlî5Ðª@­rt¢@]?tkòl¦@¾_x0003_(nø_x0008_@ê}Þ_x001D_¦@¤Z²&gt;'É«@Ñ_x0013_tÐÞÇ«@ö­i1w	«@´ær¬_x001D__x0014_¦@çí)cû_x000B_¤@ã_x000F_ö_x0005__x0006_âÚ¤@_x000C_Ð_x0003_â_x001C_Ã¥@³J1þIî¯@!_x0019_7_x0018_Ï~¦@_x0004__x0010_Å¸e¬@ß_x001E_ns§@~k²	Q`§@ÏG@8_x0003_Àª@(½ë½bª@¾¿Æãê§@CÇ_x0006_oþ³¨@9_x0002_¶åc_x001C_§@ðâÁåúI­@jû¾¡V§@nHcjª¼¬@_x000E_mø¯â_¬@êyZIÍ¥@×_x0004_&lt;'n½¥@&lt;(í\V®@ö0ü_x001D__x001D_õ¨@_x001F_`®{Ò&lt;¨@Vz)©3ê¤@_x0015_yAJ¥@0ÂÛ×®§@?=_x0019__ù¡@ÀÅ\_x0008_y¶¯@c_x0012_Z®¨@g·;¾_x000C_¹¤@_x000E_H_x0019__x0003_Å©@A_x0019_6úî_x0001_§@|y_x0010_oª@CAK×Ö¨@_x0001__x0005_:ö_x000F_´|¥@L×OÂ¡@OJCì)À«@\¥ÎW_x0008_Å©@#¼úY¢£@_x0004_Ñî¨©@§]½ÂsÄ«@Ùg}}¤@_x0003_XU+õ_x000F_¢@$[!g_ ­@;ÿLÚD_x0014_«@ùDigÐ­¬@Ü½H_x000E_«@¼_x0001_`©òL¨@_x0003_1_x0010__x000C_ð¢@ðLêÛ¤@&lt; nÃïX @4Å«_x001F__x000F_Ë¬@±q´½æ±@Þ_x0018__x0008_£e¦@ôm¼³_x0012_«@&gt;ÍU¢@\¬¤KîU©@\Zö_x0012_:Ì¬@L=f:k¤@Ôï8R3¥@ùã_x000B_îÛÈ£@¬_x0002__x001E_%n³ª@#Hv;^g¦@_x001A_èÿ0L¥@){Ú*©@7ü\°_x0002__x0004_Ir¦@Mâ&lt;ª_x000F_­@¡áË_ÍH²@1ì´Zå¨@DÒy­ô_x0012_«@'~ô_x001C_§@6ke_x0012_¦@_x0004__x001B_ð_x0002_¬@çC%_x000B_ù©@¯_x0012_UÔQ©@CÝ _x0008_ý«@ËÞzvý©@Á£÷Rk¨@_x0003_èÇ2+ª@ß^_x0001_Æ_x001C_§@ÛÁ	I±¥@ðlßïHª@Îõ_x000B_\²G¥@àæzÑÞ_x000C_§@_A%ÿ@ª@_x0010_Ì«._x0006__x0016_¨@_x001A_Ä_x001E_ª_x0018_¢@æÞ:¤@O^g9l¥@ásNPA6­@½Æq0_x0010_¤@ÂIp!º§@\&lt;ÀÅ¨@ßÝ¨ö¥@§ªª@WA¡í_x0012_¥©@÷_x0002_Ò_x0017_¨@_x0001__x0003_m¦Ñªg©§@+4_x001F_²¯d¦@è"4Úå§@W_x001A_¬À¶®@Ò}Ãn_i£@b_x000C_"jï_x0004_¥@Lz¹º}¥@Æ)+âè¥@d²Ê&amp;ð¬@îP­&gt;WÀª@¸íÿBi£@±þ+Ðìý¢@_x000C_âì»Ì¬@õy_x0001_hÚ_x001E_¥@áÙ;à_x000B_¤@²B\u¤@»¶EG¥@âµT_x0011_Õè¨@%¾)Dð«@åR-¤Ì¢@3_x000B_Ï`_x0002_Q£@_x000F_õ_x0001_"'¥@òlO_x0006_ý«@]?A_x000C_m«@òá_x000D_Ý]ü§@F¨_x0014_ø¤@_x0012_PÆ)T¡@Á_x001C_máÙ¢¦@l»,Ó_x0001_§©@Üj.b¥@ë±¿ 7W¬@|÷8_x0001__x0002_8éª@:_x0015_°@&gt;_x000B_)_x001F_Q«@þvg¯ H§@å_x0002_)J=_x0015_©@®_x0012_ñØ@b¨@º;U"K]¦@2Á'ö_x000E_¢¦@iD_x001A_/£q¯@ùql@7\Ã©P¤@ÀHÇ.³,¦@°Uô_x0005_Ë¨¤@|ú_x0012_0§@_x001D_4Òêç¤@ùÆÅ6¡@_x000E_h|_x0001_7)­@åô¨@àb_x001A__x0008_nc¬@svô~Ý¢@(âÜ_x0012_Ùæ¦@êó%"Þ§@^+_x0011_ã4¦@iëVËl±¢@d-7q®i¬@®Âlþ_x001B_¦@$Gý¾tq¥@õ¹"_x0002__x001B_w§@O8ìïà`¦@¯½_x0002_É°¿¤@·¡ëºyy¨@_x0017__x000C_2/Ì_x0011_¬@_x0001__x0005_Éc|ýÝ¤@§Mõîoi¬@÷ý_x0004__x000D_~[¤@ýG_x001E_Ó©@_x000C_õ&gt;£@°_x000E_°A£@½VØ«}þ¦@Æú_x0014__x0018_`¦¬@_x0015_Û°®Üb©@·_x0005_ö©@¯_x001C_svP§@6dh.l¥@¥/Ñ_x000C_¦@¨.¡àZ¡¯@«ÌËñê«@.¢5Í¹.§@'§^WÊ¥@Û&amp;å_x0017_­¯@W_x0006_AêÉ°@5Øì)£@ô_x0001_ñ÷©@l!m_x0008__x0008_¿®@ÔdPòy¥@Å3½¦ª@£ø¼Û¯¡@øpV±¡±@_x0003__x0007_v¶©@,_x0002__x0002__x001E_$[¢@&gt;Ù^"~¨@_x000C_jqèå¦@u%ÍÆ¨@³Kù_x0001__x0004_èË¦@üT÷Ù|ª@Ð_x0007_Øly·©@hXÎ_x0003_"8«@[þÌ_x0003_à¤@_x000C_ZAA_x000F_ã¥@Ô.! |þ¦@ÿñ]/~Û¨@ø§Öd@Ä&lt;¯ù_x0015_¬@C'}»Cþ©@L_x0013_¾_x000B_R¥@úa_x001C_xC¾¤@_x001A_û¿üã%±@s\k®i£@ùk`©@hÕXø®«@-Ê_x0005__x000E_w·¥@_x001E_Ù/ÛL¨@_x0019_Á"C_x001B__x0010_¤@_x0019__x0010__x0002_«@ü*'_x0002_Ô°£@Ü®å¢Ñ¨@åÄl$÷¢@uV¾4û¥@[)íÕB&amp;­@W5_x001A_oÍ)«@õ£w{2à©@µ]ñqG¢@_x0002_ÕHD¢@ÄÀ¡L_x000E_ª@ÏîÂS?õ¨@_x0001__x0002__x001C_Ê_x001B_ÐF,¯@Üvy_x0006_¤@÷Ð]e$á¯@ÅØ_x0010_I\§@^Í[_x000C_h_x001B_¦@¤=#PA®@Ï½_x001C_U¢×¤@õ_x0011__x0017_hÿn©@¡[¢}_x0011_Ëª@¾_x0010_Y¦_x0013_©@z¹c_x001F_Ðn @Ì×¾m£@_x0012_ne_x000F_¥@iÅb_x0001__x001E_¯@yÁ&lt;9¤§@_x0003_mÀV¡ @KS¿l @ï9Ò_x0004_5ª@*ÿ_x0001__x0019_R¥@P_x0003_w#ò¸¥@C¼7£¦@ (ö_x000D_b¨@C±/µ_x0007_}­@³]_x0002_JÙª@þ¸Ù¤#«@yô v@°­@§S&lt;_x0007_;¸¨@_x000E_eGÞ_x0019_©¢@ÝX+_x000F_-¬@ïÛ)_x0007_C¾«@'R&lt;_x001C_Å©@_x0003_Ô"S_x0001__x0002_tÍ©@Á{§_x000C_P¥¨@±öo«¦@;_x0002_¦@m%(^_x0004_¶©@´°sÿ(U¥@h1×RY£@´yì±`&gt;¬@$C_x0012_le÷¤@,_x0012_B8©@_x0001_¢_x001D_døB¥@¯_x0012_Mä¯@a« ÚYj¬@Òê³l°@VõffC¤@¥_x001F__x001C_ü_x0012_¨@b_x0005_r_x001D_c'¥@¿®[óVµ¦@ùÉGw7£@Rj¤2ÉÊ¬@ßÄz_x000F_Ø¡@Â5Ä²§@Ê£z!_x000E_§@1ÑAX_x0016_Ó§@å	×_x0016_¢@j'¾_x001A_¹Ì¢@Cy$g¤®@ËNåY¯³®@._x001B_µ_x000E_1ç¤@&gt;F¾rÈ&amp;¥@µ@_x001D_rÒ¦@_x0008_0«&gt;#4°@_x0001__x0004_r6_x000C_í\¦@7VHY_x0015_®@_x0011_¸Å¹1l«@¯ÁÛèQ¤ª@[_x0011__x0008_â: ¨@41X[×ï´@$í¬Ô­@x_x0008_ukU_x0010_£@ù \e#_x0017_°@SF{_x0012_Ô«@L1K_x0014_H¦@»¹½_x000C__x0018_¯@|VÌ,¼«@ÝÚ°'[¤@_x001D_¿C_x000C_§´©@A_x0003_Ó¿¦¥@ä_x000E_óýÄ «@oth?}§@»ñL®~¤@9ò+ib@3ÌWò(¬¨@_x000E_ÈB©@.{_x0002__x0003_á¢@)íÆN_x0008_¬@ÖÜr1¥@ë{_x0006_ÿEa¨@&lt;¡öS&lt;¨@àç¤«_x000D_¦@{å¢ìjd¡@£Â_x0004_!¶Ø¬@b7ø%²¤@F.½_x0001__x0002_R|¡@F²\[è£@Ö¹Áä_x0015_z¥@þþ¤G_x000C_c¨@Ö+ï_x0003_ê¤@q9VØ@¶¥@l0-Ú_x0004__x000B_£@ðÒ}0ó½«@ê´^JI_x0008_¤@i¹h_x000E_ó¶«@¶1áÁò¥@Éãë-_x0004_¨@·ÏéÏ£@áÈÐcy_x001C_@è_n_x0013__x0016_u¡@·áÎ @¯¤gÓþ¬@âß=v¥@_x000F_6ª¨@Bf	¹(_x001C_¥@)©3Ö¯£±@-Å_x0002_ù¢@+ý_x000F__x0003_ÿÔ®@J	éï¥@NYÌÐÿ§@Xæ;ÿ=¢@ù_x000D_Æ_x0019_z¥@¹Óz£@M\D_x0015_Z¥@©MH·ý±@#4øñ«@K·IZÅu @_x0002__x0003__x0014__x0004_sò+&gt;¬@Áâá_x0006_¨¤@UÌH_x0018_à¢@­&amp;^Ì{.¤@e¸_x0015__x0006_¬@Ô¦Z¬@È'9½¬@Õì_x0001_Î;¤@_x0016_×âgF_x0002_¬@_x000D_qC_x000F_Y§@zY_x0001_:Ím @¯JÞhÛ¯¨@)¡Oõ£@_x001D_z;X1®@ÒÓ3OÂ@Cä¯«@í9Ç^ù ¦@ÉçÌû¤@²r:Ò®@]!äur @I}@â3§@»Å3_x000E_	¥@_x0001_¡ËÁôª@·IY@8º@|Xe_x001F_©@dB_x0008_kÎ¤@ _x0017_o¸=®@_x0015_¸]¥è¥@_â¹ÁñT¨@m_x0001_H¸Ó§@È¡E®	¦@m¾:_x0001__x0003_í¼¢@Ë÷Ù&amp;`B«@Ãc K)&gt;­@_x0010__x0017_­Gü£@Ãñ'r£@Él7LN«@_x001E_þwå£@3¢Ü_x0018_d¥@yá_x000D_[w¥@§ÃIÕ£Ì¥@¢_x001A_Gút¥@)_x0019_-&lt;õª@á¢6vYé¢@TðR"]~¨@æª_x000F_ãæ @2Q_x000B_¾_x0005_Vª@mùË*¥@S_x0019_è_x0002_ä¤@©s0G`8©@S-Âèb§@®ùÝì¨@!s_x0006_ztÈ§@²_x0019_Ðñ³­¦@"\Ï*_x0008_¬@Èr¾9_x0011_°@_x0007_9±ù_°«@_x0006__x000F_Ì_x0008_s_x0014_£@S5_x0012_£[¤@­_x001F_ïïU0®@wnGÚ¢ª@¬_x001D_­îtK§@Ð(ú¤ñ=¯@_x0003__x0004__x0018_=[F»J¤@ªõhö?&lt;¦@&gt;xC±_x0018_£@h£_x0015_¾_x0003_;¡@ñ]zE¶®@t©×`5¥@V¿×&lt;D=¯@a¸p©@½k¦A+_x0005_§@H´í_x0010_û¨@_x0010_g×¯B¸¥@_x0015_c¼{¼©@(ñ§s±¨@]Ü§]_x0006_p¤@ =*J_x0001_/¦@sY8N¢®@þ[V×Ú§@¼__x0011_.§@tµÕ_x0019_KY¦@9Öd_x001F_/¬@ïjß_x0013_'T°@Ùc²Éé¨@B_x0015_oÏ¦@íÄM°@W+:ÀªÜ@Ìé_x0012_Í_x0006_[­@Ý8s\"i¥@ _x001D_M¢@~_x0019__x001F_@Ú:V_x001D_&lt;¯ @±ôóW¿S¥@_x0002_§S_x0005__x000E_æà¥@_x001E_³Y_x0004_ J @:_x000B__x000C_?ùß¨@'zùMª@_x000D__x001D_´ÎÇC¥@_x0014_ùshÚª@	Gçp_x0011_»¥@Øîåï¡@|=Ð}ø*¨@Îøêa @_x001F_Põ%_x0006_¬©@ØÂp_x0003_«@&lt;S!Ê¥@Ö_x0002_gÑ©¤@?Ñ_D=¥@\n®_x0007_Ê_x0008_«@Ë!/%1¤@_x0001_tÅí©@Êo¹¦E¬@NábWª@ºÎ#®·Ê£@'Q±þç¾¦@_x0002_j$¥²Â¦@`W¡Î ©@,iP_x001B_ÄS¨@U,m2&lt;"£@_x000D_J_x000F_­¥@§(U"2Ýª@_x000B_máûÝ#®@_x0001_]UYø¥@ÄÎ_x0008_5ç_x001F_¨@Öí~Ù·@_x0006__x0007_aUª_x0010_bÉ§@Ññ¡_x0004_Ù½ @ê}_x001C__x0014_9{¥@Îô±p`°@±|_x0003_EV@¥_x000C_[?é @_x0014__x0019_m(f£@7l_x0007__x0004_oM£@!ûTÃóª@yFYL¦@ó_x0014_¹!°@U	¤î¥@HãïÃZ:©@Ñóà-¬·¨@_x0005_°úQ¯x@_x0011_Iü_x0004_à°°@*!qû_x0008_­@Tö[ïç¢@_x0002_¡ïzPí«@zî_x0018_ÆU¤@D±µ±@1ØÏÙ}-®@·×_x001D_Ù*ª@Ô¾b8UÌ£@æ «¨ç_x000B_°@!M,_x0001_o¡@¬ýáÙ[¡¤@ôÙÁ_x0008_MH¯@í*Öë¡_x000F_¯@l&gt;K¶ «@§¥Þ,¯¨@_!Å_x0001__x0002_·eª@3._x0003_"Ì§@ù¤+~+Cª@9T_x001D__x001C_©¯@¸\æ_x0002_¡@_x0005_Ü©3©@&amp;à_x001F_,R_x0016_«@maÊï_x0017_n©@zÕ#¯£@ºÐÑ×¤@©_x0013_³@_x001A__x0013_Ï½¶¡@_x0003_©&amp;]_x0019_8 @»3Ë_x001F_Bø¥@uú&lt;_x0005__x0007_¥@Ê÷©ék¢@90ú84©@¼N.aÙ¯¢@Ø8E_x0010_JÝ¨@ÙDîwdz¦@_x0002_6ÎðYR§@oHèÁqÃ©@_x000B_´P	_x000E__x0011_¡@c]F×ÈB±@B6ó¼¼³§@ò_x000F_ÈÌÊ¥@!Îü_x001F_¥@Q2_x0018_4^{¨@ÕË£¯Ë±­@Q/;Õ_x001E_¦@Ñ_x000F__x001D_H+j¤@%âe=uï¤@_x0002__x0004__x0006_¯`6Ù&gt;¨@_x0001_Ël¨Ñª@9¶_x001B_Z¥@*à_x000F_¿@ÚÒwbz@ìvþÀ¤v§@_x001E_Ä²5^¢@/§Øvª@ßÞ_x001C_ê&gt;ê¦@Tãk®×©@ 4U$ø/«@µ_x0012__x0005_("õ­@(_x0003_Xi¨@Éú-¦@fA¿p_x001A_ã¥@æ[ÂËþ¦@(Êß¾¦@Ýâr~¦þª@;i;§ð @¥a~öÄÛ§@D ä¦3_x0003_¬@_x001C_e{BÑr¤@_x0017_;r®7µ¨@É_x0016_a¬_l¬@ÒTîU÷Í¨@_x001E__x0002__x0017_%?3¦@_x0018_3Ì¹Z¯@¶];JÁª@VñgÓ#º«@_x0008_·4D£@¢_x001D_Þ¦_x0014_«¡@3=mø_x0002__x0005_B÷£@%qwJl©@Óî	_x0005_PË£@KB,_x001E_ZÒ¥@ÿ(~?¿£@8å³£@\=¨õh¨@m%_x0005_6Ö¨@_x001C_-½  º¡@6®ú-o£@_x0003__x0001__x000E_JÜÞ¡@'uT¸§@Á)Á_x0010__x0004_£@í¨,ñ¬£@ÑÒö9E_x0003_¤@ &amp;9Ûë2¨@º¶y&amp;°@Ït2HRâª@äj¤çÄ®@/fwñû¤@(ð^_x001F_r§@KyÑVâ¨@_m§fv¨¬@`V8y»©@§ÎêAf_x001E_©@H_Û'©¥@=&gt;ÓoÐ^£@¬ç_x0005_GÂ@_x000D__x001F_&amp;&gt;^ý @n0¥T5N§@FÜx÷_x0014_m¥@2ªþ{Â®¡@_x0002__x0003__x0013__x0017_.Ú_x0003_¡@¶Ç[¸¡@o_x0018_ÔërÓ¦@¯n_x001E_P6Ë¤@Ó_x001B_.Uâ¨@_x0008_j¤â¤£@*¢_x0005__x0001_B¡@|1ÌIÿ¨@_x0013_B$,Î§@½&gt;_W·f¨@ÞXü÷§@0_x0006__x0001__x001B_°@D¯«_x001B_ÑÓª@»_x0006_3ã @¦ª ó_x0018_ ©@êeµi¬3¬@u_x001D_¸À­@ÔG8&lt;#¦­@Aäá·©@N·§_²S²@~_x0010_ö³_x0005_Ëª@&gt;5¥ö«@/tÃÈZ®@qäü_x001B_»M¨@ëÃrV1²@¿û_x000E__'+¥@iæÄ3¯ñ©@&lt;O­þª@ÍCÒ}¯t©@_x0018_3w-§Ò©@!ï§u§f¦@hÃz_x0001__x0002_g_x0010_¨@Fþ_x0014_Ã©@Ò¼º)¿¥@_x0017_#_x0019_ß÷k¢@PÈb_x000C__x0007_?¦@_x0017_Pq2¨@;.ve_x0004_f£@FË_x0015_³D¡@PD\9§@ÑÏEä_x0006_¦@µ%¯ÿuC¥@¥aG!qv§@t0¨@¯Ï¨ìóY¢@ºTZ·¯@¹3_x001C_P×D¬@¥±qyV¡@òBØMàò¦@;"?äi¥@;$D_x000D_LÑ¥@ôÞûS¢@¨N.â¤@_x0005_$¶_x0006__x001B__¦@|}Èámí@ý_x000D_Í¡¥@,Òõ"²_x0012_¬@Ë\§@¨_x0016__x000F_6B=¬@(_x0017_ÿ7Î,¥@:ÊI²æ¤@ô*½èË©@ø*[I6¥@_x0002__x0005_/t'ö±m¥@ .ý_x0003__x001B_¥@º®Lå/­@±,_x0004_³_x0017_Î¥@qÆqFè¦@%ÉÚTÎA§@É®t_x001F_P§@_x001A_1Ý¦@H¢",!«@&gt;Ó¾ém_x0007_§@ÀÛ{	-£@6*{#*´±@÷_x0010_Ä_x0019__x000D_ã¦@_³Àd¡§@âÏ_x0010__x001B_Á£@²ÊM	è_x0001_¥@RÄÐèX°@_x0014_|éñSH°@_x0010_æð¦@%¡Tµaª@î»Q6Ü£@ºeåÝ _x0017_«@ZM]Vþ¡@ô*_x001B_&lt;L°@tÍÛo£@¸î_x001C_^@z|Õ_x000F_Å_x001F_ @_x0015_CÐÕàW§@~±Ä_x000B_3 ¦@_x000B_Z:ñØ¸«@_x0001_TïåçA¦@Zº7®_x0001__x0002__x0017_O¦@´:|_x000C_åN«@®ôMï®@ÓÃø_x0016_)¯@¡»ç¢@Pm_x001C_ç^u°@Ê_,óÜf¡@KlÉöÕt¨@@µ5Ø´©@ÈLm&gt;¤W@ á_x0001_Ï¯ª@Ð®D_x0005_|É«@|_x0012__x0018_¿_x0014_)¥@î¦d¸¦@÷_x0011_ÈZh_x000E_«@Ð èùEÓ©@H0¡¡¼¬@4÷A%Z¥@GµÃ{7£@C)$_x001F_©@wGßSØ¤@ì	üvâá@®_x000B__x001F_X¾¥@³±o»W¥@	ÏÙ_x0005_·_x000D_²@_x0002_³~u^§@Wô­ï«î¢@_x0015_Úil§@Do_x0014_~_x001E__x0005_¬@_x0014_Î_x001B__x0003__¤@á7L_x0007_ª@¡zhz~_x001E_¥@_x0001__x0002_gbm3¨@Þ='ÆÒ¦@úQ½,P¨¦@*](x_x000E__x0016_¥@5#ØeLª@å1²W(¤@á×Â1ðð«@_x001E_³¢_x0008_¦@4_x0010_Ï¢¥­@P._x0014_ëe­@ÃCEÂK'«@_x001F_hÜ_x0017_«@ºýÜÿdL£@_x001C_ýÎ_x0017_?¤@Bd1GN§@7Bë_x000B_w~¦@V_x0017_hCú @¾MÌò_x0008_´@§Ød¦£@°6#_x0006_Ød¤@&amp;	þ±­@:ÅÓï£@_x0006_¡þ£#_x000F_¨@_x0004_òa§@º0[æy¾¤@¾_x0011_	Ú_x001D_¾¤@¨ñ£Ìà¨@_x0010_kV_x0013_ &lt;¨@Ç_x0008_ëS¥@{¥_x0010_Ï_x000B_¨@_x0005__x000B_¬Ä°@C_x0015__x000D__x0001__x0003_Q	@Eb¶*N3§@Ô_x0006_%"9«¥@xÞPª@×ÖÉðz¬@ºJT.¦@Ã_x0001_ÿO{R®@^Ùç_x0018_³§@Þ_x0003_bqÄÛ @C¨_x0013__x0017_§@_ó_x0017_Jz¨@#ûR^ñ«@sF¬jp«@åN oÆq¯@ó&gt;_x0003_íÛ©¥@SÏË5]÷§@OD_x0006_bU}ª@ó_x0012_ó!Â\©@PzÒsi¥@`Z¿©_x000F_¥@ªÑ¥ÆY¥@S³K±­@_x000E_C_x0019_â¯¤@_x000B_7o_x000C__x000E_ª@Ïo¥*Ü»­@ÓàhQìe²@Rd"4ö°£@Á$þÞÇ«@Y0_x0018_f @_x0001__x0008_µW¥@d§´³ôª¦@á_x0002_­_x0007_ã«@_x0002__x0006_gi×?¸_x000D_ª@		z»ª¦@_x0014_­_x001F_ý½'¡@=_x0006_FI	H§@ÔGqs¦@¯lq_x0004_s¸¤@¬_x001A__x000E_¢@üjâ¶	©@Î_x001D_§Z_x001E_¸«@ç_x001F_;ø¸¦@ É_x0017_Ý_x000D_ñ@_x001D_³_x0005_Ü®|¢@\^Q5¶¢@bêVÁë©@_x001E_° T©@(öìd¸¥@¶Ã%WÇª@LµÌy¦@Ùáh_x001E_9^«@¹_x001A_ð #¢@Ìÿóo¿¬@E¥£_x0019__x0001_é«@_x000D_æ_x0019_f¬@$Ë_x000E_2¿_x0002_¬@òa;­kþ©@ïÈÂ9:Î¨@¹_x0010_ucF_x0015_¡@«J_x0015_ _x0003__x0017_¨@yÄ_x0011_[Þ£@àè@g_x000F_«@Üý_x0014_$ @jûC_x0005__x000B_ Ö¯@¬Gù_x0011_¿¤@1ÈÙ­_x001B_¦@_x0017__x001D_ÑïµC«@k_x001A_ÃtyÛ¦@_x000B_ _x000C_)¦@]_x0011_@~ì0«@´s_x0011_ÃqÑ«@ÒÜ_x0008_­@_x001C_¿T¢_x000F_§@íÞ²_x001B_ÊM¥@·mÀ$Ñ8§@Ð_x0001_Ý7_x0003_Å§@¿¸#ÕÜ_x000C_­@	¡6×Û7©@#GuAª@ÙàG%¦@°N_x001C_Ò_x0004_Á£@{Ênr£@_x0006_C»ê&amp;%­@ú_x0016_U«!¤@=éc_x0007_¡¥@ÊÖä¤«_x001E_§@­_x0008_;p_x0018_N«@áç#¬@jtÊÑÐÚ©@k_x0013_åê3¥@¾³qõe¨@}_x001D_®à&gt;ª@H(¦Yí%¨@w_x0002_©Í»é«@°lÎÉª@_x0001__x0002_Ü_x0010_NË¤J§@þ9L^_x0016_H«@^_x0018__x0007_ÜÍ¯@ºJ;Åï¤@ób4d_x000C_N¤@Ø´R¼øî¦@_x000B_è·§@uÃÏ= Â¤@¾aGLïg®@É9äf¡@ªì@´Ø_x0007_¥@V±!,Ù«@ìëPq_x0004_Ô«@KË¨Î£¥@«6ûÌ®@é_mæÓ§@´¥1¦,°ª@4.#p!¡@*¢öÒ¨@tØÔSÑ²ª@­¨DJ=¥@i.÷å¥@É¬P_x0012_:e@ýS©®x¦@=_x000C_áÑT««@Ù#Ðã&lt;b¥@b+^0Â¬@ZPEF=¦@\BÐâ©®@Q}Çg;§@_x0012_±ìü	·£@uj"d_x0002__x0011_¿Q®@_x000F__x000B_2Rmc«@tZ~uÅß¥@ì®F_x0004_~¨@Æ?_x001B_+o%¬@þÛÁD_x0001_¦@µ¡),Á_x000B_£@²'_x001C_Å_x0010_¤@&amp;r"({¥@Ö_x000F_äFf,¯@¬_x001A_»¯!©@¤AË_x0012_¨@ôÛñÍè¢@=_x0006_´_x001B_¦§©@_x001C_U_x0006_DÐ_x000C_¥@µèvç&lt;©@õèØô«@*ÁV_x0011__u¥@Z_x0007_×_x000C_­@{$Ðø4O¨@_x0012_ps¥Ùl©@Ü¬6t©@"RYÅ«@ï&lt;;#_x0003_¢@[Ò_x0017_å¡@_x0011__x000D_R_x0010_5¨§@ÑÎõ_x0005_Ø¿©@3B_x000E_9gH¦@&amp;_x0008_õy+«@Õ_x0016_JÚ6Wª@Ø®D_x0005_	Ö¤@Eô=__¨@_x0004__x0005_ÎáJè§@ãn|#±@KÌµ¥@¥a§m¸f¦@_x000E__x001A__x0017_å_x000C__x0011_¦@[*ôé_x000E_©@`sh§@æÑ9º ¤@î_x001E_÷Zè4§@rÏqS&gt;õ©@öqÐ_x0001_[¡@òá¥_x0006_r§@Ù_x001F__x0003_%±@Ê û­¥@ÁòCìñ¬@KÇküé¤@{#ä&gt;$$¦@JuÊÏo£©@ÒdÄ#3_x001B_£@;_x0015__x0005_FÅr©@zÊìç_x000B_Ë©@_x0011_¾_x000C_äT§@76_x001B_Æx_x0004_¯@Å0w_x0006_Jª@áÁ"î_x0011_§@E}W_Ï§@Z10_x001C_¢@Ôü0_x0014_@¢@»¬_x001C_Bx¨¤@Ù_x0002_MlÉM§@0¢ø²Ä @_T_x0001__x0006_åÓ¦@ffÊ(±Yª@_x001F_æÒ_x0006__x0003_Ô¤@ûd_x0013_6¯@ä3_x0006_ª#î¥@CÕJ4_x0018_ä¤@§1w{a©@4@{q_x0010__x0004_ª@À_x0014_s_x000D_|­@Õ»Xíi¤@ïU:_x0003_9«@^Ýrmå°@öðXÎr¬@CÓ_x0002_ û§@*_x0017_±Ó.&amp;¨@3_x0016__x0003__x001E_Ô£@©eîÒ\¸¨@[AýB_x001C_®@©@È¬~§@RèC£@};&gt;	0ì©@{_x0005_Ð+£@þöà¦pª@pt'+L_x001D_¦@Ä¸ö	@¦m|9ïð®@D_x000F__x0016_4@kÚ=gO¬@Üåë{u§@jE_x0016_¦Ë«@*í@_%_x001F_¥@¨jL§_F¢@_x0002__x0004_V_x0016_»f¬@_x0004_1Z1@GêÈk´ß«@1_x001F_\Hc¥@wË£em§@¶j;=î¦@bõ_x0004_&amp;ÿ¨@õ_x001F_¢ÔP¥@CÆó^	«@0Ø­OBZ¦@Ú\.c×§@qWC¢y_x0005_®@2ïj-ß¤@"*Yá£@aVÿr­¨@_x0003_åÁ$_x0012_«@rý©íâ_x001F_¦@Äõ¤è=Ê£@'õ_x0001_+©@ÏíVß9 @ \#¶[¥@RÏÑYòÃ®@=_x001D_VªE[¨@Ië_x000F_ÑG©@³"å_x0012_8/©@Ò¡ûRf¦@þí(ÜSÚ¤@øS_x0014_y[¢@_x0007_ïê_x0017_%_±@_x000E_&amp; :» @k_x000F_&amp;úwª@ë]·_x0008__x0002__x0003_4E°@_x0010_`C¯@é_x000E_ç-© @¼Û'Lá£@®_x0010__x0005_&lt;¨@Û^_x001C_öøÌ @ÇÎ_x0019_(M¨@ôË;Ç_x0012_å®@õ_x0010_&lt;±v,®@nfê¯G®@_x0010_¨¶ãª§@0Äk¨R¥@SÓÏ!¤@È_x0006_iwß«@ùTu$Á_x0005_¨@ïÞÊþG·±@¨Æ$â@(°@¨gÌ_x0013_¥©@_x0006_^_x000F_ÎÆ_¦@!åZ«5±©@G_x001B__x0014_6j¥@x_x0012_ÔR7T­@_x0010_]:'Ú¡@§uÉ©@1g_x0018_¡Ù¥@(óÁ©@­£@_x000B_ûÌì¤+«@m_x001E_l©Ø.¬@Þuo+Úf¡@6y_x0014_§@&amp;|¹_x000C_ÏV¨@_x0001_ÜÚEá¨@_x0003__x0004_$ÇËØú«@Ë½X_x0004_¨@Xî àb§@åÃPf¤@yðÉT_x001B_¨@5eµü&gt;é¦@j_x0011_ìÃ¦@í-Æò¥@_x001C_XzJnZ¢@_x0002_ÿÉ_x0005__x0018_Î§@_x0019_P:tò=¨@+_x0018_k_x001E_ÀI¥@øø[À¸§@_x0007_¶&gt;Ê¦@Ñ»\NÓ­@úîôÛk¥@S1³@UäµÀXL«@XÃeºÅ®@úyÝ_x0018_}­@ì$Æz!¥@9B_x0010_"«@æ K·´_x001E_©@P_x000E_ù I @×µG]ë§@À¯ÄÍÇ¦@ë¢C_x000C_:E¤@ë¢"Â4Å¦@Z4&amp;|k¦@/2_x0001_jh_x0014_­@-Û`¹&amp;Ã¦@ä}º_x0003__x0004_)ö¨@_x0003_ ËÕCÓ£@±Ñû_x000E_F¥@+eÙ_x000E_yÝ¥@éc+0_x0008_Ý«@£{ªA¯@V^g_x0005_ª@¢EÕÿªÈ£@ýWï+¤@ëf£¡_x0004_¦@Ñ?!Nn3©@i_x0001_&lt;9Ë+¤@Åýs²@_x0004_þWK¸;ª@ïÙè ÛG¢@Øó/5¥@¼Ñ¡.E©@KõóA'û¥@_x0007_ñ_x000F_0­@o3,:§@høñ§_x000B_&lt;­@¦»,¸_x001B_Q©@MøÉDM_x001D_¡@1-ró8J¥@b¢©_x000E__x0015_©@¬_x0010__x001C__x0002_$É¥@C-f¬Þ£@(g©@Gî9C/' @ö¨Én¯@øúg­ç­@¿MùRà¥@</t>
  </si>
  <si>
    <t>356ea2f8d0ed87fb21dfa3c6b757430f_x0001__x0003_½_x0010_³·EJ«@_x001B_ß~Ô»¬@8ã¨%Xª@·y_x0005__x0007_e± @-ûo9Q©@P¼)µ§@¹Bdæ;¥@.¼1O_x0016_!§@ÈPC¥@×¦OT´±ª@I9¨Ö»®@®Øª§@*²èdµk©@ÃØ¼px©@ñÐãüþc¬@kè3¸lý¥@­9äð`¤@_x0003_&lt;w_x001A_`«@`³Jîò¤ª@%Q¢ÍLb¦@¡_x0019_*_x001D_vÿ @èYK´Ç¯¬@¸-%Ç§®@õX²;Ä§@$Kuºâ³§@\¶igâà¦@vÿ%&lt;&lt;§@²Ð$h_x0019_°@ âùÔÔ£@ô|_x0010_Ù4Ú¯@Bf_x0015_¨H_x001F_«@_x0004_pÐ_x0002__x0001__x0005_ç©@O_x0005__x000D_bS£@'à_x0004_ÉàÙª@8-l_x0008_3à«@f{$O:½¦@_x000F_ñs_x001B_Ö_¨@U¯XÃ÷í«@1n_x001C_¥k¦@M_x0007_f¯@ì¯Y÷H¦@O¿ê'ë©@¿_x001A__x000C_eªÔ®@M:ÂèçÁ¯@r _x001D_#_£@_x0003_ýÔb*í©@_x001B_S_x0006_0'§@_x0007_Üùª¥@ìFD\´¡@ÿ_x0018_HÁgÐ«@l4EWE_x0004_¨@_x0018_¢ÿ®_x0002_¡@}&gt;ùÈ &amp;§@²í`¾_x001A_¬@n_x0012_µL«¤@áØh l¦@\½a·B¶¨@}Zÿb®@àòé{Y¦@ù#xJ"¬@Ó¬B=¥@_x001C_°-¦_x000E_Ö¥@GOù_x000F__x0004_§¨@_x0002__x0004__x000F_ñ_x0015__x0017_ÿ_x0002_¦@õF¤~_x0006_û£@Sx&gt;F©[¨@&lt;_x0016_­_x000B_éñ¬@îòX³9ðª@_x001A_{ÌM´ª@_x001B_{[Òñ¥@¡_x000D_x_x0003_½©@uqMq­@°_x0005_?_x0014_t7¦@ö)L_x001F_:¿§@e_x000F_nZ¦@xè¶ µ¢@P"?_x000F_-ç¥@ò p5_x0019_a@#Îâ8÷°¦@ýoGÙÁ ¦@\í¼_x000E_àÛ¦@C½¾W[¨@z_x000E_(3Ø©@¿$@_x001E__x001E_n @_x0017_åFÆG_x000B_¨@ÆîPu_x0012_°@/_x0016_À:{®@oY0§_x0001_Y±@Âç_x000B_Ä¨@É#ÎLð«§@ªÇ(ó£R£@ÒP|õ¨§@Øbj%~î¡@gùÒüàü§@°#|_x0001__x0003__x0016_¦@ô_x001E_ið«@;Û'Â_x0011_¯@Ëè[µ°¦@Sq§_x0012_ç§@³	Âo_x0012_ª@_x0003_&gt;z+H	¥@ä¤í/^¯@@FRG_x0013_¬@úâ_x0005_Ov7¢@_x0005_V.6£@\{AJ©Q§@³§ÉÄ÷ª@`\½VcBª@§"æjÇ6¤@_x0007_­´ÒK§@ïÃ_x0002_82£@_x000B_ZJgÆ¡@µ\w¨´3¯@.éÃôs£@H±µwê¦@26x__x0013_«@ò_x0005__x0001_'j*§@	_x000C_Tô£@d´VC_x0003_À­@dK¤6©@kïÁE+]¨@øLÓH¤R°@ÇF²·QK¤@e_x000B_¡_x0018__x0006_§¥@ýu(eûc¤@À¢¹Õî¡ª@_x0003__x0004_â6Ë_x0003_¨@Øsøv_x0010_¤@·Üa¤@ÞúÁ·8×§@V}_ n¤@ëÕ2²u¤@ÞE¾$á_x0004_§@1{D.¬@¹]ax¾¤@' Ã`eU§@¬áA«¬@ý"=[Mj¦@ÐøZú_x0012_¤@@5¿_x001F_(R¤@o-Æ°_x0002_¨§@½h¶¦@U%_x000D_.¿£@a_x0019_CÓ^©@­nöèý­¤@ð)²¥@Æë8É(dª@ôÝ^_x000B_Sé§@ê&lt;ñ#_x001E_¢@ªî}y¡©@_x001B_7Hd&gt;¯@7×th@¨@Ë×K!*¨@å|í;f®@_x001F_¯§%_x0014_Îª@_x0001_4_x001F__x0015_ª¢¡@ÁDÏ}$«@lÖá\_x0002__x0003_o¢@ÉCË«Ú§@»(K¯¬©@ö_x0019_0Úlé©@_x001C_E_x0011_ùZC«@&amp;oãJ££@tÄü´W_x000C_¦@ÒÛ`»¥¢@Oí:%ë_x000B_ª@ïû © @ãP_x0011_±@,Û²Å¢@ÓnôÅFÝ«@2³ÒA­@ÑU[Að¯@¥_x001C_d_x001C_p¨@Ù5c{ «@e_x0019_@é£_x0014_¤@_x001C_ñûrF÷¦@É² óîWª@2_x0012__x0003_uå°@rË_3g°@ICâä¡m©@Þ_x001F_9#_x000F_ª@eûÜ±fw¬@ÙÀDð¤B¥@X£hJû©@Bs_x000E_å¨@Oªi¥µb¥@­®µ_x0008_x«@g/_x0001_6¨¨@Ë0ï«@_x0001__x0004_þj8{B¬@"{î¦Eò£@ÉÙ\#©@_x0013_Pù3 P¨@_x001E__x0005_é_x0004_$£@42_x0002_å¢@)gû&lt;_×©@Û_x0018__x000C_/¿%©@_ã½¿_x0002_©@Ñêü_x0011__x001B_¬¯@®_x001D_üù¨@Þ¡Íe¸ë­@0µzü§@Þ_x001F_¼Øµà¨@ÁòNü¿¬@]ÝÃ=¯@!	ÎS¤@Uâ_x0008__x001E__x0003_ª¦@®¬µm_x0012_¤@È_x0010_âxòw©@ùhàaWç«@?;_x000E_A9µ£@Ñb_x0019_Ý_x000F_Ù­@Ú_x001A_Bé»£@Ê5¤_x001C_è_x0011_£@~=Ceª@eÁ¡P_x0002_~£@&lt;ÒÚr²©@Pz&gt;_x0016_VÃ¨@ä*¢($[¨@`ûcÚ­@FD_x0018__x0007_	_x001A_ª¬@¤óA,¶¥@5ZëÚØ=©@S¼_x0013_V$¨@huØÐ¢¥@&lt;0m£_x0001_­@3_x000D__x0015_V\.¦@-Ãè_x001A_5é¦@H~ó¸Y®@ÌS_x000D_æÌ¯@õDB01¨@SQ/Å¤@õÔëw¡@2c=gsJ¥@ uT^©@_x001C_¿_x000B_[¥@V#_x0007__x000C__x0019_¨@ü¯²8[°­@_x0005_Þ;Ê¡@õ3n¨@»oAÅ¼_x0003_¦@ÖQ_x0006_×ÎÎ¨@Á 7_x001A_f¦@ó_x0010_¡dm£@jy8¦Ý§@$¿Ã!ëÌ¯@_x0004__x0008_I_x0006_¦@Ò_x0016_xd£k¤@úôénÝê¯@_x0002_&lt;úQ'Ð¢@iç36_x001E_e©@w1ª:_x000F_¬@_x0002__x0003_G_x001E_ü¡@m¦ÀmL=¥@øHº_x0018_`£@?B·Zª@¤¶_x0008__x000B_0«@å)_x0015_ÂV§@è"irËÏ¨@_x0014_É®Ölþ¢@Æ_x0002_^»_x001F_! @ÅÍËü·!©@l89ö_¤@±UÅ¯Y®@_x0008_T_x000F_I_x001C__«@ryüþ²¦@ku¤_x0003__x0013_¨@·/³Ð_x000C_Ã£@_x0010__x000C_¸©$§@pÝ_x0011_¯pþ@E|Â'èÆ¥@0_x0019_/ÀÖ_x000E_§@Ê;"_x001D_Ò8¤@(_x001B_Kc¨@x9_x0019_8£@AyiîÒ¦@9þÝe§@ãÃÞ-®Þ¬@_x0014_M:Õ¼©@5x_x0012_ð=ø¦@_x0001_²_x0003_&amp;@Ñeôy_x0005_&gt;§@âH0_x0019_îY£@&lt;±Â_x001A__x0001__x0002__x000B_ð§@é_x0008_ïØ¹®¥@LgÙÁ?Ð¥@Óñ&amp;Ê£@{²¤kgë¤@~ûÞÀ¯#¦@);¸.)¯@_x001B_?FËÚ×¥@&gt;iÎV[_¥@_x0003_»ãª@ª¹.q]Ù­@áÖ_x0010_ò_x0015_;ª@Ð¡_x000D_ê¨@_x000F_a­_x001C_ÛV«@ÔrÎ§@Èj­t_x0008_öª@à_)½)¦@_x0017__x0012__x0017_¼ªG¥@|úëf_x000F_£@_x001D__¶&amp;n¶§@3_x001D_ês¨@º=ËJ5¨@¶oaö_x0001__x0014_£@eïæñR_x001B_¨@²F_x0014_ôÆ½¦@v	ß,Ó£@7òµ±æn¦@Ì½Fjÿ#§@Î gf®©@fJÁÜÊ·¤@pÏSH q¬@á_x0014_V©ÀYª@_x0004__x0006_¢ëF_x001A__x0018_]¤@ÒnÇ2'_x000C_ @5ñÐ*y«@Ærr_x0019_U¦@_x000C_e/F£@mt|(_x0007__x0003_©@_x0017__x0001_û_x001D__x0001_±@ö_x0019_äË_x000C_¬@) qiW§@ÑÒLp_x0001_±@Øý_x0005_SÄ)¨@lmâ_x001F_ ±@NÜ_x0010_å­@ø_x001B__x001B_á3¦@*_x0006_¹Ú_x0016__x001A_¨@eé°Ðô¥@î_x0003_ÿ_x0014_+°@É»´Rf_x0001_@âùÌ_x001F_8U¦@_x0015_` _x000E_Ïî¯@H5ð5©@¨Äd´/¤@ÜÎþôØ©@Á-$ü*]«@;Õ¥[í¥@_x0014__x0002_ _x0007__x0005_K§@Äÿà%¦@Z_x001F_¯jeR­@0¨^_x0005_×3§@4è_x0006_©7_x000D_ª@4Ã_x0019_næx§@¸EìË_x0002__x0004_½n©@Å÷ \9£@Äº_x000B_ªFª@f_x001A_Ê_x0013__x000E_¨©@ô?×ÉWìª@_rÔXÅD©@ùô5ê_x000B_§@_x0001_9Z¦fó£@rÔ±_x0013_²¥@¨Ù¥§­@¡×+@90¤@l_x001C_ÝÄø§@òÑÐ4F¨@'"8­Øúª@XÀfÚS£@¢Ê|óÍe¦@gÉzJK§@	z·1vë©@_x0008_­%²S_x0018_¤@ì_x0016__x0001_|_x0012__x0003_¨@Ë%m ¢@î_x0002__x0019_E§@2Ô&gt;._x001E_«@UÇ}_x000C_S_x0001_¨@Ü&lt;_x001A__x0005_è¦@zÐkï/Ö¡@¦v_x0005_wM¥@¿æ$´êk¯@X_x001A__x001D_¥@­Ó$'¤@ñµ,_x000D_§@Á4wÕ¨@_x0003__x0005_S=Ãai­@O_x0007_®j_?²@_x0003_Cë°å¥@/i_x0003_.hù¨@M_x000B_¿a_x0019_§@²"_x0004_ó¨@Ä´_x0002_$G_x0017_¥@i \-½¢@5e_x0018_"-_x0007_§@s_x0016__x0008_ð¥@Â_x0003_Í_x000E_B¦@_x000B_Æí°¨@_x000D_Mð´rQª@Bz_x000B_B_x000D_§@Áò@ìê{§@3&lt;Å_x0013_{_x001E_£@z«_x001E_Dû4ª@ÙIGÔÆ6¨@a_x0014_HÎ_x0002_µ±@4ruu:°@×µªiWÁ­@#°±¤@Üw&gt;£{Ï²@¿k_x0002_ÊD'²@L_x0001_¥Ü_x001F__x0002_¡@(QY'_x000C_¬@7¼ï¬@ÙEZ_x0013_ê&amp;±@ê¿~_x0008_ëg®@=	r]¤@­ÊûÞ£¯@ë-c9_x0001__x0003_ß£¦@%jö±,(ª@_x000B_I`*&lt;/«@&amp;S{¶ª@óí¦Ð¼²§@Ø_x000F_¶â«@¥¼ÿmhn¦@ØXó%¥«@_x0016_T¨û¬,@ú_x001B_|©ñ"¤@»¢ÕUTÃ§@zûñoÃª¥@(Ü½¥Eª@&amp;åÏÖ×¯ª@_x0002__x000D_½Öª¢@úä_x0011_÷{ª@_x0008_¦&gt;ý?W¢@_x0001_M]V±@OÚç&lt;Êhª@_x000E_à_x0002_1ª@Üã_x0003_Ô ¤@§æ-\Ô©@T:à ¦@.gÍ;_x0004_¦@_x001A_·\Q&amp;[§@­| ¾í_x000C_©@ûøÖ l"£@J²,2:n­@q»Ö}²©@~*¥ñ§@à_x000F__x0011_Hgj©@_x0001__x0011_­ë2ò®@_x0003__x0004_Q_x000C_®G£@3÷U0¬@_x0010_}øà_x000D_¡@n#_x0001__x001C__x0006__x0016_¦@_x001A_}Qó¯@Áù¿¨8¥@³6¾,¬@9A_x0007__x001B_Ýª@Ûjãvp©ª@ßÛäÝ^F§@_x0003_|;ãª@X­4-_x0019_z¢@Û÷l7±¤@ßì­_x0011__x001A_©@b°«µbë¦@ÆÚá.ë&amp;¤@Ç`»álÊ§@1_x001F_fr¿Í¦@_x0005__x0006_Y9ö¦@Á.k¹nÐ¤@4(3_x0016__x0012_§@ñ^}dnÌ¢@ûV_x001E_ãoÒ¦@{QÒwòâ©@Äj_x0001_Þ½©@ÖÝ¾_x000F_Ø¦@é,_x000B_Êâ£@_x0010_¥6£ÝF£@6ýä_x0003_Ïª@_x0004_êÈ_x001C_n°¡@ÿÆË¬6_x0002_©@ !±5_x0001__x0004__x000E_bª@ë:¿1VÎª@ÿ!_x0019_bj¶ª@¾ùÞË¤º©@-J¥AA_x0015_ª@^_x000C_ü"³¦@¼ò_x0015_\$«@6s§·¿§@Âÿ½1¦@äh^s¦@Â9£ëIGª@ÇjÜ2¨¥@On6òw¬@§_x0011__x001B_Y§#¦@0JÎ_x0010_d¹«@5wÁ%rÑ­@_x0003__x000E_Ib¥@|sÁ@B©¡@4_x0008_&lt;û¯«@_x0018_SVµªÆ¯@^=ù¤£@_x0014_ð`â­á @V_x0008_h¨@ýKY@TM¨@ø|º\_x0008_¨@8Ìw_x0011_§@£g_x0012_Ù£@¦{MW_x0018_r¤@|_x000F_ ¦ÄÑ¡@_x0014_&gt;kë¦©­@yTÝ	&lt; £@_x0001_¦_x0002_ !°¥@_x0003__x0004__x0013__x000E__x0013_á¨@·îFDø¥@"yhH»¦@l_x0011_paú ¦@SÏÁ¹±§@È¹_x001B_°?¨@_x0014__x0014_°ã&amp;Ç¥@ÎtØª@êÝèÛ_x0005_ª@_x0005_GÄ¦@I²L ¤@js¨(òÞ @e&lt;vIµÄ¯@ :n´^ü¤@¾ïìR_#¡@¥Ë£_x0001_ì\¢@$§æ%ª_x001F_ª@êÀn·¥@ ÛD)_x000E_sª@»Í­@_x0007_¦@Öj_x0002_Í¦@ÎøÒ_x000C__x001A__x001A_«@ò2qnå¥@Éaªa3M©@h8ü÷®b¨@&lt; ]¶¹_x000D_£@_x001A__x0013__x000F_«:4©@%ûÅ´¾Ð¨@_x0006_Ï=*sÍ¦@4ó,¡@u=Òa_x0017_¤@Á0ô;_x0001__x0005__x0017_£@_x0004_z-à_x0002_h§@´ÏÄ_x0018_^ @Ô_x001D_gð¸ô®@Á¯þI_x0017_Õ¦@¬T_x001E_Î°@æ0Éî@s¨@ÁÿªîË@4%PjÑ^©@Åí©¬@5=S_x0012_;¨@)gXT´¤@S£àëx§@÷¦Ç3«@_x000E_Ãì¼Uuª@½6~ä`¢@0ñ\c¥_x0017_¨@ªµs=¨_x0007_¡@¸Bö°ª@ñèÏÅ_x0003_:¤@µ¦6Ú_x001E_¦@û_x0010_ý_x000F_U£@¢¸¾'@+Ó_x001B_¬c«@¸¡¤SáX¥@EÎª{Ö«@ð8þ¯û¯@@LÎxJ¨@¨_x000E_&amp;ÂC @_x0008_Sb÷Õ¡@®^K_x000E_¯@rQqøp³¡@_x0002__x0005_S'ú%¬B­@@Á©D¯£@Õñr_x0008_É¥@l_x0013_EÌ6&gt;¤@#Ü_x000B_ILV¬@c4åê_x001A_«@5E}Cé¨@Tµ¼?- @_x0012_,?i_x0005_%­@_x0013_8H²}Ê©@b_x0004_=¢é§@ýãúÀ­@{_x000B_ý0jôª@ª£V3_x0014_"©@JÃ_x0001_TOC¥@_x001F_ÞùÂ"§@FÔ£Ï¦@ÆÎ¹Ýjó­@_x0004_ó*y¤@d=&gt;¹§@_x000D_æõV_x0002_Í§@ùqD­@V_x0018__x0016__x001B__x0015_¥@_x0003_6(%¤@]èe_x0006_öS¦@È1*$U«@Ö½Æ_x000C__x0007_u¨@Ò°_x0004_þJ_x000F_ @×'ü¬§@vÉB_x001D_¨@SÓêñQ_x0007_¦@_x0013__x0014_Á_x0001__x0003_¬Öª@:bÈ_x001A_j«@_x0006_£Óà©@í_x000F_É(û©@mqä_x0003_¾£@îvi±!ª@+_x001A_Á"h¢@S®i{_x001E__¦@Ka&amp;§~¬@_x0004_=SNú¢@XhPîû£@(_x0018_¨õ¬_x0007_¬@o:Qh^¬@´GÍ©_x0013_¨@Õn-´/e®@xóþ\V¡@áH1_x0002_Ê§@Ûìøø&amp;¥@A¢CP·@_x0003_nI_x001C__x0010_¥@äB°_x0014_×_x000C_«@ä@i~?©®@pÊÉzª@ånìÚ_x0017_£@ç«ú¤Ô¼¤@_x0002_Z9_x0019_Ùz¬@Ï²?3ï¥@ô4±ï°5¦@t_x0008_ ç¢@A_x0002_ÎUìÒ¥@&gt;_x0003_Y_x001E_«@\§_x000C_?_x0006_«@_x0003__x0006_z_x0005_K¤;³@n_x001B_Ó+¥B¨@]û_x001B_X_x000B_²@U»Z^Ü©@^vù_x0001_þÑ£@á%í_x0012_ì®@Ü_x000E_e|1P¥@;_x0007_[âlâ§@=_x001B_u²¤@6Nè_x0015_«@Ûwø¿ÏÚ§@iU!W®@W_x0018__x0004__x0008__x0007_¥@VòA¬V¥@Ö&gt;µq_x0016_¡ª@Ù_x0018_¯¨¢@Ì8Þ?­¬@E_x000C_Ö'_Ã¦@{¬ÝM©J©@é_x0005_%`6Û®@;x_x0019_Ú&gt;a¬@*¨æ_x000D_Úé«@~I÷®3Ý§@_x0005_5ÄF§@QÙn_x001A_)Ã¦@F_x000E_d=Q»ª@æª7T«ª@¶_x0012_A»í¬@bvo8&gt;h¦@×uÑ¤_x0016_8¥@_x0011_h3¯:©@Øþ_x0002__x0003__x0004_]@ @çZJx{¨@ ?¤¨@}ÞÞ_x0016_ìf¨@ðÖ1§D¨@_x0005_¶Vtl¡@XÎr@~®@éý Û$¦@=Ñ­E«ù¤@sNx­­@Hõ-R_x000F_L§@ÖzQÝ5L¡@«Ý/?k¦@Ô_x0003_J¤¡@_x000E_m_x0015__x0003_"¡@v_x0002_&lt;O_x000F_c¨@PÕØrý[§@_x0017_5_x000F_Ï¥@É®	t_x0012_­@7/µ_x001E_E:¥@®òlÙõ	®@b_x0001_bÜo/±@\,ëÍåª@rú£rõ¡@:I§=pÃ®@Ä9ìðý¨@·Ñj_x001B_ß_x0010_«@åEõÜ_x0014_A¨@w_x000F_ûÊÕ©@ãY_x000D_§@Ç~ªr	¿§@_x0019_óÑk¦@_x0003__x0007_DLy_x0005_G§@yXìÝN7«@B¸_x0008__x0011_¨@¾HNa0_x0001_ª@ìÚÔûQ_x000C_¦@íCY8¤¬@¢_x000D__x0011_(?ë¢@=Ô}mBÙ¯@Q1oBb_x0001_¨@×uhH.¨@Æ2ê°_x001F_¸¤@[Ö_x001C_;é¦@1í@l_x0017_ª@PHCw:X£@-föxmª@ëVÊw×¨@)êb_x0016_¢@_x0006__x0002__x0004_4Muª@Ön_x001E_û_x0016_¨@ÿ_x000F_PÎÈ¤@;_x0017__x000D_&amp;RR¢@ÄÌ7wÆ®@¦XRùûIª@Ø%^â¿_x0007_£@_x0007_ñ!Ê³°­@w9_x001F_+A¬@#2H	6×ª@Âyý+&gt;®@_x001C__x0010_(UÕ¬@§¼ÊS_ª@Ògïi³£@»8Û_x0001__x0003_Ós¯@å l_x0004_&lt;1¤@­þÝ_x0013_J£@¶j¾y«@(Iÿ_x0016_U«@©Bä)Q£@Òß_x0015_\Ô¾¡@mPJ_x0006_@ÿ¤@_x001A_=tß­@p0­_x0008_;ª@Æ_x0013_WOÊµ @xÈ¼h_x000E_S«@ºsØn~:¡@·vÏÜn»¨@¬HÉqÍ¦@òE(¿@«@z¿¾_x000E_Ã©@3Ù[eW£@eV¨_x0006__±@ËÐÍ;"í«@·_x0015_Ð§ò°@F·_x0011__x0007_§@gò_x0003_/°¦@ùZØª@¢_x0017_V¯ª§@_x0002_Ôdûs&lt;ª@1¶ðÛJ«@w_x0017_¥_x001F__x0003_Ò¤@òjQÌôÌ©@"ÂI]_x0008_¦@±ÞC¡tQ¥@¿éDo{§@_x0001__x0002__x001E_åw=w¤@ 3_x0013_º_x0011_X©@é[E3	§@¦ª;ËB-¤@_x000D_Ãj:mÈ§@Rveq&gt;ã¦@©0!ÕêÎ§@_x0006__x0003_&gt;_x0003_m_x000B_¥@¶âeûñ¢§@,¦¼,µ¯@&gt;ÓÀ¨_x0002_§@×ÑB_x0019_µ¿§@4XBM¸¥@6 -N¢@þËÚZ­¥@Í`ÜÙãÀ¤@ÒQiÍù.©@_x0006__x0011_ëÇÂ¬@_x0003_7_x0019_p¢ª£@+UõÈÌ£ª@ñ«Î^¥p¥@ßÃ½_x001F_oM¥@Êw*éµ¸§@\ÿQfñ¥@ôÉ¨y_x0012_k¢@@B¹Ó¢@dó¡0&amp;¦@v9_x001B_°¨@þ.ÎM¥@¸Ü¶Í?»§@UÐ&amp;·gø¬@_x0007_¤¯_x0003__x0004__x0005_K§@qWÅü£­@z]¸2¨@jYÁîlª@Jû_x0016_?1¥@åCÒe*¦@¯ähã_x0012_¯@gGr_x0001_ v¤@tü8npÓ§@_x0004__x0017_¦g_x001A_­@uI*,Û£@åbH£i©¡@·;_x0018_Ì¡·¨@å_x001C_¯Ðyþ©@_x0019_6×åc©@_x0012_4@t¤,¤@üM!q=­@"J¤U_x001F_«¤@_x001A_®«Ì÷¨@_x001C_p¦ð!¢¥@å§[_x0011_ã«@_x0010_}O"§@÷4 _x001C__x001C_¢@¼]_x0002_'î¤¤@TÃg½¡@[+hô¼¤@ÊSÖ¤@õC9¥Nª@_x0015_¤ÍeZ6¨@ñ\6_x001D_q¤@_x001C_ìwiZj¥@ãb¬nè«@_x0002__x0004_Hö¦\«©@´hoAÛ+¥@/êK/«@_x0007_zü_x000D_ü_x0013_¦@bg_x0012_øÅ©@ÃCÍC\( @¢GQð&amp;b¬@IðÊÍQ&lt;£@éA÷¥Öª@ìf6ÍÖ!«@%e=ª@ÙØÕ{­@4ðÇ,¨©@9üÅÖø¤@Uvø_x000B_ü¦@Y_x0019_«!UÐ¨@k)/_x0008_P|¢@±{Ö¡j_x0012_¢@Õ+ZË_x0012_D¥@¹îÕdÛ¤@_x000E_ð_x0003__x0001_E_x0014_¤@ojJÖ!¦@ZVr¥ª@h_³Mnf£@´+îÂ_x0016_5°@TÑ'12C«@0»g.&amp;]§@&amp;Î_x0018_Ü$_x0015_¦@c4êeY¥@¥Uë_x001A_£@_x0003__x000D_íp¡@fò%º_x0001__x0003_Ô©@ÚìhäG¬@aå¯¦@¥Va¤®{¥@®d0ºÄâ¦@nÃR*¨@_x0006_ôP¹a¨@{ðbýf:¨@¦_x0008_/Â§@ç"õou{¢@-wÄj·§@¤Á&lt;Ç}§@GÃ1!&gt;¥@"wÉ$i°@áòbïO0§@_x001A_ÖÃá©©@#©Ô_x0002__x0017_¨@:öé§@ï\{ÿØ@å°_x000D_¥@~ã}°®@YR¥_x001A_{§@æÙ;_x001F_Ý©@y»-ê;w¤@vFdÈ.Ùª@tÆ~G_x001B_,¤@0|1©@=¨í¨@íAÇ_x001A_¬¢@yô©aË¤@»$/vçm£@ÌÈÕK²}@_x0001__x0002_ð"Kú º§@b_x0004_:ø_x000C_ª@¤ÑBÈç¯@¥_x0016_È1¨@I/G¸ûg¥@ûZv&gt;=_x0014_¨@oÝ6«@d"&lt;_x001E_½¨@5ÏJ_x0004_L¬@6d_x0002_Éë¥@AhO2_x0014_ª@Km_x0018_&gt;F¬@Zµn-Ð§@ï©þW¿¨@}¬1,Ì @I_x0006__x001D_í_x000F_°@_x0018_c½t|_©@Ç´OÍþ¦@_x0004_éJÃ_x0010_#¨@äN/o¥@ø0m³-¬@ßÆêóÉ©@?È|´ùP¦@³¼,YP«@_x001E__x0004__x0007_÷1ø¦@ªGË§ Z§@û@Fþ­¤@_x001A_5o·'§@IYWM"©@6_x000C_5_x0004_:Æª@íc`¸eÏ§@ÞüÖ_x0001__x0006_Bî¨@_x0001_6_x0017_C¿]£@#1ôþï_x0004_¨@&amp;þN¨@ÇåÍ=ä_x0008_¦@_x0014_Ã©Nwê¢@¨¡jÉ¹¡@a*Èp¬@×ýÏ"®Û£@Ý¼3Ñê¨@_x001C__x000B_}_x000C_ÿ'¡@!_x001C__x0002_È4%¦@/}&lt;Üu°@_x0014__x0005_»P£@®)í_x0005_ñÜ¨@	§UQú_x0005_¯@ÔÍàÑ+¦@¿f%éK¦@¿yÙpt£@GéDÄ_x0003_Ã®@`½@ÝÎ¥@pZq"ª@ÌI&gt;¼®@÷Ç$[b_x0006_ª@;_x001F_µEÛ£@4_x0019__x001C_I¬@´Å1¯°·¥@:o°n6°@¹o««] @3T£åìE@éÇ+!®¾¢@jªØ'R©@_x0004__x0005_Í_x0005_É¬_x001C_è§@Çb_x0012_xrE¥@+_x001F_Ð±¦@Ëâ@_x000B_È¨@yklZ_x0001_£@Dj:-óÄ@^ëRÁÂN«@ÇUÞIÅþ§@aËâ1!«ª@OP!4_x0005_[¨@1N7Çé_x000C_¦@J©!'B¤@!?ÿËH­@¸î4)Æ§@Ø×Üÿò©@ÒKÝ·¿Ó©@&gt;ý;´= @åUØ°àq©@FrÝ`] @i]Ù±_x0006_¬@_x001C__x0006_1u §@üpq_3°@*Ó30ã-¦@_x001F_e*J_x0010_ó¨@_x001E_\ËÅ×¨@óZli¨@4Ùwi­@Z_x0008_¬_«¨ª@Ü­ø(;¥@_x000D_2»Ú(_x0001_§@À9,t_x0002_¥@5_x0003_¥i_x0002__x0004_3T¦@øAöèþT@_x000E_«!°_x0013_­@_x000D__x0011_î¶°¬@­VN©´¡@`3)ÞæÞ©@âñõYû©@¢qÔÐö5¥@_x000B__x0013_#ç_x0018_¢¦@®@0O£@¼°B¼±f @£yó`_x0008_£¤@8_x0011_®¨Ï«@(·_x001A_½¦@_x001B__D_x000D_kã¥@Ds_x000B_+P_x0018_¤@¢p-R_x0001_±¢@Øi}d;¦@s*ÄFd£@`_x0015_²V²¦@//Øú^¡«@¥dVEDª@·$5_x0013__¦@pÎÝ¿~¨@_x0016_Æ¯_x0017_v6¢@þý½Bª@×Í9¸2_x0003_¦@_x000F_nóD_x0019_¦@À2DÖ¾*¥@/_x001F_àµ&amp;¢@Ï®+ÓÌª@Ý@zÚ§@_x0005__x0006_qÖ_x001D_¼_x0004_Í¨@äu×U_x001D_ù¨@\	8Ò¶g¨@²ÔÒ¿Ü¨@y_x001F__x0002_XÉ¢@ÿ._x0013_c®¤@¥	Ä¦é¬@]E¿´n¥@Òò_x000D_³¼£@_x0001_A_x001D_Ú¸Ä¨@5rqä_x000C_Ñ @þ®Û_x0012_­@E3ª_x0003_Ïa§@_x001F_Õ§©@c&gt;_x0015_x3­@_x0010_|áè¡@´p§_x0010_ú¢@Kÿ¼f,æ¥@âþôîËî©@_x0001__x001A_yPø­@W\õ)9§@9_x0004__x0019_üâ®¯@®ÉKÇÜz«@u _x0015_·Õy§@7Oîk/¤@[)®iv¤@ IAð¤@m¿÷"Ì§@R_x000D_æÉ ¤@N|_x0008_4°¨@úd_x0002_¹°@-¸[s_x0001__x0002_÷Ô¨@­Øßc¤_x0004_ª@Ïö6N_x0007_Å«@¤¤Ï^%9­@wáe¨¥¤@ðÁ_x0016_L«@$!³m©@_x0018_úJä©@_x0010_ú¦ *á¢@ûùòüu«@_x0002_t	Ù/_x001A_ @ûnR9_x0002_ö¦@o =Ùü£¦@,Ï_x0002_Çw¦@Hÿ508§@n=}¦®@ù±(Ñp¨@{ÎÝe£@Äy»,Xª@å¶Açç£¯@O@äT_x0008_¥@a,Þ¾,~§@ºóuR_x0002_©@Ë\áÂ_x0014_z¬@ú!+1¤Ê@_x0007_Jy"ú_x000F_¨@_x0001_ÁâsÂ¤@«&amp;^_x0011_:`©@?$aþ_x0007_¦@ä_x0014_|pC¨@òh¯wYi°@W_x000D_Â§¤@_x0002__x0007__x0003_K_x001B_N_x001E_Ú¥@À_x0004_óÙª@Ì,«)U_x0014_©@;4ÑÜC¤@ÿa_x0004_ÿzª@Ø×íÖ^¤@ËþÃ}á¥@þ_x0012_4ïõ©@_x0014_^¸£@%³#_x001F_&lt;õª@»_x0003_Èèèù¤@Ûóºd,©@7 _x0010_ %§@î«_x0011_=¦@ó6ö_x0016_Ýì¦@ùOQÑ0µ©@ve{öWq¥@"Q_x0017_8_x0001_:¦@$å¾öªi²@¬Çn&amp;¬'©@&lt;_x0013_ÞÜ¬@_x0005_i_x0014_îL\£@_fwgðÆ¤@Ù_x0006_'eCÙ¯@ËÈ°_x0013_©§@;#­½i¡@¦uË_x000C_Ò£@|ÑñÏPg¨@`+Ãu¿¢@_x0015_Üx¤@å´t_x0018_Þ¡@;±_x001F_Ì_x0002__x0003_ue¨@2±_x0006_mú{­@O½_x0003__ª@«·7º¥@ªhéa|©@Á6_x001D_Óp«@uûñ_x0012_Z@1n=_x001A_TM©@eÝ_x0019_h)«@¬/ü_x000B_Ó°@ú_x000D_,I_x000C_¯±@¯7_x000E_¼êq¥@F)D$´º¦@_x000F_o¹©Ý¶¤@Ü_x0005_³î¬«¥@JöÛ³_x000F_ª@ë-Äª®§@¼Çù¬_x0013__x0004_¦@#_x001F_Öò¹ @ªP(Ä-©@üÈÑ¦_x000C_f­@}"Ehl§@Ö6_x0011_¿ì¦@{7àg+£@q_x001A_ÑH_x0007_µª@J&gt;_x001E_Ýg­@OC`e¤@ñpXË_x0001_¿«@f^_x000C__x001E__x000F_£@àqFa-O¡@3ðÛïz¬@R_x0008_iÞJÏ§@_x0001__x0002_¤É¯³£@ºÊ$_x0016_®¹£@ÌÝ£_x0003_¤@:øw_x001D_(³@_x0013_GÏ_x000D_ñ§@¦¾lèL¦¨@U»é÷pª@¹*YzvG¦@'È_x0014_a©@}êDx©sª@c1Ì÷¥ª«@Ó_x000F_º¸wì¢@KÝõB.©@B¤¸Ù­³@ùKö¹©@Ó_x0005_Õ¼ä«@Å#?· P¢@ÏßÂ¦H¢@ÉWJ»C¦@½ûû=+«@ß#ó¤wª@ßÅ_x0014_XËØ¥@p|Åç_x0019_k£@§fºîW_x0017_§@áû¼k¥@Ù#,_x0019_n¦@C¦!Ñ¥@ 9(QÚ®@K²5Ø*¨@¥¸&gt;g£I¢@¿\MÇ_K¦@SÙp_x0003__x0004__x000D_¨@äfËbãª@&gt;ç¦Ïï9¬@9d»a_x0012_d¥@»¹Õ°YQ¤@/ÑÇ_x001D_1°@Î%P_x0002_'Ð¤@¬}uÓ©@Ï*a¨_ì¨@J}a-Ç¥@iºÙG´ò¤@aõdSÂ:©@ù_x0001_9Åb¬@y¡÷¶µ¢@°_x0007_·Ä²­@¼«X¨Êi¥@_x0015__x0007_Õþ(¨@×	ÿ'º¦@Þi_x001C_éo&gt;°@jVÝ_x0002_ à®@ç_x001F_wwu¥@ruâÛf¤@½	ó'`^§@õ§*J¤@5}ÒôÐ¬@_x001A_ö÷8£E¦@÷Wâ¿_x0016_¨@ë ÔùªÙ£@6_x000E__x0014_¢]v©@ÛU´Êä¥@äç_x000C_NI®@£¿ø_x0019_¬@_x0001__x0002__x0008_,â3ö¬@-îÚ §@¬åZ:®@Ãý£@%k©¼¾¨@,t°¶è§@è_x000E_õ?¦@]¨mY_§@µ&amp;ëºa©@Ù¼&gt;ÐòÄ¦@ìÆ1ßø6«@¿fuW¦@Å)&lt;ËH§@åð)eð¥@_x0004_tÜYª§@Mà_x000B_Üò§@Þô+òK¢­@'ð&amp;×IÏ®@Äé^««@_x0016__x000F_Ðå_x0017__x0012_¨@IÿÙR´_x0004_ª@D±E.¨@Æ³´úäÓ§@_x001A_²dëª@0éYaÞ¦@_x001D_F¶óZ¤@ýæNS_x0010__x0018_¦@*Øa I7¨@¥*òsÊ5¤@2hzHç¨@Û;;"§@»æ7M_x0002__x0003_»~ª@àg_x001A_Áð«@èY@_x000E_çª@¨_x0010_âlMÀ«@)óëty¨@RJ¾Ï_x0003_¨@P¡ýÁ]¢@þî_x001E_¾_x0008_¯@Õåã_x0017_±_x0008_©@BóQjöl©@Iª_x0013_Ó¤£@Æ§9ã_x000D_©@¤cwcQÅ©@]Z_x001A__x001C_4"¦@ÀËõÑ;_x0001_¢@_x0018__x0011__x000B_ÀÂ¥@âÂ[¨ø*ª@é_x000E_»©ñAª@Ö_x0007_Ø_x0013_ _x000F_«@_x000D_Ù©ÞX¥@k_x000B_"Ò³Qª@¬ç½/¯@S_x0019_u_x0006_V¦@_x000E_;®kSÅ¦@2.ú:+_x000F_«@`_²_x0007_JÈ§@_x0019_µpæ)¹¬@0Ìþ_x0008_ \¬@^Ï´Q'¨@/Ä_x001F__x0003_À°§@é_x0018_èSQ¦@¬Pc§@_x0001__x0002_Hïêúð¦@ÓtÉ\º_x0018_§@&lt;ì_x000E_ä¨@r¯}'~£@_x0001_¾ö¤_x000E__x0013_®@ö¦_x0017__x001B_l4°@rlÒ]_x0001_¥@5_x001A_ô®¤@Ësóì_x0007_q©@êMéÁ¥@_x0002_ð³_x000B_Ö­@ØR½r_x0003_µ¬@Á^_x001D_$ñR¦@Îë_x0010_h¦§@Æ¨ëTN¢@_x0002_lH­_x000D_ª@_x0012_OþÒ8x«@_x0019_Õ_x0006_2Ü¦@^Ìè}ª@AÓ _x0015_ñ_ª@F_x0012_|1²¯@_x000B__x0007_$¬¥@,­k£V.©@Þ7â]  ¨@&lt;È&gt;¦ª¥@FÞ[¿Ç§@`NÅ±S&amp;¦@_x0015__x0014_é±©@µjÜ_x0002_¤@{6e2KZ§@_!_x001F_±Pw¨@é¢_x0001__x0003_~_x0002_¥@F\®¼©@_x0018_k?Ô ®@±t´à «@_x001D_w¨$ÅQ±@Bç_x001D__x0013__x0001_t¢@EÍæ³å§@µS_x000D_&gt;¨¹¦@_x0005__x0017__x001D_Ó?Ñ°@Ú)-7_x0015_¸¥@8 _x0001_¯uò«@º_x0006_`¥­Ð§@Ìå_x001C__x0004_Ñ:¦@³+É¨¶£@iY3. ­@Û?w_x000C_õ¨@$À_x0014__x0003_Îã¨@I&lt;õ¢Ü_x0019_¤@ ±a,tV¦@QMt'È_x0001_©@6th]¦§§@j&gt;ï_x0017_§@	7» ÿ@ÒzFÉ/¤@)'¯-`¦@_x0002_)ãúò§@óJJ]ß§@_x0008_°@XX¹ã©@nÒX_x0003_y§@_x0001_x_x0018_ncb¦@u!_x0010_¯÷|§@_x0001__x0002_õ_x0004_ýÔg2¥@NÁñ©@Úî|AîÚ¤@BÃÀ_x001E_Ëë¨@_x0005_¶&lt;OõX§@µgÇ±Ú¤@:¢¬_x001C_«@ts©Uîl¤@~íf_x0019__x0017_£@^ñ_x0004_ü_x0012_¨@;hZ#	i²@_°_x001A_ß\ð¨@Gsw_x0002_-«@Ý%H¥sÝ°@L,è¯`¤@%ÍÄ­j¦@? _x001F_¦@Ý_x000F_~Û_x0004_§@ô_x0003__x0017_æ?©@àÌT%«@ÏzÅº@¼o_x0019_§u¨@ÌA,B\¨@`2_x001B_K÷R©@É_x0013_fm,ª@B;4ú±©@Òê_x0005_í¡þª@çIêÆzq¤@_x0011_àë(¢@ü¯_x000E_Oç&lt;¡@_x000C_ºSls¥@lGÓü_x0002__x0006_U·¢@6_x000C__x0013_^Rª@Á«»2Ã4¨@ZãÖ¦l¦@_x0017_çNCÄ¬@_x0012_Ð¤ùDø¦@zäÅ_x000E_GÏ@A¯|Êèv©@8/?X|¢@´ª_x0011_·_x0004_©@V¬_x0019_Ë|_x0001_¥@mÒðR÷¦@×GÊE­@Lá_x0003_¦©@õ9lyV©£@d¢_x0001_L©@ã	vøq¤@EE_x000E__x0005__x0013_Ê£@'f.=pu¯@á_x000C_DÓÊ³@«í37j¬@ðÏIþ¡@n¥¦9¸Ó­@_x0011_kv!­@t?j3qB¡@_x000F_&lt;¢¨)«¨@¸¡J·_x001D_§@¶Næ ¦Q«@ø¡&lt;K¨@­¸Ü_x001C_Õ	¬@_x001D_Íàkôl¥@¯_x0005_pd¥@_x0002__x0006_0$+,t¤@eÕ_x0011_ãÀ©@h_x0012_ú_x0011__x001A__x0005_®@_x0002_æÚ_x0001_×d¦@ã@F%_x001D_º©@o4F;¨¢@é_x0015_Ínß¬¦@_x0018_×­_x0016_Ø±®@CÉ_x000C_Ó;ª@_x0003_ý9	Û«@y£·.Ê @ô&gt;@i«	@öÈ5¬@±j¯°_x000D_Ü®@¿ä²C`£@í[BThr£@iWu«_x0018_«@_x0001_-Ø×_x0013_Q¦@VÛ_x0003_}°@_x000E_fiàý¢@e«æ9mlª@SuðÑÀ«@Õ 7_x0004_i¯@½¶²¸6£@Â`MÖ4¢@½FÞ_x000F_Â©@büÓ§8®@Ô,Ê¦@+Ý£ëÝ£@§#vÐ_x0019_Ì¨@_x0018_¶vÝÏ©@ÖÊ_x001E__x0001__x0003_öñ©@7Z¨`£@¹ïs¡ik¥@±d³_x000F_~¦@üÏÆ6Ó¢@©Í³{¥_x0016_«@S½_x0018_Ò2p¤@¶ûXhù6¥@¸å6¤ø(©@sæ6_x000E_x¦@ÛcëêÔ²@_x0019__x0001_÷eGH°@®ä_x0001_Ó¯©@¿PW½Ì¦@u*Á&amp;N0§@öàr[©@Ð_x0011_yOæ)¤@éòh!õ_x0013_¤@_x000B_.QJ°ë©@±{Ã¸4¥@î_x0008__x0002_õ©@¼EúÜ_x000C_A¨@¹_x000B_£åâ¬@æLs½Jµ¨@ÇkõíÛØ£@Ã2Z¨_x0002_º¤@wýBµs¥@ñ½é_x001C_Åê©@¯O ç_x0015_6¥@3_x001C_ÛÔ­@ëøõE7*®@ÒHôÏ¥@_x0002__x0003_¶ æâpª@Xr¸Âc§@é_x001C_A_x0016_ý«@µ×6¹	ô«@çsÄ»ÚV¢@_x001B_×+É_x0001_ó¡@_x000D_-ä_9§@éPv¾bè¨@2 Y[f§@¦	í_x0006_I9¦@¡?;ü¢@¼Ä_x001D_³_x0004_£@"6©'°@6ó_x0011__x0010_ÆË©@Ù£·x@p,E§@@ÈDá_x000D_Q¤@!óc_x0014_f¿¡@Ò3Ï*_x000F_A°@«å_x0014_$Òª@¥q.§í"¨@w¸íÒÕª@Eóa+U_x000F_¤@3óÇn-ª@,K_x001D_Æ¦r¡@ÿ_x000E__x0004_ò9 @è4È¨¯_x0006_¨@M`ôÁ_x0016_ô¤@ý{dãEª@ý§u×§@\_x0018_Ú_x000D_ª@cº7Â_x0002__x0003_Ð¥@_Âö^_x0011_o¨@¬hÇ³§@,'c7_x001C_¥@ü_x001D_j·_x0004_*©@IC	ý}_x0006_¤@_x001F_E¡^+´¥@6äÑ ¦@_x0010_j_x0001_ÙÆ§@D8f¹¤@Ù¶_x001A__x000C_Vù¤@&amp;_MY®@,áö»r*¥@_x0012_ ¬¢oÌ¬@]Xä_x001D__x0002_ª@¾DÀçª@HT_x0006_U5Ó«@¦¢Ý_x000C_éþ@%ÞM(úª@Ê/÷_x0004_º¥@&gt;_x0013_¬O±Ø§@Tt(å©@H[aìÒ_x001F_®@ÈÚøLO_x001E_¦@f_x0003_Â¡°¤@Më4×á¨@hg_x0008__x0003_y¨@øÁE­¼a¨@¹ÿîE+¤@.	È_x0003_7¬@!_x0017_¡à&gt;«@§ÎÐ_x001F__x001E_`¥@_x0001__x0002_KKÆW¨@oùÃeë_x0007_¥@Wkf'©@Z/'%_x000B_¥@og"Ô¢@}_x0018_1V~¤@ïbà9£@,3zk9ð®@×*ïaI[ª@$PG¡©ù¦@®{v);¦@×_x000E__x0003_åÙù«@c_x0010_ØcZ¨@Ûà_x001F__x0015_Z¥@5K27ò¥@_x000C_±l±3Û¦@i_x0016_ÐÇ2©@cS_x0003__x000C_¾±@U:_x0001__x0002_Ç§@9±O^_x001E_8¢@_x0006_¶o_x0014__x0015_L¥@} 	ïãD£@~ê²Â,°@éZ:äó¢@uÇ2Dyí @³k9ÂÄ¤@Fú@0ÆNª@ì¤*_x0015_;¾¦@(ë¼_x0005_éS¡@: _x0001_hü£@±rZd_x0017_¦@¢®ÿÙ_x0001__x0002_H#ª@î»4Ò_x001C_¬@÷!_x0008_9lF§@ß¦Ýë¥£@7p8q®¥@SXßØS­@_x0013_æüÈ­@´*/Ö@éäÒÄÐµ¦@:¬1´4¢@pµDÇk¨@2_x001F_ö_x001E_±¡@+7oNç÷©@_x0004__§?SÑ¦@O¼E&lt;ûª@[ê!_x0015_C¡@£Tb&lt;Õ¢@SHRÂ_x0018_¤@_x000C_~Âm»K¨@ò÷A¦ëù¢@ú5_x0012_#3®@u7B~þ®@D@¤@­	:¦&gt;¦@Ì&gt;ÚNv­@ZÃç_x0002_§j¨@ÔPó_x0008_¥@EjöCÓ­®@®ÎÐ³V¥@Þ6U¾M}¤@µÒÝp£@ì_x0008_0_x000B_ì)©@_x0001__x0003_ÕR cÕ°@©_x000B_zp¦@Ú_x0013_R/_x0013_««@ºmT¾`¨@%_x0016_Çè_x001C_æ¥@Ådê.ª@_x0010_0áT)¨@A_x0018_Â.Üt£@pÉào¦@e_x000B__x000D_r²@Wkwé´¡@5v_x0001_À	2¤@_x0004_SBò_x000B_ ®@.Ä-îÎ_x0013_ª@@JBÎN§@_x0010__x001B__x0019__x0012_ð¨@ß£mÍ¤@_x0001_Ç;;¥@Mjáé8¬@.Óst&lt;£@¦_x000E_&lt;7§@G¡_x0003_ÞÀ]©@Õ_x001E_&lt;s#´©@íwd;CT¢@¤h³,üø°@ZÊÆCi¤@f_x0012_­@R®I_x0018_ÄÌ¢@ùþ]2 @NÖÜ:Û£ª@_x0013_&gt;â_x0002_*ïª@:_x0010_½"_x0001__x0002_E_x0017_ª@~:Kû( @ÑÌ¦¨Pû£@-DÓ&amp;Cª@_x001B_®NcRª@Ó©½K2©@_x000D_9Û«Áïª@RH×"i_x0006_­@_x0017_wå_x0013_¬§@QÚ$iEÊ«@_x0005_!Zz¥Ú¦@x_x0010_1or_x0006_­@aë_x0008_Kôé©@HÍ,¿ï«@(_x001E_Û=@¥@ Xm_x0004__x0004_ @jÄÐR#Ñ¢@®ÌÐ6Î§@É_x0013_Ëµ¾®@x_x0016_ú	_x000F_t¢@_x0001__x0013_&amp;_x0016_ºª@#¦ç»È§@H¬¾ë_x000C_¡@Î²Å,`8 @Ü³:Ö¬@Èö.ô³´@_x0005_Ïï?þ§@q®jóJk¦@_EÉ_©@k¹_x0004_^¡Ø¦@Ï_x0004__x0012_!1¬@_x0005_&gt;i&lt;õ_x0002_¤@_x0003__x0004_ºß_x0004_N§@H_x0014_í-_x0010_§@ D~Ê-Z¤@ã´]×©@¹GìÔ_x000D_ý«@ñÐñÔ\©@_x0017_}eS^§@Ê_x001F_´"¾¥@{óÕ&gt;_x000B_]@°½!%Uª@Ì_x0003_LÔ¬@ó®nk_x0005_­@mö,ÝVm®@_x0015_DM_x0015_££@zQ_x0019_'ç©@±_x001C_Èé¤@Z_x0013_YM¥@»Çsá'ò©@7_x000C__x001A_6E§@'_x0007_Üã\¢¤@(¿Õó®@¹_x0002__x0010_K`ª@ª¦ï×ä²¡@d©?]#¢@é®_x0004_c¨@_x001A_ØsÆ©@#_x0003_¼1ýà¤@b¬_x001A_W ¯@_x0011_¬Á¼L¢@_x0019_Û_x001D_oÊä @Ùò·&lt;_x000F_¥@¹qe_x0001__x0001__x0002_·¢@1_x0019_þSeÏ«@out¡¿¶¨@?çwf+Ï¨@_x001C_)_x0001_,l×§@_x000E_e:_x0012_óð§@d:Í_x001F_u§@T¯_x0015_-]Ô¡@_x001F_od«@­Ó¶QÕþ¤@ø%ðfK_x0017_¥@f_x0011_É7W§@-_x001B__x0015_i_x000B_­§@Û×QV&amp;©@MÇ¤m8!¬@_x0014_~òf_x0017_Â®@RËl_x001F_¦@.è¾GÒ_x001B_ª@«z;A_x001F_§@_x0003_5_x0001_W_x0016_©@²_x0019_h,!Þ@\ð&gt;r:¨@ï1å§@D£]2Ý§@q_x000B_µõZ6¢@7D_x001D_ÕÖÅ¦@g'Ü`¶D®@PR©î/ª@Ð;vÁ²Ï¨@µX}håf©@Ê 9u_x001A_&lt;©@×_x0014__x000C_®§@_x0002__x0005_»  èy§@éIð¸¯@b1¾d^ó¥@Á¾_x000F_¥@Jµðë5^¡@\ÿ!\_x0004__x000B_§@_x0015_¡.Y?¦@»Ú_x001F_ª@_x000E_å=Þ=X¬@_x0004_"¡ú«@®þE_x001B_äç@ÄLH2X¸ª@¢§ÕzÛ_x0012_¨@ÇÍeNµö¦@©;/âÏ¤@r±_x0010_ÂÝí @P_+¥b¢@1§_x0019_¤ö¤@àPNh¯¬ª@úè_x001D__x0015_åQª@¡_x001F_	b,_x000C_¬@_x0018_My|pQ®@ÎH8ºðÄ¦@È_x0003_7_x0010_jO¦@AD¹+î¦@HQÌi6Dª@_x0008_ß?£¨@®Ùz_x0001_¨8¬@ðÃyÆ0¥@pÜTV3_x001C_@ÿ¹JRÎÄ @à_x0015__x0016_p_x0001__x0002_³¶©@æµæw"¾¥@»^è`50£@&lt;§'Ë±¤@´FpQvQ¢@Ç©_x0005_¨^m¬@U&amp;ë&lt;c9¤@MT)³k§@_x0008_¾¦k®4­@iüÃGÓ	©@&amp;ð 1`s©@½4þ»§¥@Êp¹0¬@_x0016_øáÞ¢@tÂxÃg£@+å_x0016_íü÷ª@_x001F_XÀIr«@]Èn{E`¨@_x000F_l$º£@F¶Ëò«n¥@½Ù©Ú*@CáãMï5¦@ÑÅm¤ÕY¬@ õØK­­@A|_x000C__x0001_é¢¦@ï#£Z_x0004__x0005_©@®ýÛ·_x000D_@¶~_x0002_·Ãª@}Ð_x000B_Ke©@ùmA_x0017_£@_x0018_^JÞï9¨@^k´°k¦@_x0002__x0003_å¼1vÎu«@lWÆÝß?­@WáóÒÄ¬@â¢i&gt;l§@`Ïnf®§@_x000E__x0003__x0004_!&lt;4²@_x0019_AE_x0005_@_x000F_ÎÐ+{X§@Ê_x0016_O&amp;ñ£@'±_x0008_Å®@¹æÌ·ç5¨@4~«ÿü©@rR_x000D_£_x0015_/©@U_x0013__x0013_$«@ÙsoìDS©@á)eBÉGª@µ²}_x000D_ ¨@_x000E_Å_x0014_{¨@_x0015_úe_x0001_	¦¨@ñ­ä1fü@ç"î-4~¦@õ_x000F_Wª&amp;_x0015_¦@_x0002_cÔ{rÙ«@{`-_x001E_Á¨@©Ìðy_x0012_¤@./®À¤ª@9ËÔdÚ¤@é?_x0002_Rª@8köè?°@ßÌÙ±ñ¤@þÇîÇùS¤@Zd_x0001__x0002_z¯@þ_x0001_Äí°_x0007_¥@ÊÉÌl_x0001_¤@jfÐV_x001C_/§@¹¡u_x001C_Ê¨@ÛXÐ8(«@ql_x0016_6ý7¨@Ü*AÑÎª@ztØ_x0007_sC±@`/4OÅ¨@lúÄÈ0©@_x000D_k¹J­@ËÞ_x001F_"Ö¦@é#$5¦@wÿÿ_x001B_z¦@0ÜÖx_x0015_9§@³k$Z¨@'__x0016_¯S«@ô_x0017_ÇwKÕ­@iÊ_x000D_N¦@hyÔ¨@ÝNä_x0015__x000F_v§@fø?Ê_x000D_§@î'|¯:O¨@i÷a_x0019_O1«@H©¿0îj¤@_x001A_íïÙ(ö¨@_ùÊÎ_Á¤@ÇªV_x001C_;_x0010_©@±¦Ê70T¡@_x001B__x0004_¸Ú¥@òí_x001F_x^1¦@_x0001__x0002_aælai¬@-_x000F_%-ý¨@ë_x0005_»}8¤@8±suP«¦@_x000C_òÙ±_x001B_¤@M_x000C_Æ£iÌ¬@O-jÄ_x0019_©@%j_x0017_×ß¡@,'$¸_x000D__x001C_«@ úîv	¨@ük£@_AØ_x0010_V©@_x001A_xÔ_x0001_¦@³´ðÊM´ª@¡«Ý´g§@ý2_5»ì¤@ÎL¼x_x001E_6±@"k"}Fª@ú%_x0018_¥@Ô­²_x0019_3Á¤@dõ_x0012__x0012_Í¡@võm¸­@ìü_x0017_øq_x0007_­@öØ{2=Ì¥@áU5û_x000D_}¦@Í»¯­o®@Ý	;åíx®@Ó»Èðâ¡@ANhþ_x000F_©@åæg_x001B_®¬@_x0004_¬Æ#_x0018_¢@_x000E_Ð¿M_x0001__x0003_Á©¢@æðL4*¢@;_x000B__x001E_ZÈê¤@_x001E_ñ_x0013_WÖ5£@±ÌBF¸_x0004_©@£^_x001B_ø£@ÉÜ±i£@?"Éè¥@_x0011_}TêÍ¥@óu×\³ª¥@YÛ_x0018_ï×¢@¢_x001E_sZ¨@Å_x0005_Þ_x001F_*_x0016_¡@6Í_x001C_÷£@Çû:SÁ¨@ae¬«@ÍQ¤_x0008_ý¡@#Ì.ö_x0011_§@÷&amp;Å8 ©@*_x0017_|«`¯@pÅ_x0001__x0001_À_x0015_¢@iH{_x0015_ïá¦@_x0004_`Í­@Ç!ý»_x0002_¤@¹Ú+p"À¥@î_x0007_ÎÒZ§@'_x001D_'éD©@$^_x001A_¨~¤@T}Ü#QM¤@_x0016_ÕZÕæ¥@²2k¨G­@ÜÇá0_x001E_ ¢@_x0001__x0003_&amp;ß}yJ¦@_x0019_LWÍd_x0016_¦@³ê´6I¦@*\_x0011_)ùñ§@bï_x0002_¥©t¨@39ûñ§@ó¬²5ðS@èjÙîýª@A¼óUÏK°@%ò_x0010_¶s1¨@&amp;ÕM"2§@&gt;û\!uçª@_x0007_\(®û©@ÄÑÝ»R©@ÕòPüã]§@_x0011_¹%_x0006_\­©@ö`(ÈÆL£@²ò,PÝE¢@Fö1ëtd¯@}{3¡¤@gE¢&lt;®ð©@¤âÍ_x001E_ ¦@ä#Ç_x000D_#¨@ÄT`V@ÛäúÄaÿ¨@_x0018_d#Ç¯«@_x001B_ÐÒï¦@¨Äj_x000D_¾$¢@FàËhïÎ¨@-»àQ­@4ê:Â/_x000C_£@_x000D_ÕÍ6_x0002__x0003_Ò[¢@_x000F_¿åìÊÝª@«)ñÈÜ_x001C_¯@ÊXP§"¨¨@_x0013_%8=à§@RBIÙUA£@ö¦/¾#°@ÅÖì_x0001_Ç¢¥@ÙÏ¶Jþª@Ô©.ø{ª@_x000C_ü_x000C_ç¨@S¼ã u÷¤@m]K&amp;â§@Ë¢Ró¸ò¢@ãâ66ê¯@_x0002_âß#¹!²@ZL/ô_x0003_ñ®@_x001D_Òm_x000D_5H¤@u²òÏ¥@	Vù_x000E_§@`	ØE_x001A_¹¥@{æý	pL¢@V°Ó¶:°@_x0016_"Z´È£@«¬ç_x0001_q¥@_x0003_íç½¢-¥@øv5Fðú¦@_x0007_xI§@E&gt;³ÀhÛ©@·¿Ø_x0019__x0004_@Xk¹â­@7(_x0011__x0014__x0014_ê¦@_x0005__x0006_hQ¨R©@-_x0013_P_x0004_¦@Õ_x0019_Î£¯¬@qKk°@_x0002_ ¿·«@G2G	_x0016_ @º:àÖØ¥«@¨uIì_x000B_¥@¯³µ$.Ñ¥@3{Æëó,¡@[ÿb_x0005_If­@ë,_x0002_Å¾¦@¬¿¢ð±Y¤@_$p@¥@W´_x0013_¶«@(/§¹^§¥@»Ü[_x0007__x0012_¦@+|áÉ3¬@ì¸ØDp_x000B_ª@_x0011_~HÖE§@_x0017_*_x000E_ÀÕ	ª@RÂùAr¨@{Ä_x0001_ÃÛ¨@L7_x0016_ôºÉ©@ÞZh¼î§@2_x0019__x0003_At¨@@ÄðÇ¥@_x001E_¤áÝ½¿¤@Ñj9vÌa©@Y)ëÜë¬@_x000F_÷Ø\D¥@)å%_x0001__x0003_à¨¬@îÕÎk%§@üxJ}ÚÐ¤@_x0008_ÿìÍß¨@¥²cº'£@dqïkã¦@Ü-.Í_x0017_§@	]ùòö«@W£pÞËç¥@ÈúCqó©®@_x0018_~E¼_x0017_¨@£¥xß_x001F_±@jÑs8»x¦@õ_x0004_æÃë®@¡o_x000E_ïÆoª@Å9b_x000D__x001C_W§@¸_x0001_Ì_x001B_/ª@¡Æ¹_ç¦@ÐD_x001E_Q_x0019_ø©@öÓ?mºå§@Ì¸¬³½@¯L¹²üM«@z¾!«@ºÖbû_x0006_÷®@õT_x0005_Vx¥@´Î8Ûß9¨@S.C¼Ý¢@²4«5_x0001_§@^_x0001_xþ:_x0002_²@Û$iCê_x0019_©@%-½RZØª@B×ªzÕ§@_x0001__x0003_?ºÀÐ/©@ó_x0001_r¤@'Cué_x0007_~¨@È8L.ß¦@¾êu}_x000B_åª@Í}_x000D_Ó:¨@±_x0012_Þ_x0008_Æb¨@¼ã,'·Vª@Fád­¬(­@ÑDô2Ë°@_x0014_ø«_x0015_çÐ¨@Ç1,bIc¬@_x000D_åël§@ky]©@D&gt;ÒWÿ¢©@òh~[@á¤@ÁØµ._x001D_§@y_x0011_Õ®@4_x0004_À|1_x0014_¥@;DZ_x0017_n¯©@_x0002_Î_x0012_àB¤@"%ùIe8ª@gÐÁO:­@ô Y¯O©@þÐß(¨@_x0019__x0017__x0003_-_x0014_¤@[-Oñî_x0002_¯@ðe'_x0017_E£@uO¨§@5Sp4¥¤@°]ê¹_x000E_¥@aðßò_x0001__x0004_\8°@9HDÛ_x000C_ç§@÷_x0006_u¯,¦@H_x0003_Ú¶Ö~@4õ¤RÚ2£@ò4ÛØ_x000E_§@)}Êð;ú¬@_x0004_¦_x0018__x0013_§@_x0002_ZPQr[§@W$Às_x0018_@¿ïóeÆÏ¤@÷7¡D_x001C_°@°Ê_x000E_N×­@¹ëÄ§¬D¦@ºÀ©VX_x001E_¥@x¸_x0008_ÔÈü @`_x000B_Ñ©Æ®«@:*ÜºùÇ£@c=í¦Hª@_x0011__x0013_¡!_x001A_.­@õ'k]'«@qú&gt;ö=¥@e%³LÕ§@ÅÆs_x0001_N£@_x0014_më_x001B_|¨@ÛÛ«â^Î§@¤%§ÿVrª@t_x0002_·ê¤@ Í)!£¦@¡ÎTýW¡@î¹FÃòý§@Z[³ÇÏ÷«@_x0001__x0005_­ï³@_x001B_åÃ}û¦@¢ºF©@R_x0014_=%©@ì`I¡£@_x001A_ÚRjÆØ°@º{î?ºÞ¦@ÃC'MUoª@_8ôð£@Êkó_x0016_§@éX_x000E_GÓW­@úhQ¦l¬@î!'_x0012_¦@¨{D_x0018_ÂY¨@_x001C_M%¢w_x0005_¬@ñ_x001F_{ Z¥@_x0007_¶eóò¨@_x001E_ =?~p¤@½è,úâ¦@øF_x0002_¨=¥@a&amp;ÛV±1§@Ý_x0016_ÉÄ=æ§@³C_x001E_6¦@Û_~_x0008_ï @_x0004_R7»µn¦@q_x0019_­,¬@éåèxÅ¦@_x000B_»vAå_x0001_¥@¡túÐH¤@_x001A_ý@©}m¥@_x0010_Æ_x0007_U_x0019__x0003_±@_x0005_Å07_x0003__x0004_ß«@Bi°	Êt¢@_x000D__x0003_q_x0015_å£@ÂoÆ_¥@:f@_x001E_¹¦@ÛMï¦¶¬@å^_x0003_¤@½è¹Ë²E¶@_x0011_PîÂj)¨@QUb¹©$¨@^?W_x0002_e½¨@é_x0018_aNÏ®¦@_x001E_îé½I¡@rðy»_x0015_Y­@_x0016_òf|ô©@(_x000F_éP²¦@ASêWi@¡1_x0001_æ© @##g_x0002__x0019_]«@[à_x0012_G±§@ëÜ}Ô±×§@LðIÇ¥@_x000B_è_x0013_üÃ£@_x0010_Ü_x000E_û/'¨@êI(É¤@_x001D_BÆî¡@!­.îÆ¤@¤Sõ_x0007_¦@_x0008__x0019_&amp;¤±Ó¤@ç´dfj©@GOP}åD©@¥w~JKé¥@_x0003__x0005_ÈgÎ?_x001B_q¥@«¼_x0016_aø/¨@ø°]5Âp§@_x0015_óB0¯`¬@{G³t#¢@_x0007_É¥_x0017__x000C_¬@?;iç´©@_x001E__x001E_Râã¡@ÈòyÏy_x0004_¬@ÃK÷äf_x001E_¨@^P_x001E_®A¦@_x0002_&lt;:Ù_x0006_ª@Õ°v5ã@ó§ s¬ª@?_x001E__x0011_F_x0018_£@-gF.#_x0002_¦@«_x0007__x0010_CÏ]§@ÁÞ}±¤@ëq7&lt;ÈD @ÍèÁà ¦@	#_x0006_T_x0001_ª¦@_x0002_0jûW­@¦_x0002_¼i^_x0013_¦@ÅéôË@cí­;XÀ¥@_x000F_ülÀóç¦@ç_x0008_¬_x001D_Û_x0017_§@?,j$ª@±ÓÜk_x0007_¥@vû_x0003_¢Vå­@O&amp;Åp_x0003_¦@ Hu_x0001__x0004_@x­@=éK|§¨@ßÕX5§@w7,&lt;t_x000B_¤@ºÍÏQC«@]Lº½_x0001_¦@ª,]½K©@w&gt;&amp;Äí_¦@Ù_x0002_¿õ×¢@ÄÂ_x0018_àK¨@ö¿6Ý @d¸\±+¼§@ _x0008__x0004_ ¤@(É_x0016_T§@b_x000E_µQd¡@8F«vi®@d¶3X£@!h¹$¥@_x0011_=_x0011_ø_x0001_®@Ý_x0019_ºY³@à_x0016_ù_x0011__ß¨@_x001E_å®v¼©@_x001A_\ Iz¨@_x0001_3T_x0017_ê_x0001_©@_x000B_L¬_x0003__x001B_¡@À'IR&lt;§@P/+ÜëX¨@Ç_x0008_ù7å	­@»_x000C_s}x_x0017_¤@@zß]¡@hî	´ó§@tÝ_x0014__x0015_^©@_x0001__x0002_c»_x0002_ü÷,§@¬v_x0006_öJ§@&amp;¸~±&lt;©@_x001F_í±,Ù6£@µg1çï©@2£ÛÔX«@ö_x0002_ÙVº«@Õ_x0008_âA_x0013_½¥@pÙçhNS¦@p	)à£@f«T3nÔ©@³;_x001D_òÑ_x001C_§@m8ÓqÏ_x0007_¦@ÇÇó;¦@dÛ"SMj­@\£YÔU³§@?._x0010_&gt;_x0015_£@H­ Àª©@WÍn6«@ú#x.?©@ûM"÷©@Ñ;*`Ó¥@øäñû¥@ÈIéUÄ¥@¿·_x001B_#$@âì/¾ÅÁª@xNær/¡@æ_x0005__x0018_ôGø¢@¥M_x0005__x001F_N{«@~2ÂQa£@ò»~_ù	¦@KÚ_x0002__x0003_0|¤@_x001E_®®Tý¢@¶´ºÐá_x0011_­@Uó¨I~¨@­Zøº_=¦@_x001D_6Á¦y_x0015_©@[_x0018_ù¸_x0008_g§@&amp;Ý®ÏFÝ¦@¶=}kÃ/©@§_x0013_:?¬¾¬@¡eyþp÷¥@°4Â¯µ¤@_x0014_\ß_x0001_Iß¤@1%¦Ù_x0011_µ¦@ñ&amp;ì_x0014_.8¦@v4|§@%@±«@Ü°_x0005_,_x001C_£@7_x0005_h_x000E_áÛ¯@óPß|j£©@û_x0005__x000B_?9§@_x0018_{ó_x001B_cg¬@¹*UI¨@A_x0004_¹¤$ @ì¢_x0001_xËÙ¨@StÈaÃ¥@_x0017_Þ3_x001F_g«@_x001C_Òz¯¦@;]ñ})¦@¿,cê_x001F_¨@ËÕ¢¦©@á²Ä	Mª@_x0005__x0006__x000D__x000B_Û&lt;_x000F_q©@F¼ÜG¦«@ÕµFr?£@Oõ~[Ú°@od_x000E_ÂK·¥@äÙYGh£@õ_x0003__x0006_¤¥@2þÒ*1Ú«@O_x0002_	od¶ª@Nü0I¢÷£@;î8Þ¢¦@_x000E__x000D_÷Í\§@émýE_x0018__x0013_¡@çL"_x0007_1=§@Ô$y¨¥@|mìl®¡§@Æ&amp;Ë°[s¢@Á§©_x001E_g§@_x0004_Yäì¨@"Tx¸_x000F_ª@53D1_x000D_©@øsPñFq¯@ù_x0017_-Ô6Á¢@_x0004__x0006_n_x0003_§@æÂæ¹j'§@ßV÷Ôõ±¥@&gt;T:_x0013_©@áQåæY¤@óp_x0001_ñ÷«@ÐgýÎ?á¥@¹þ|!©@Ds%_x001C__x0001__x0002_WO­@y×4¬@ù4ÅCÜG§@èºv¨QY£@ì_x001D_þ¸¯@f°_x001F_·_x0015_§@¯_x0011_-oú§@y?ê=ý¨@xÞíW¨£@ñî&lt;øP¤@IÄ_x0004_¿­@¹`ß&lt;_x0019_ú£@¸+vj§@_x001F_ï Øô©@-Æ_x0008_Sï¨@4_x0016_A1÷_x001F_¦@õÐ_x001D__x001F_:G¨@_x0005_¡ÕG¾s¨@é6¹L¤@Æ¤¹½Bª@Â_x000E_k_x001A_c}«@¹+_x000B_1~£@EÐ´Ç_x0003_.©@|_x001D_î`¼{®@Zòv¯üª@´A:_x001C_ø¦@Ì[A(_õ£@Ý&gt;Ì_x0001_ÛZ¨@ÿæÚì_x0016__x0002_¢@w±ze+0¦@_x0018_¢_x000C_Ûo¬@}Ò_x0014_~[£@_x0001__x0002_]­ª@OÕ/oo¥@ÈÂz_x0015_õé¨@^®ü_x0006_¬@_x001D_ê3p&lt;¦¨@ñ'æJ_x001B_¥@' Øq_x0001_M¤@Ó÷ï¡¨@&gt;_x0014_$_x001C_`ª@_x0003_99ëO¤@xE«¦@úÅÇÇû¥@ÂYÝê_x0014_¨@2ÿÅ¡Z¦@ôs'~ó¡@§z_x000E_¹©@J)-£¬@;,ýá_x0011_3ª@Ô^¯X#µ@tµçg¡@_x001A_Ü«ið¬@!{®½¦@Çý_x0017__x001C_© @´üÌ_x0015_j«£@ú`ø_x0010_·Ñ°@®åL_x0011_Ü«@1¹e!Ñª¥@ü ²T@°@ao*_x0002_c¦@_x0017_¼ûÑª_x0015_©@ß´DTC¦@Y9Ô[_x0001__x0004_på¥@íá[o_x001C_§@æáÉîg«@oÅ-_x0003_H@AVCÌÃc¥@y8_x001F__x0018_¶ö¨@*${jFÿ¨@£G±ñ¤@¨¹²&amp;¯þ£@_x000B_ö&gt;Ó¤@Å_x0003_iøÇ´¨@°á{L²¦@Wb_x000B__x0018_ó`§@«Î;Üª@þæ_x001D_í_x001C_=«@døÔÞ_x0014_¨@Ë6_x001B_-,¨@_x0012_vx\-¯@YÝ+¹¤@Ï½Ë´¨@3HÚ¹_x000C_x¥@&gt;övª£@_x0003_Ê~°l¨@hAÂ®¡@4!áø_x0015__x000E_¦@ò^­o¾@­@G$	`ë¬@_VåÅQ¾¦@_x0008_K_x0002_X¦ï¤@_x0016_Z4@_x0013_ú¦@',jh_x0015_§@±9¬i¿P¦@_x0004__x0005_v¤V!_x0008_9±@.³Û­C¤@eb_x0015_HÅ¦@¹[9¨¢@ ã¸g_x0002_ð¤@_x0012_»E¶J©@1_x001A__x0017__x001B_­@ÅOnÕÃ«@³GËF_x000B_¬@9)ã»_x000C_¬@TÑÔ_x001C_¦@HN«(Z¦@jÕ9ÅDª@¾õIPåj¥@a_x0001__x0011_­@§k_x000E_O%_x0017_©@¿ëÖú¿-«@nzj_x0008__x0013_©¨@ZÑã(!_x0019_£@¤Á_x001F_'M­@'LqÝ7_x0013_«@A_x001C_Xý_x0002_¦@Ìqò$ÿ¬@S¿¨{­¬@O&gt;_x000B_$÷¦@h$Á» @é`DÊ:_x0003_§@^öÅ)_x000B_«@È_x0001_&gt;P¡@Ñ_x001C__x0003_Ù7¬@On¶_x0011_A§@eÀ8d_x0007__x000E_~«@2Dr_x000B_Ë§ª@Å3_x0004_:_x0001_§@ÓÏR _x0015__x0006_¢@Z_x0013_aLö­¯@±½Û_x000D_^²¬@	_x0013_kC{°@\6A»_x0014_?¯@µ~§_x000E_e_x0014_§@_x0002_d_x000D_¡º§@&amp;F¤ÒÁ©@_x000B_×ÿ+¯@©ÇU§_x000B_ô®@½_x0018_'OÐ¨@ðúvá°2ª@n_x001E_¢X_x0016__x0002_¥@¿ÙDÉÄ©@ðÖûv%«@ºU.\h³¡@5¨á_x000E_^¨@â,.èè§@T¢±ÇPÀ«@7_x001E_&amp;e:¤@õ_x0002_eaä\ª@_x0016_L«ob¥@_x0003_¨_x0008_¦@_x001B_ª"äl@_x000C_C_x0012_¤n¤@_x0015_£ln_x0005_Ä§@ËWp_x001B_â¨@Ü_x001C_V¹!j§@,r_x001F_À£@_x0006__x0007_ÅfëM] @;7+}¬@ï6_x0018__x0002_k¨@d Kº¤@%8×w× @_x001B_îéç¤@_x000F_eÉÊv¦@_x0004_ùÁ³ª@_x0015_üæç´­@q­w_x0006_ë¡@Fzm]9³°@~èVï@_x0008_[×ü`_x0014_©@óî_1ÄÉ©@Z=_x001F_Í#¦@IÙ^ªä_x0005_«@Þ¢Ê÷VW£@_x001A__x000C_x!'ç¬@-=_x0001__x001E_É(¬@j!ú_x0011__x0007__x000B_ª@¼ø÷hÒJ¢@Wä¬ûjª@H±Áá_,¥@ØK­r_x0008_¡@¨W´&gt;_x0010_[§@Ä_x000E_g_x0003_'Ãª@Ç­×¾ /¦@Ïx¬&amp;Ç:¥@_x0003__x0019_"Ö­×«@0ëjÜ×U¦@_x0012_Õiaà¶²@á_x0006_§_x0015__x0001__x0004__x0007_u«@_x000D_Ã}_x001A_ü¨@7­_x0006_Ô_x0011_¢@Q¤@&amp;&amp;ù©@Jº°zÎê­@7¬&lt;ó$6¥@_x0008_£ë4½±@_x0005_«L|°@£K+ä_x000F_ª¬@ÊTøaéª@Jp_x0008_háó®@DP2J5_x001B_¥@$¦Cu_x0010_S§@³Lãi Ø©@{_x0002_7ú_x0003_ñ«@Ä¸LDÅS£@?ýÒÝ_x000D_ú @gcmÜ"e£@Û¹o_x0008_©@Øh¹1:Î¥@_x0013_òs'®¬@uX_x0004_}Xæ@tø£®@ RÑßà§@_x0007_hþs®@à9êx ¦@;á_x0008_º~¢@øÿä_x0018_§@f_x0013_*§f¢@Ìúü|4«@BAMØÃU¦@VNÉé¢¢@_x0001__x0002_þÙþ¦&lt;¤@ý¨¶4MÓ¨@^Öî§@_x0013_}ö¯¹¥@/_x000E_?Ø|£@©Ñæñë­@_x001F__x001A_oñ¤@K¨9v­@Pn³Ö²¦@)( iY§¥@ò7½û_x0019_7±@Äð_x000C_òÇ\£@®_x001B_¤Û¤¢@yÅW9C¿ª@rûÙ0(Î§@ Xä)_x0007_¯§@;s_x0014_v0ò¬@_x000C_çãF_x001C_«@%øæ¤ø¤@ Kw°³M©@"íüê¬!¤@Ã&amp;l$Þ&amp;§@¤F8_x000C_¤¦@gß:B_x001F_§@½ÓC_x001C_Ä¦¦@¦Õo^k¥@Ü®ÿ(5¨@Ì&lt;mâ¥@2Î!{RM¥@/Æ»foD§@_x001D_äaÆóæ¥@h¿´_x000F__x0002__x0003_º_x000B_¦@ä*½±Í%§@ßuiÔä¢@þw	ï´xª@×À®¶5Ü¦@_x000F_÷'{èB§@ù_x0018_Í|Y1ª@_x0011__x0001_£T_x0017_­@fWpËt«@:|så­n¦@_x000B_5l	è)¥@_x0012_y_x0004_¼­@ýú8ßÜNª@O_x000C_~ÑQ¨@ i_x000B_ë_x0001_Ù«@_x0008_5¥;à¨@È:_x001D_	ø @Ùô+ß·È®@nyØåÏ@YÊ¿×ok«@Ä_x001C_iE{¢¥@ÇëQï8®@_x000B_wèÌ¨i©@lß½®ª«@_x0019_fÓu Û§@×`úæ*°@_x0017__x000C_w55;®@s_x0013_eë?u¬@âÅÞâ¡@o_x001B_ÊdÀ¦@7|_x0013_n»¦@O,Cû¾§@_x0002__x0003__x0007_k­ä_x0010__x001D_ª@GçÃÌd¨@_x0012_m-»._x0011_«@_x0011_üªu®@ÇÝf¿µî¤@_x000F__x0004_äû#¥@_x0001_å_x0002_gù·©@|ÝäÚ_x000F_´©@ÕÚfj£ú­@»YN% ¨@_x001A__x0019_8=U¢@_x0011_X&amp;7®@Â²)*¿¡@ñàÆ_x000E_/[¤@e¸Jª ¤@*æú?á @êì_x0003_=I~¯@&gt;_x0016_¯d_x0012_C§@_x0016_UÄò¿¦@&lt;øl_x0003_µ«@_x001A_óÃ×¿é¬@à_x0005_é_x0017_qG±@EJ²@ü÷°Öù¼­@³q@ßÈë§@_x0012_3Ã+ã{ @¢_x0016_¶_x000D_P£@gn­_x0012_¬@6Öàçw,§@_x0007_)t¢ª£@´Q°x_x0010_µ§@ëV_x000C__x0001__x0004_'«@5vMï#¬­@MÇ5_x000B__x001F_¥@)bâá¤@¼C@z«@k"ïÌ£@ar[c§@0°°_x0019_ý¥@Ë=í½Oè¨@*6^.´§@è_x0004_­=Pª@XÐ(npà¥@ yõq_x0012_ª@ô_x001C_zúM¥¬@O_x001B_%a0¦@M¢$5r¤@'_x0011_Ùb__x0019_¦@_x0015_ñ½_x0013_ÅB¦@)	bä2_x000B_°@w´Vh¤@&gt;Ó_x001A_¢R¡@}_x0002_ðÐ_x0003_­°@Ò7è{_x0016_±£@g_x001A_ÔÎ(_x001C_¥@^_x0014_*zî_x001D_¤@lp¡ãì~§@'&gt;#¯°×¦@mô²ÿz6¨@_x001B_y6õÎ¨@øù_x000D_;_x000F_ø¢@_\Þ!Ñð©@X¢ò_M@_x0001__x0005_SÕÞWÕ)¥@ãëW@«c§@¬aï£@¶hr&gt;W_x000F_©@à¦âÅÉ_x000F_ª@Ó+ÎB"¡@ñbO¨@YþJk&amp;V¨@¨_x0006_Tþ	¬@íÕ¡OÈ£@$ð_x0006__x0002_¨@z¨. ¦@_x0002_áü5ª@ß_x001B_ÅïV_x0007_©@&gt;E_x0016__x001F_Å @Ç²ví/o«@_x0015_ê»OÊ£@Õn÷±° @ç¬¸+ N­@JÓþ.¯@ËU_x0005_hnÜ¢@_x0014_èÆM5¥@_x0014_i¶ÏÃ_x0004_§@h´ké£@³_x0017_"öü@¦@h§â_x0003_á¦@Ý_x0004_ñûÆN¨@²ïæ`·@í¬5_x0004_£@îÌ_x0008_káå@Ã9ðú¶Â¦@fàØ_x0002__x0004_xr¥@ú÷ö|&lt; @5CÉ%5±@L´8æ/ª@ÆØoÜÎ-¬@$_x0011_7ü§@_x000E_âO²à¤@bi¤5n©¦@CEñf¦ª@Õ?p$t_x0008_°@fXê¤_x0016_ª@&amp;_6e©@kÎýsÆ¦@ë_x0006_H03w®@AM&lt;LUY¯@_x0005_Oûbà_x0003_¦@èp/_x0006_° @¸A9Ï:Á¦@ØHBY°c¤@_x000B_0Ç´úù«@_x000B_ïM+,¨@{d_x0001_nµ¨¨@Á¶Ø_x0013_.¥@_x0014_4UPÂó«@6_x0017_Ü&lt;§@_x0018_!µ÷_x0008_@_x0007_òÌ_x0012_¨@Ýz¡î_x001B__x0019_£@Ö(s{ª@Ü_x0012__x000E_¬¿«@À ­+Ñ®@Dük_x0011_£@_x0001__x0003_Ôs@Âøæ¢@_x000B_M_x0012_5¶$§@_x001B__x0017_©t&amp;¢@5,x¡@:ÉuòÙÎ¢@^_x0014_]ØËÇ«@èUBFô¥@×ÒÕñ¬@YöÑÉý=¥@Ç5ÊA®M®@C)µ_x000F_1­@_x0001_Â©_x0014_£9®@_x0002_=º_x0010_ê¦@_x0012_Ç{{ @ßí¬BA¥@ù`ôS	§¢@&amp;7I_x001C_ø¦@ûcu^q¦@_x000B_´«ùº_x001F_«@ ÒQ_x001D_öB£@_x000D_:ù_x0003_L¨@_x000C__x0006_Ù¦9¦@_x0003_Ê|Rm¤@o/°HS³ª@Êv_x000D_´&lt;7­@ýKnu®@i5ê¨§§@&gt;  ñ¤@Z1_x0019_Eþ_x0016_©@DÌu!¤@§%_x0012_	·»®@ÆZh_x001F__x0004__x0005_þ¦@D{I­UB§@^28Ñ´¡@}ÁCH½ü¨@x¸_x001F_ý\£¨@còÁÛ¹ª@·ÖÖ_x000D_¾¬@_x0015_nçF£¥@m?éÅQk®@	±sqª@ ±}Ý_x0008__x0007_£@IÓ£	¸¤@vù_x0014_èYç¤@K_x0015_¡¨@ú_x0017_Þ_x0019_Çn¡@ËÍ:b_x0001_@o?Ãëß©@óÃk½¨@d:'ü_x001B_¥ª@[Ò_x001A_¸2ª@Û_x0017__x0003_ZID¬@_x0014_X_x001C_ºó´©@ÃßSt[­@Ã&gt;_x0007_Zl_x000F_¨@_x0012_ÈÌÖ¢@ôÔ_x0008_µÐë§@_x0001_®ÛN­©@_x0017_ü~_x001F_Ï_x001B_§@_x000B_£_x000F_p_x0002_¨@^9Ã6b©@PÑ&gt;MÇM¥@?Þë_x000E_o@±@_x0003__x000B_=_x0001_9b£@¾  ÅSª@E[q	_x001A_/©@%Á_x001B_~_x0002_[¦@ü_x001A_NÐ§@_x0004_µé.'¡@ùÈ§Ù¾¬@n_x0007_6)_x0019_®@¬_x0005_µ3_x001C__x0016_¦@Y+8£@Èõs'_x0008__x0003_¤@K¹:§j§¨@Éê_x0019_¾² @Ê­Üj@;ìmDdL¥@?B[µ§@~¾¡)¸¡§@_x0015_mn_x000C_¢¦@_x0014_ºJ¦ù¨@_x0014_Ë½ò_x0006_=¨@ÅáîG_x001C_e¦@Ð_x001E_-&gt;¨@_x000B_\s_x001D_mc¦@:I´_x000C_f¦@|»Î_x0010_@¡@C#7lÜ.¯@U_x000F_Û%}¤@¡²¬_x001B_(/ @å´÷_x0005_Û;§@.~¹_x001D_©Ö©@´gf_x0015_®@«Îv1_x0001__x0002_&lt;G£@|ÿïÙM§@¤¸´_eÒ@80±¼r¤@_x0015_Ä&gt;_x0003_ö¥@"`7¥¥¹¤@TÝ$)n8£@À´ùh«@v®Uu5_x001E_¡@¤64Q¹ø®@ëÇ_x0012_ZM©@ldÑn|©@øÇSÙ©¯§@Pàèê[§@!ÿ½¡×«@¿_x0014_ A­@H·´ôtI©@Äh¡_x0003__x000C_ª@vê_x001C__x001E_¤@*öõö}¦@/Í§rû®@Häô¡¦@*  Z_x0005_ø§@_x000D_-Ã)*.¡@H»á0_x0005_¤@XX÷7H¸«@dTu_x001D_ü¡@_x0010_cù_x001D_Âª@0Ùq_x0013_6°¤@cW_x0012_s_x0011_­@udD_x0015_Ø£@ d×_x001A_Å¥@_x0001__x0002_p­c_x001D_kë¬@U_x001D_Åµ¼©@B3ì¥@¥ª_x0005_ÁúÆ¢@_x0001__x0003__x0003_°¡Ì¦@Ú|î&gt;Ü¥@H½ U]É¥@öZYf_x0016__x001F_«@)#=W±¢@ÛþNâK¥@_x0010_ Ðq¥@k_x001D__x0018_Ð¨@ª_7_x0008_¬¥@ñ.¾°åÜ§@_x0012_,à à¢@¶¾m¿Õ]@_x001D_î{§*§@Æ&gt;^¦@_x0008_ä)^( @4ÀOí³®@Æ%Ïù^¦@;½nié¡¡@¢^!}Ý¢@0ò?HÛ©@§G;IC§@ºk_x0019_F¨@/ (±J¯@_x0006__äE®@_x0001_è&amp;§=§@_x001B_¯8O¬@_x0011__x001A_í_x000C__x0004__x000E_¡@·ëá_x0001__x0003_ð «@ÊnÚ©Ú_x0010_®@cDgêp4¯@H_x000B_=%»¦@awJG.­@8zDý_x000C_Ô«@s9_x0007__x001F_e¥@"­0RÊú¦@Ùú!_x0002_D@Qò_x001C_a£@_x0007_`Ó¹Q^©@Õ¾¶£@?KW«Ëc¦@ïZ»±¿¦§@¨4¾"±@¹­ïÊª@È_x0005_áºR¡@XÚt_x0003_[ ¬@æÄîVº¨@ànÅêCl©@áò'²_x001B_Ê£@:vpw1¦@PEV¥öF@ú9Øô¢@ï_x0017_þ°àFª@2ë_x001D_µ?ª¬@_x0004__x0008_ÛzÑ)¤@_x0008__x0015_k)_x0014_¥@°¨jt¨@92¯î4X¦@a»Ê_x000B__x0015_«@¿j|_x000E_fÜ¨@_x0001__x0003__x0012_;È_x0018_(1¢@_x0001_È® oÓ©@nù¡?e¦@w=]1&amp;ª@:ÕGT%_x000C_ª@ä_x001A_+àH_x0001_±@Þê[£ºç¦@¥+WPá¬@É¡®p7&gt;ª@æÌ_x001E_Su­@r?æjÐy£@qÛ|_x001C_ül¦@*_x000E_Ëf@ca¤A¤®@¡éÁúñ_x0018_¨@0Ò_x0001_¼¨@Î¸_x001F_NIO©@_x0017_Íbb©@gê2·_x0002_/§@f	ô®Ô©@[,K_x0014__x001F_¨@¶X#¨Í¦¯@ö_x001E_zõØi @û¬_1¨@_x0003_=_x0001_í©@mûÆ_x0007_@¨4¸_x0007_¬§@é'µ«U`¬@iþ^D@§zI"^_x0004_¥@_x000E_'_x0005_?¦@Ñ}__x0002__x0006_~¨¦@úÅQ$¬¡@&amp;é$¥@LC¼%©«@â«_x0015_6A­@	¼ÔVÌ«@d©½(þx¥@p_x001D_ûÛ* £@T¹NÌ_x0005_¬@á_x0002__x0001_OÌå¬@Ù®Cmp¥@Øÿæézª@þó_x001E_ry_x0006_¨@FÍÉd_x0007_¥@_x001D_å_x0017_nj @£;_x0003_:Ü¥@ÒÂ¼_x001D_ÿ®@^uåµ¦¨¥@/x8_x0016_ö¥@©õ._x001E__x0013_¡@²Þg_x000F__x0014_¥@(ß¼nà£@_x0017_¸ªIb_x0003_©@_x0012__x0018_E*s?¥@µ_x001D_+ðÕ_x001D_­@ê_x0004_ð!$ª@{£o=å¡@õ?½ñ¥@ÚÄU4_x0003_«@_x001A_ãJNå¸¥@*w­yÿ @?BâÑ¤@_x0003__x0004_fmUÙ´ £@\yÐà2¤@_bÄ«¤@ûï¿,Ì§@m¬þ_x0005__x0005_}£@üIÆÿÀ£@`R`&amp;Ç}ª@¾X7_x000B_r¢¡@uø%_x0002_ðþ§@WÄõ_x000C_§@u_x0006__x0007_éW¤@Âk_x0018_¯¦@õ²®_x001A_¡¬@ßOIóîë¥@ñî¹z§_x000E_©@&gt;¥±Á ¤¬@å_x0001__x000C_®,Ýª@éÚÑ_x000E_HËª@¼¶W1["¥@_x001A_ \_x0008_Rµ«@·_x000C_$_x000D_ª@!û§@ý_x0005_}D5Î¢@:Æ­T}©@aÚ_x0018_W°@_x000D__x000F_ðqbÞª@~\TR±¨@©D^_x0002_ëX¯@oHQùx¨@¢ÛÖrÙ¸¥@×²³_x000B_ææ¬@À¿&amp;½_x0004__x0005_NI­@a _x000F_á©@}ý´©´H¬@ãFØ¡£@%)f©@s5Uëö£@dª¸Eke£@ð±çP©i¬@wGFQní¨@Õò @¡@³çmÅS¬@äCÕËí­@ãjpuH_x001E_£@Ëi°Ã_x0014__x0002_ª@$ÍÌ_x0013_¤@P?jéÙ¥@[¾)­¦_x0019_¥@sÝÓ_x0019__x0003_±@_x0019_Þ_x001C_e_x0018_2©@_x001D_hØ/Úñ«@n	Ü÷¤_x001A_§@_x0018_ì¹ÇT_x0010_ @ &lt;_Pj§@&amp;¢×8H¦@ñ_x001D_o±_x001D_¡@JÞGÆ(a©@wå»_x0008_¢«@*¼¬Ou¡§@mÓa$R/¦@[h¯ÕÄ_x0001_©@·&lt;L|¢@Uô×¨@_x0001__x0003_+âñù¦@_x000D_è^éÎ4¦@P:bÎÚ£¤@YßL"»Ù­@PÝÕW ¦@_x0017_ÄQ¤Âª@_x0014___x0005_×7§@*F3_x0013_Ñ¬@§ß_îÀª@6_x001C__x001F_¢@Â9,ã»_x0010_£@1é}±©@K$ôÑË©©@'J}æ¤@°Ðh¤¼:¯@_x000E_ýzk\Á¡@I_x0008_Çp+Oª@ÖG_x0016_¾Èª@_x0017_äøÄË*@B«¦·_x001C_£@éêd.JË§@ZI~_x0007__x0006_¨@ßÛè®ª"¤@æ_x000D_¦/¤±@*BÜ5½Ò©@_x000B_¯b(_x0007_¥@M4Æ÷_x0005_¢@ÇÑÖ\¹_x001C_¦@_x001F_³Ì¼ @_x0004_töo,®@=Ê&amp;1¦@_x0002_Â7@_x0003__x0004_¥Â«@«Ó³kÓr @MW_x0016_`A«@_x0006_Ûë&gt;É¬@_x0003_«Æ¥½¤@V8_x001A_?ª@_x0013_^R(d§@ÎDþ2~¥@æ&amp;!$é°@`íèlÂ_x0003_ª@]__x001D__x0018_%©@g_x0019__x0013_Ñï @ðD_x0006_Ï¦@_x0003_Ö»,Ï®@±oÓ[O§@_x0005_YÏ_x0007_ ¯©@T_x000B_8©²©@/L3·_x0008_¥@\_x0001_F_x0014_1_x0016_¥@îó¬ì_x000F_¨@(yGKCÒª@ÆÊ,ø&lt;§@Ä_x0017_¶Ú	ª@%_x000F_Ü,¦@_x000C__x000E_»úÅ_x0010_¡@x±_x0006_Øª©@]ODTìð£@Bï_x0011_ÚÏ;ª@ j4ï_x0017_§@_x001B_´[.dÀ©@_x000E_	_x0002_Ñ_x0016_£@ _x000B__x000B_¼ëÄ¤@_x0001__x0005_3_x000F_Ù-Ä¤@E(ÆQô_x000F_¨@~aZÏÁª@7#G_x0001_ÖÇ¦@sÑnB¥@¸Q_x0008_õ(®@_x000E_ª4#"_x0014_¯@ÄgN_x0011_©@ï_x000E_·Z_x0002_¤@HãaÒÿ©@kþ_x001E_Ô¥@À»÷Û¬Ò£@1µÀ,¯@0_x0003_DÂ@ßëg^ÿ¦@j@Æ_x001D_AB¤@P_x0011_&amp;ü{µ«@¸|zJÛ¨@J.Ó±w¨@×Í	[M§@I_x0010_ìdÞ¨@uó¡Nz @_x001B_'ù+Ãi¬@Ã_x0013_7Ø_x001A_«@çÄ¨¥@MÀ_x0002_å5¡@Ë¯j_x0004_þè§@_x0015_Ùv#_x001E_ê¬@ \V	[9¢@V®/´Ë¦@Jù:*_x0003_­@î~_x0019__x0001__x0002_¶¢@üâü;¬@1_x0012_zû3¥@,)ÿÑb½§@j¹_x0014_;²¡@_x0002_¼1äÿ*@´_x0002_ï©Î» @_x000C_ßùzï¶¦@æK+Þø¬@5	_x0010_-Â®@RbfovWª@_x000C_¤_x001E_ûrá©@&gt;x_x0017_æÎ§@hñ¬)i§@_x0014_"lN¥@ô;:­Ó¤@î¡i_x0002_¦@_x000C_T¿êå£@_x0017_7_x000B_O_x0011_=¥@åçy°0©@¦·zÌ¥@ü_x0004_j_x000D_ð§@íê¸sìª@2áÊÃ_x0006__x001B_¡@_x001B_-þÇ_x0002_Ó¦@ïR ²Æ©@/}lkç	©@eÃ5_x0005_£@_x0007_ü'ió.£@jhS6²¤@¡~vhw³¥@ pQ½É¢@_x0001__x0002_óvâ3&lt;E¨@Ò¸Ûº_x0017_¨@}sï¿ª@uIRÿ½¨@qÆ¢ÍD«@çë&amp;_x001B_¾Û¤@Õ´·¢©@_x0018_w_+âª@ªL:@_x000C_«@r°Sb_x0011_£@_x001D_¥*=)¬@½À5Û§©@Ùýx#ä«¥@Ç_x000C_Aõò¦@øÙïCr­@y}_x0005_*K½¡@Æ±_x001D_§@Úñb_x000B_9(¤@þÄée&amp;¢¤@¤¥l2_x0011_\§@n¶à* @úQ:JºÊ¬@ëÌw_x0008_ª@[JÑäï#¢@de_x0015_¹¡¹¦@_x0016_"û°$v@W÷¸ÌÎ£@]ë8oVQ¤@eÒ~}/ª@_x0007_Ñþ_x001E__x0003_®@°rÆÒ­¡@íQ¢_x0001__x0003_ßi¥@LI_x0010_ïL±@P_x0004_S¬¼«@! _x0016__x0019__ë¤@_x0007_+Ô¤Y§@ìF¢©_x001B_¨@%ËJ¾¤å¡@_x001E_5MAU§@óýMüø§@`s_x001F_L®Ø£@¸M[_x0004__x0003_¤@_x0015_`/_x0008_µ¦@g­æs¡@ _x000C_$¯@ó_x0018_K_x0012_×©@¼lµfw¥@^!ËKyî¬@Ïi,u_x0002_­@RRÊÎE§@ó_x0018_Sñpø­@1Q9Í@}¨@ò_x000D__x001B_\C§@27ÆÈ&gt;¨@ïñ[Ì@£@F.qÖ§@ál×ù_x0005_¨@4Õ£Í¤:¬@K\NîÃ®ª@Ê],éª@_x0019__x001F_¼U_x0019_Ö§@¹¿æµ_x000B_l°@îhCÿÝy©@_x0002__x0003_¤}8v_x001A_¶­@åêu1êÂ£@_x0018_Ñ_x0007_àÖ«@_x0018_39£J¨@jÁ_x0010_ND_x001D_¦@E]_x0015_÷f¨@_x0002_Ã'àù´¦@Ã1ÍÊ-¤@fÊ¥ëm©@e¥ ¬@'b_x0017_gY×ª@ÜAÚ_x000E_×£¤@] é¥_x0013_­@ä/ñü¾_x0012_¦@øÒëê¨{ª@(Y7û@%V¿¹Òá¨@soRª@Á'_x0007_4õÕ¡@`UyZú\¨@¡çLÂ}¨@³¨o MÖ­@¨_x001B_ùÃ	ý§@ãÎLñ¿ë©@_x0007_ç$ÎÄ¬@üeÐª@ô_x0007__x0017_èÐ¦@ýp Ñ_x0001_Y«@¾ÎN_x0007_ÊÄ¥@Hþåd§@)¨´ò¯@¿_x000C_=B_x0002__x000E_ÄÀ¦@÷ÇÒ/g¥@¬_x001F_¢¤û"¬@d_x000D_mõ_x0013_Ý«@_x0001__F_x0011__x000E_¨@~òuV­@_x0004_GB:¤@A¡_x0012__x0003_2u°@_x0019__x000B_àbæb¤@Þ_x0007_Àêì£@79Xóù¥@ì_x000C_2ã8Ä¦@ùøf_x000B_S°@_x0005_¨÷ùÞ¨@Ð_x0017_­¸`¤@UX,må£@añEý¤@ÌÆA_x0019_«@×(p°Ý¢@ÅaMè§@ÜD_x0014_¿ac¬@Å!_x0017_©k_x0010_@	-«_x0005_Ë@%_x0013_\_x000C_9@býN±Ã@¸pú¬;Z@_x0008__x0019_'¨@ö_x001D_,©@fs®F_x0006_@¦éüg¡@i%Ã?@Që_x001C_i"@_x0002__x0003_¾5a{@òU©:?_x0016_@·wÓ_x0003__x0006_ñ@Z-÷mvú @_x0016__x0007_d p@9a_x0001_ ùa@O©_x0007_)a@_x0006_g_x0018__x0004_8_x000F_@Ó,[3 @Ëü_x000B_(}_x000D_@$FÞ+@&amp;ë[Ôâ@Kü£	Ns@o_x0010_ Ç@¥þ¢²`®@ú$Çñ-_x001D_@#dÀkG@&lt;VÎÍÇ@"eå@ßÌ}_x0013_@f_x001F_ï_x0019_Lq@°_x000F_:BdQ@_x0018_o_x001C_:@_x001B_ÅH@Ð!_x001D_+_x000E_@_x001E_YÂ@#_x001F_1ãµ@_x000D_1)&lt;÷@_x000F_TàØ3©@¿q¬½g¢@¹5ï@2Ìh_x0001__x0003_[_x0012_¡@ë´_x001B_yó@ÐÁ_x0003_µ&gt;9@YyPb%@u {û×@`t&gt;f_x0014_@æ_x000C_7qµ$@{P_x0002_è_@F ôÊ@Þ¬Ô_x001F_§Ï@§°t_x000E_Î@æ·S5@·ÑJ5_x0010_@h¦&amp;«Î@°pÿ4îó@\¬@ëRÒ_ò_x0011_@õî³_x0016_Ü@a_x0017_D'Ê @9,³ç(@ó&amp;Ý®þ@_x0003_[¤hr@¬Ý@_x0013_®õÿC@ 	¹@ð_x0001_ÅÆÌì@(·q_x0014_@}_x001D_¹&gt;1@¾$D_x001D_@ìôÕy¤@18w_x0011_J'@_x0013__x0005__x0019_3óï@_x0002__x0003__x0014__x0004_(ö¿@%	¾éQ@\Ó	3]@M%gÃ@ÖìC`3@é[}Z-@æp_x001E_^_x0017_þ @_x001D_£R67@³_x000B_2gÂt@\ºKºI¹@¯ àË@_¸c%k@Yb5I_x0001_@´_x0007_O§q_x0013_@RÑ¾_x0001_Ke@º;Õ&lt;Û¤ @Í~Ñ|@=­Â¦Z±@vi	@3y`¹:µ@ý_x001B_þ_x000E_8@R1t@_x0006_Õ!]Ôw@))_Ú_x0002_Ä@vúÜ _x000B_Ç@çû´ÓÏ@¶[90@Øæ_x0011_òÔM@iôî[g@»_x0019__x0006_Î._ @@fèCÈ@Ç_x001F_µð_x0002__x0003__@@²Ù_x0010_@Ã_x001E_â-é@ì&lt;Nû_x001B_@_x000B_ÕPÍ*¹@½Äé*5@_x0019_h!Öô@_x0013_-ù@É¡þ2¯F@äýGFí9@@E¥ó®R @²~Fmô@!_x000B__x0007_SC@¬_x0014_t³ë@õ\l_x0011_v@[Ãã_x0019_}@Ý¿Äû@ ÷Ï·35@®_x001A_ir@ê.ÆTî@ÏÂ_x0010_½ú@_x0003_él·C»@Ù&amp;ÐbË@À9åÄÉ¥@à_x0018_M&gt;ô@¥âàÓu`@_x0008_rCHU@:íËø_x001D_@k_x0005_Îp®@_x001C_ñ_x0006__x000C__, @+Ò_x0001_@Ìm@g E_x0006_v@_x0001__x0002_Öñ{ªæy@õ|-_x0016__x0012_@_x000D_«¿Ö_x001A_@'ÆTx£¦@_x0014_!5óm@oc0`_x000F_	 @nÍ&gt;c@A¢ãÓ_x0016_@_x0010_À_x0014_M¡@×M_x0005_"U_x001A_ @AOøqa·@_x0007_¯¿¥Ñ @¬·_x0005__x0019_ú@ÍöÑb_x000C_Â@_x001C_äÛ¢0~@Ã-_%,@Ð_x001E_`Bø9@·hð´@_x0013_]uÆõ«@_x0002__x001A_cJK}@ å¿°¢@ ëP@©³&lt;ÌÄ± @øØ»@IZhp$­@ØÕ_x0002_	¡r@W¶µ(&gt;¡@^hi¿Øl@`ÀÆÛ_x0006_@C'ÂuUÔ@;µç,øA@n£.r_x0002__x0003_MÚ@ ¤R´¯@Ã_x001A_~­å±@ð_x0013_©ÃÈ½@¬¤¿_x0002_@&gt;ÿ)_x0010__x000C__x0001_ @ Óø±_x0004_@8H4ª_x0002__x0019_@ì_x0013_÷¯c@l?1@OqBÏ_x0018_@«ÓÕ+¬@?[_x001A_ g_x0017_@)Ûê*O@$RÄY_x001B_@ÑÔàp_x0015__x001B_ @tx9ûCÁ@,y@V2¿@·Rù@ÄPö^@_x000B_Ö3Õ_x000D_U@_x0011_0ß\§@7¶h?^@_x000B_môH@ýÚ_x000C_uÏ@_x0010_}V@Ay.yõ@XÌãs @ùJd¥Ý@©aå$ð_x0003_@8i© U¨@_x0001__x0003__x0002_Õ_x0002_YÝÂ@m&lt;ï_x001C_@_x0011_z¾5|Ä@Ã_x001D_Ëªr@_x0011_E(g_x000C__x0017_@_x0008_ _x001D_OáÄ@´isÆ¹@_x000C_SZPÌ@­ø¯&lt;ñ@VXúwÌ[@UdBà'@¤3zX_x000D_©@2uyzª@ñ&lt;ÛuÄ@	;_x0010_ü_x000B_@È¬öB@_x001E_ê»#À@­f¬:é@Ý0~+@ß«62Ø@zJ.¹_x0013_Ä@7_x001D_9V@äÛs®Ïî@YØ~¶ë;@ws£+.,@ &lt;¡lâÑ@h`è)Ø@=ØØ0#@»uèU­@çÏu_x0008_7_x0002_@È³øà@¦Þ_x0001__x0003_ð_x000F_@½_x000F_êY¥@só¨dÇQ@g¦Nq¸o¡@A®¦´_x0017__x0018_@åI¦­@_x000B_êåxM_x0003_@#ððK­@âNKB ñ@Ôt&amp;þ@d_x0017_âÕr@Ï£Õì@òs7ÛPj@	_x000B_,_x0008_Þ@@h$F@%Ð\\) @âÐ_x0006_v¡@¹&gt;l§@ôÂvo8@Sß_x0012_![@',õ)^@¸:24±T@×ÚK_x0005_g@¸MÚRs@__x0002_Àk`@ß©%;p	@Q¹êoiµ@öîÚOÄ@`_x000E_Ø¡@¹Ãyâ_x0019_c@ZAÊs,@x3á2«¢ @_x0002__x0006_"iÊæ+@_x0007_Wã×÷ô @`å~BÓt@BQ;"@öõCÆ'_x0004_@Ég{H0@_x000E_»b¾: @µ¨oø_x000B_@ÙH«j@_x001F__x0008__x0018_HªR@pR_x0008__x0006_z@2ï_x0019_0@;v@Iµ_x001F_ì@_x001B_S`_x0001_6ó@¨2r`F@_x0003_pÉ	æ¾@_x001C__x0011_4ò±z@?à_x001C__x0004_@íÉ1Ã@¦9`ÞúZ@µ_x0001_ôcì3@cææ_x000B_sÜ@Å_x0012_s_x0018_Ö@_x001E_Ò_x0005_þ@Æy.V_x0011_ö@EÜmFçb@µó¯&lt;_x0016_@_x000D_Ð_x0004__x0016__x0008_@_x0002_qø	:@·^÷Û@¨e¿_x0002__x0003_¿ÿ@Ò«´"7 @,éT\Bê @_x000B_ê'\@_x0008_7'3Ï@êÓV_x0018_h@¬ÄlÙo@uQ¨aj@#¼Þ_x0017_Dc@\£Ï¿$½@/aÄ¨]@p_ÚÕÑ@H&lt;£_x001B_á@_x001D_?x_x0012_®s@ÝÄá_@8r7_x0010_I@p =_x0002_ @i|Ft¨@_x000D__x0008_â`Ê@_x0004__x0003_cí½@Àu_x0001_°_x0005_@U=åäÅö@_x0011_þÁ"^0@Æ³C_x0013__&amp;@FV,_x000E_@¹«Í_x000E__x0013_@â¼ÐóG$@fu·"5§@ã«/o _x0014_@S£Â_x0007_v_x001D_@_x0007_)RÄ÷_x0011_@ÀD©ä@_x0003__x0006_Òg{¿9@ÉNºñá @ +ò@ïú°g"@_x0005_ÊýbgD@&lt;÷Ûá_x0017__x0018_@Ýø"¯¿Ý@Å¯ÁLOÞ@nyëÒN4@ÃIQ{&lt;@ª¦y·E@#Xw÷K_x0002_@ëö'_x0016_V@L¥+Y&amp;~@²Æô$_x001C_2@N&gt;"Íý£@_x0004_`:e_x0002_²@!²"è_x0008_@VV_x0012__x0001_Êc@7_x0017_º¢@pz¤!ì³@Y2ÎIn@Ô_x0017_,_x001B_¡¡ @VÞK·N_x0011_@aBñ1m_x0006_@TÿÇH°@*ÏK_x0010_+@_x0015_i}ßìh@y_x000F_	èàØ@ý_x0007_\Øaÿ @¨×@_x001B_;_x0002__x0005__x0005_@ßÒs=f_x0011_@Ý°Öït@_x001E__x0003__x001D_ÿ_x0016_@è_x0005_ý"_x000F_Z@3/_x0018_#¡@ò4&amp;b_x0001__x0013_@X_x001F_e÷|¸@¾±çé¡@Y{=gth@)Æß_o@/´,Vû@ü&amp;i_x0002__x000B_ @ê~ì	Ë@uCU8@ÔZÔ_x0008_/_x001A_@Y¼Ðý*@_x000B_?È8Óó@_x0012_j^úHJ@øá'L_Ð@æ¸_x0019_@_x000B_®ì4c@2;ûwaá@5@=~l@ÉÃ$I«@p:à-8@u_x0004_zÍg@_x0005_£z`@ûºÄùÁD@Y_x0012_[µ¥÷@Ë_x000F_l@^ÿvÊ_x0004_@_x0001__x0003__x0002_ó_x001E_ÒÙT@A¥_x0015_@±ÉÐ($@/Þ(|_x0010_@d¶ÉGaÿ@îS+@&lt;}ÄXæ=@ü_x0014_c@¢¨[¥7+@«ÝËiR@ú05o_x001B_@ôdØ @ÌÍ×5Û× @,þqâv,@èîÒ'_x001A_ @ºã¿p:@=hI¤«I@ÿ·3¢×@Ú_x0005_Ú)w@áh(b'd@iTóÃ@kÏÞ$Ö@Ä§_x0006_´@¬Isû_x000F_@«_x000E_ÏO¹T¡@i\Ð @(Káv(O@_x0005_y_x0003_,¬@_x000D_Ìx(@_x0005_Oì±^@÷¤Þ_x001E_Ì@U}áD_x0002__x0003__x001B_+@cÍ@*W@kU9_x000F_@Î­¼¿Ë@¬÷ST¡@ÍaÏSÒû@_x0015_)íu_x000B__x001B_@t§pY#H@ôé=µ6@_x001C_·_x0001_&amp;Ô @òyðè³z@¨2å_x001C__x0013_@á_x000F_rgÓ@_x0015_ªÀ@rs½1K_x0018_@./ùUÁ@6ÔÜ­*@¾Gi(Í@Åw1|Oc@9?­Ø°J@PA=ÎÐ@ÏMæ_x0008_@÷_x000B__x0018_¯@yZ_x0011_J³@rH_x0010_fH@©×ZS;´@5F_x0013_xY	@8L¾¼¬^@ú_x001F_ûQe¡@)óÛp¨À@JüÛô_x001A_Ù@_x0015_f4Õ$@_x0001__x0005_¹µ·?;ã@º_x0002__x000D_Â_x000E_y@E3_x001A_ãLð@ÚA¨¶@ÁA¿²_x0014_ @0/_x0004_W¥4@Ì0ó½Õn@¦ &lt;_M¼@¥n¼pM×@_x000E__x0014_V_x000B_-P@Oô2õ_x0001_@Ù_x0005__x000E_Y_x0017__x000D_@»ÄV~Xù@çíØ´r:@ëéK_Å@¯+Yl@¶ö1_x0003__x001C_£@BÃtY_x0017_@_x0002_ÅÀ_x001C_Y¥@ýR}ÉÑI@qóàe_x000B_`@­_x0010_¼£qä@sWÏ,_x0005_­@K½?¡T@¾OÇÎcy@_x0019_Z»r_x000F_ò@bkËaz"@_x0001__x0005_¸7i@3_x0018_M'T@­ùN)tb@Çj¬·,@f"Ë_x0001__x0003_*@_x0019_N2&gt;/#¡@ö­ëS@â¼©«_x001C_5@7½@Íy_x001E_@ë_x000E_K©õ&gt;@^êUyç¬@d9'0ã@0û_x0012_ÜÓ@ÍFõ.K@ï¼_x0004_ç_x000D_T@I_x0003__x0010_áÊ@@_x001E_ò&amp;8_x0019_è@Ý¬_x0011_Gñ@ËW`@u±£{é@J5CP@\¯_x0014__x001D_¸{@¶O6q@e.x$Ò¶@TãÁª,@´ÿT¢Ë @Ô_x000F_T|F@üÛZ|8h@åGîàÃ@i÷)eÄ©@j¹¦q;@h¤÷_x0015_N@p7~_x0002_Ç@BÚ_x001F_ÙÏL@7I_x0018__x0018_ê@Ó	!åT_x0007_@_x0001__x0002_`Rõ®¡¸@Ùõ(eUj@ &lt;ø_x0007_Ëÿ@_x0012_½U_x001C_¯@èµ²_x0016_I_x0006_@7ßc3¸V @ÓHÀuO@?üK^=@ø4nB@AÖåoµ@_x0002_Ä~_x0018_ @P_x0016_U1_x000C_µ@6x7ï@ôO=$÷@ÒÞðKò0 @¦_x001A_"Û¡@0áJ_x000B_Q@_x0006_K'4_x0012_@¿_x0006_°ßRz@Ó1þZ%¡@=¦À@H/tT@ûÃt¸_x0019_@_x001F_kÝÝïú@§ÖTS_x001A_ @u:Ü_x0008_-@K;Ei{ú@IÇîYR@_x001D_¶Ìn	@=Ì_x001B_2Óe@Í¹ë_x0004_'q@ÑâVø_x0003__x0005_íK@ª;qAt@jÔ_x000B_M_x0012_@à¡ì,±@9·nÂ# @T_x000C_@q_x0007_ @¯jÿb@i/ò¥¢@¨Ø¯µ,i@W_x001D_jSî@lY_x0010_8Ç @kåèî}@^ËÍ@æ¬@bÕ_x0004_ö@µ-±1@øal¿È@@úP¼ó@ò%_x001B_Ü@Ð_x000C_]E²Q@bmé&amp;ÐË@ Å.úYß@1ìÂ¦@È_x0013__x0008_ÔQ@Dh}_x000C__x000C_@¹²äúòr@2~J_x001D_¼@=ÖóA:@æYA_x0001_k:@§üd£_x0003_@_x000D_JXK_x000D_@_x0008_§'Ô!]@Gh4&lt;­_x0002_@_x0003__x0005_=ÑØé_x0012_@.à«¹v@ðdâ_x001F_|~@_x0004_.»¼AÞ@?äÆ²h@ß«$Uî@ö¦Ù o@&amp;tÿú)@«ÛUE_x001E_Y@	Óq#@)]«²v@ë9­_x0005_zâ@ _x001D_+s1_x0016_@ÂæÅî@X¤._x0010_7c@@c_x0006__x000F_´_x000F_@mõÂ ê_x0016_¡@:l¼Y½@_x0010_ß{kó@HHÔ_x0002_°Ã@R±_x001C_f_x0012_@^/t÷¥ì@k*»¥E@Çøiú_x0013_È@ã_x0013_§ÊË@î±_x0001_jv@.´« @_x0003_~^	@!ñ_x0003_­d@Ç$ýÿ$Ó@ï1Jtú3@T_x001A__x0006__x0002__x0004_	¹@Dyc_x0012_Ü¡@ÅS´}Z^@ñ×¿_x0002_þ@È¯Ë"Ìî@_x000C_Ú3!@ãé=s_x0016_ý@+ËÞ/&gt;º@WHø"[_x0004_@"£§Q]®@]uab@GM­_x000C_¨@Ý_x0010_+_x0010_W_¡@çÐt @Éb6EÓ&amp;@{íní6@%ü/Qh@ô@N_x0013_'_x0001_@g×Æ'7@õOÄÅa@¤:Ë_x001A_@]úã_x0012__x000B_Í@_x000F_t_x000C__x001E_Q@Nó\N³_x001F_@÷6	²@_x001C_{¬ @ì(Fhzp@º«6µÉ@Þ5.&gt;ªW@Yb_x0015_dµ@ôâïG_x0003_@_x000C_À_x0012_ó¡@_x0001__x0002__x0017_ü¸,§à@7ò0Ä@¶*ö`·@U_x0011_1&lt;d@8ñ¸M_x000B_@U-¨W@ÂzräÜg@&amp;¹·d@_x0002_tÀ_x0011_¹ @Mª$$_@¯Ç._x0006_·@yá\8ú&lt; @\_x0005_Yþ_x0018_'@%Å(	&gt;¡@E´w§k@S!°_x0013_¯@iR	3@ç}Ë¹@\erì`@{c&amp;_x0002_°@4U2,D¦@p$_x001C_Æ@övïâ« @_x000E_Pégì_x001B_@A¥Õ¿J @_x0007_Ä(úÝ_x0019_@®`_x0004_Jë@Hn% @4eYÂ_x001C_@a_x001F_Ü¦bµ@Û:¤È#@kRù_x0001__x000D_FU@_x0004_-B_x0013_¡_x000D_@}!	í_x000E_-@¤_x0008_¦9øn @u_x0008_ºô@iì1}À@ç_x0011_-}@ï_x0018_ß)Á@;Þz4Pp@_x001A_g_x000B_Üáø@T¦ØN_x0014_·@¸ü\T(@Eú×¿¹@XK_x0018_+_x0006_@¢_x0002__x0003_~u@V_x001E_ïO@¦â_x000C_l@ÎJa¶øU@óß_x0015_¯ñ@ÕöüÞ#@òW_x0010_g¢@wDÑCH	@_x0005_áý³_x001C_@ä¥_x001C_5æ@è3æ¹³@ì__x0010_@§ÿ_x0007_ã­@O2_x0012_ü­_x001D_@w_x0007__x0018_»è@¶_x0019_qg@~t;Ü_x0015_@Zy_x001E_©@_x0001__x0003_¸# *_x0002_@_x0011_Uî§ @û_x0011_^òþ@~Ý©ª_x001D_@æZïE0*@v__x001F_3_x000B_b@_x0016_Û¯.@.b_x0016_¬SÄ@À_x001E_~%s@¸.¡_x0004_Û @ú¯}:í@d(_x000F_zy @_x0004_-^i¥æ@±ÖGu)@u;êZ@_x0002__x001D__x000B_PÝ]@_x0017_xy_x000D__x000F_@ÔèJìÑc@Ú±Ù_x0008_Ì@_x0014__x000D_Ðæþ@okîÅ@¯t[Ø_x0017_.@ü`æSV@+©¡_x0002_ô@ÔUÔ'@G	o¹ê@nÈH1Ò¡@pÃ\_x0007_@ë|f- @ô_x0004_R^«@0ä¯p@@_x0014_Iª_x0001__x0003_Ã_x000B_@_x0003_TúþL@Mp¹_x000D_&amp;@Î&gt;÷ÕÛ@_x0002_ÁW_x0006_B@Z	­/_m@_x000E_(Lq_x000B_@h¨¢F_@_x0013_$Oµz3@²¸_x0017_á[Ä@ò¹Õø_x0008_@Ô_x0014_&lt;_x0014_@8_x0012_ÞÁ_x0003_j@Uÿ;!R_x0018_@°2_x0010_SØ2@Ô6G_x001A_@Ðh_x000B_o_x0015_@Ù¥O_x0006_*à@_x0016_Ýb4&amp;Ì@_x0010__x0010_ùÃ@g:JÎ@ï»Ó)@¸ÖDJ_x001C_@Î#ðsyp@nÙûC3@jÀH3È@fëE¥;t@¥¢Ã_x0001_#@.LC?â[@å*Æ}Ï@á±õ_x0014_L½ @#Ìz-d@</t>
  </si>
  <si>
    <t>85cf056a6df6ad8cdeb79af41873b9be_x0002__x0006_À´´Oá@ Ðÿ@\¯b_x0016_ö8@?ÀüQÊÌ@Ç´	ØÃù@£¿ hº\@_x0005_&lt;9@ "b¯ÝO@l¹Úò_x0017_@òÂÕ¹5@N+ÕsþÅ¡@ÚZ&amp;Ó@0Oú³@½_x0008_ª_x0017_	Ã@(h*Ï_x001C_X¢@&gt;ÌÃçà@_x0003_TÑ_x001A__x0011_@w_x001E_±8}@¬GW'Óä@©4_x001C_ðÁÙ@8_x0013_1º_x0004_Ç@½3e_x0019_¹@·Ö®	w¯@BÌÑ"°@Ì{_x000C_Ü=@5­~_x0005_@s´_x0010_r;è@þí"ÆD_x000B_@såúU?@F`7&gt;@âp¨ëº¥@}½_x0001_y_x0002__x0004_7@_x000F__x0007_²A-@­¼Ðd#@.Ç_x001A__x0006_@ËÌ#iÔ&lt;@÷Ö_x001C_@Ò·_x0011_Öu@_x0008_FÑäcó@¥vË_x0007_ÿ&gt;@/×â´@@&lt;ÙÔ@ñ_x0011__x0005_J3@*úæ&amp;@²º§Ne© @¡ÃT¨@É%JÊ-@F_x000B_p'@I!M_x0003_µ@2{/_x0001_x@¡ç_x0005_õ¼¨@Óú½¢_x000E_@à8_x0001_[[è@2_x001C_#T/@|¢{ØÞ~@0Ðòº@9_x0014_ß @Â»ë_x0002_¼@ôCþòz@_x0005_nÑ @_x001B_Ö_x0004_-p@,óÌô_x000D_@Ê»@_x0018_4&lt;@_x0001__x0003__x000B_@~U@Í_x0001_8#@vóàâÛ@&lt;­_x0007_@kB¢@_x001E__x0002_I_x0002_*@ê*®_x0014_. @ú³_Ò·_x000C_@_x0003_ô.µ=ê@_Þ!%@sNl´ùx@~;`Æ_x0006_*@n_x001F_OôãS@cµïY7@¨AåøÝ@YL1@Ì_x0007__x001D_þ@-«Zý@'`uÊñ*@J)×gXÊ@p^¾?(@æ*Iã§@ó¡h_x0008_^@{X_x001E__x001E__x000F__x0013_@ ÕÞKeÜ@VI÷¥Èä@´ç]zÙc@IÈÈ(öù@æô¦|e@í&gt;_x0015_wµ@­þ"±PH@qªØ«@ý¨pÛ_x0001__x0002_()@|ìªÁ_x001C_@aYF_x000B_y/@_x0016_Æ3¨,_x0004_@Å,_x0013_u_x000F_¾@àÕ_x0002_ß@_x000F_cÏ_x0018_È @=á3;§[@_x000E_?ñ@4©_x0001_xî@%ä_x000D_³ÁQ@_x0018_W_x000D__x001B_R@Ûï	Þ@R²ÁyÉ@Õª_x0006_Åû¨@ø_x001D_^_x0019_}@cw&amp;Ú¸¬@ðµ¡áW@åçÇ\k)@ÓËDylÂ@­ü¢øÉ@xïuñ_x000B_/ @=? Dñ@c_x000C_ó©Æ@wà½?hÚ @kn;z@½Ð¾NÏ@LJn_x001F_@_x0014_ß§yÛ@_x000C_Ñ¤§èÀ@S¸mÁ_x0002_¤@ñc ¸75@_x0002__x0005_2_x000E_C3µ@IV·û@_x0003_ÿs_x0004__x0008_7@_x0015_hEUíþ@_x0016_Ltá@èØÒ6g@¨"ÍUJ @ºpÎcN@+)Û	_x000E_@+äeÉ	ô @R,_x0004_cÏ,@)ó#AÇ]@_x001D__x0015__x000B_u_x0003_@_x001D_D4T¿@ìé_x0001_Á¥@²pÆ_x0001_@2jÈ_x0012_AZ@E^÷SÌÊ@ó/Ø @_x0008_2^h@¢(_x0016_mR@öd[¯JL@¥Æâµ_x0011_d@°°_x000F_)æÿ@8!¦	µ@-Äôð½_x0011_@ºá6¿N¡@# ß§õ@_x0005_ÿ¯N@ÙVí_x0015_~/@-Þì4_x000E_@Ý®¢_x0001__x0002_ÍU@ÀM{C¿Ä@	°&amp;RSÛ@»_x000D_2+îÃ@ßw'_x0002_¾@þK»ç*Ù@Ab\	õ@Î/ªá¿@æø\½\@êTÚémã@Ts+3&amp;¸@Ûß_x0005_E0@#_x001F_ñ_x001E__x0014_@/s×,@¡ëýïa¸@À«5ëTÆ@_x0006_öÑâÎ/@_x001B_i_x000B_"Û@ô_x0014_¦Ç¼+¡@_x001F_³_x001D_Ú_x0006_@_x0006_ÊÌô¯@ÐÅ£_x001A__x0012_É@¡£BO]_x001B_@z¶iT&amp; @o­¨_ôÚ@çõÒ}'¡@ìÍpW·_x0003_¡@û\Ä_x001A_. @vÖ­ì@p_x0002_1xø@k+àÔ	@ç"üó@_x000C__x0010_Ò_x0001_È_x0012__x0008_!@M_x0007_ZmÆv@Ù_x0016__x000D__x000E_	é@pO7váù@yî_x0012_3R¯@_x001C_¼X_9á@f Ìê	ª@ãÀç_x001F_CÌ@RÜ9S¥@3æYApn@¶_x000B_0X_x0005_@o+&amp;_x0011_÷@¨)_x0004__x0016_@fÍp´¨¡@o_x0003_3 @m rÅã @G5_x001F_R¥&amp;@Ôí«éÂ@ÙÓÍ_x000D__x0017_9@gþmB¿_x0002_@ `ÖQÄ@Q=_x001C_åIK¡@ìCïed_x000F_@àrÜ®_x0006_+@_x000C_¯&gt;×S=@:Bá_x0002_@·on±,@_x000F_}s½ãI@=¦ÍZûõ@0äé"ïÝ@RP±¦®m@aïB_x0002__x0003__x001A_­@_x001F_õvýä_x0010_@J.ñ¸&gt;ù@vîO_x0016_ê_x0007_@^4Qc.:@_x000F_áè]ðs@Ç_x000E_äû±î@v&lt;x¶ÿ@)Ë} Þø@:@	{T@1_x0008_¬´Q@÷_x000B_NøÕ?@É½ÿ_x0001_fs@à¾¯oSì@q[W@LiµW¡@±Â¸_x0016_@x)©6Òj@ýªuíc@[ð îú{ @m~o·R4@ðüª|L@M|é_x0018__x0002_A@ö¨Ç­´_x0003_ @¦î¦_x0003_á@_x0014_Ú3´Ö@±G_x0008_ß_x0007_¡@*_x0014_¦^¥@VÈ !'@1	_x0006_Rµ7@Ä{_x0008_6_x001A__x0006_@ðYXG¥Î@_x0006__x000B_±T\]¥_x000B_@)5¥9«J@À1_x001F_æ¢@É»_x0002__x0007_)@~&lt;Ìô_x0019_ÿ@*v._x0019_½ù@Ù¹ä}IX@ýóÁuþ"@_x0003__x0007_+óX@ÑSbx@ÊtÔ$_x0002_@#Þ_x0008_K@Ü·_x0005__x0005_º@oÅÊS@2±P_x0001_R]@ù6@!µè\|@rPÏ!,C@Æ©É_x0016_¾¾@Áù£]@_x001C_  NYó@Â"Y?ñ@ýeF@`ÜôïN@ùàD^þ@ä=fñx	@"5#_x0004_ZF@X_x0012__x001D_¡µ¤@ø2¶0é@_x0013_Oªz @K_x0007_0½èÃ@õá¯N_x0003__x0006_þ_x0001_@ôQ/ñ@_x0019_«_x000F_6ð_x0014_@°_x001C_Vþ½\@÷ð_7é@LH)Y@_x000E_-ÍH4â @n]ñgE@À)ÜôTõ@'¶²×ð@CnaG_x0001_, @Ç&gt;¹9@:_x0008_j §®@ÈD]!A@¼_ë`L@@4A_x0005_e÷@ÕK_x000E_¢_x0006_@ö}ÏÔ@Ü·JgM_x001C_@gúQ_x0004_¢@Éöà&amp;ú @î²ûã@¢Í£@_x0002_;8_x0017_~@"°_x001F_Ç_x000F_@9`_x0011_Ñ4@]}äí_x0016_æ@ÙÃbÓ"Ð@ÜÿÃü7@c6ícÿt@ÕõÛ@&lt;5"Oæ_x000D_@_x0004__x0005_äã_x001B_ôz@'2A_x0005_á£@Ô¤_x000E_¸:@þ&amp;_x001D_xÆ_x0001_@¤TÓ_x001F_A­@ÐF_x000C_9ç@µ_x0018_cSç@dsd_x000C_&lt;@N-¿_x0003_°A@ê¢ªÎÃ}@÷!åÂ~@û_x0018_Z_x0002_g_x0010_@_x001A_þÎ¾·°@Ð@Ò1÷.@/E_x0002_¾N@&gt;Ô¬Od@¤ÿI@ÜØIâ_x0008_u@K]_x0012_hl@q*Ø¥Äø@_x0004_¦¶_x0003_ê@ü%{ºJÇ@¬jÝèh÷@0_x001D_¶_x000F_}R@Ø¡:@õÞ}ì:L@_x0011_Ù!:.%@N_jñU@A-'nB@ÁØüc@Ëø©ÿ5ÿ@PÎ_x0012_£_x0003__x0005_ @_x0015_¿£â@¿GÙRÝ^@(_x000B_I_x0019_­_x0007_@ÒY_x0019_¡d@þh.1_x000C_@3Ù°F @³!_x001D_ß_x0002_@¿ç¨	H@ÚfIððE@æäâYÓ%@l}Üå_x001E_*@NE¤_x0019_@Ìá_x000E_|éÕ@ïíe_x000C_+@(¦_x001B_$ù@ª_x0016_ãú¶@cûÏ@hî_x0011_Ð]¯@7ä:è$Ñ@çï}!wn@2X_x000F_¸#Â@ø	\ÿÄ@_x0015_¥ÌnÂ¢@&amp;àn7@÷± 2_x0015__x000B_ @0ø$_x0013_y_x0016_@áÎ_x0004_õ;þ@È_x0001__x0015_ûj@@_x000C_\_x0002_Ôë@gÑ&amp;\@ìc^­á@_x0001__x0005_éWþ¶á@&lt;_x001A__x001E__x0004_s@.Ò|Rè'@!F$ ï.@Èzm$@ud¤ÙK	@@Ûñªe_x0003_@ºÃ_x0008_70.@w!´l³¥@VkÓ_x0014_¡º@Ò¹j®_x001F_3@õ1ÖPpn@kõSs7@rÍ^3@Ó_x0001_R@ Ïå%¼@[Z	Ú@	ÈY÷_x0005_@_f|Lñ¦@à-A_x0002_c@ôÇ³ÓÁG@«ìÑ,¸@¡e}ö@_x0004__x0002_TÔOL@fj'îPe@©sý°g\@_x0010_ô.Ïô@Ê_Æó @_x0002_»PW_x0018__x0014_@ÞSÛXS@_x001C_±w¼@¿ÓÜ×_x0003__x0004__x0017__x000B_@,Ëdå¿@!E«_x0008_Ñ@Î_P_x001C_·@ZþsÙk_x001E_@²¸øÚ@ßnð­ '@HþlHÌ°@dwÎ¦Ï@l	@A`@ÕJ{`@"ø\¨¡@_x0001_N¡µÄ@9j"©o@«È|'*Ö@_x000C_&lt;·oÎA@Ý½Ð_x0017_î@eêù*_x0010_`@«_x0018_Wh¹@êHÄV/V@5_x0017_·_x0002_Í@É_x0016_Tu_x001B_ @ëâÿ®@QJ¸æ¥@\[._x001D_ÏÙ@_x000B_pá_x001C_¶@_x001D_9S«+R@;Czè@f\ºÐÖE@Ð¾@m _x0007__x001A_«Ö@_x0014_R_x0003_´Ó@_x0002__x0003_²íå_x001C_@J_x0017_4p.y@þk^óæ@¸	ö_x0001_N@âðÀ¨å#@¾5_x0004_kC¡@@_x0014_äªÙÚ@(ÞÞP²@'_x0005_­ê@µsOóÑÚ@$ÅR¥f@'R` @ÞÖ²ÕjO@_x0006_SmÓ@/_x000C_Æ~á@NÝ&lt;koÒ@¿ÀX¹Ö@®¹PÄ_x000B_@_x001E_.H]û@_x0010_ò§X,@DnT°ÅÇ@oÝK#Û(@_x0015__x0003_åvëX@-{vØ3@ûMÎ6½@@ß_x001A__x0014_»©P@ÛãiAÕ@´Y(_x0017__x0001_@_x000F_)$ôCz@:Ý·"p@rse_x000F_ñ@«2ÿ+_x0001__x0002_%@órlé¯-@©È®:­@Ò¸yóJ@¡Ó£Z_x0002_£@ÃF_x001C_@À_x0007_&gt;Ù&gt;@ðL«:ù_x000F_ @¤0¸-_x000F_I@p¼îÑkO@²à¤O_x001D_ô@ùy°o{@c_x001A__x001D_8ò@_{ù¢Õ_x001A_@V6_x001C_H{@³ÍàÇ@_x0016_±2Ò_x0005_@.AÈÙÂ @j_x0019_Í_x0012_@Y8VåF@A{9_x001C_íy@Ý_x0008_Û4¡@ó¬CÌü@_x0015_1ÙÊJÅ@ù|	_x001C_H@_x0019_ni@a_x0017_çlÎê@E¯ÕCa®@[§_x0010_ù&amp;@	(¬Lï@÷êe_x0014_þ@_x0005_K_x0019_'_x0005_@_x0002__x0004__x0004_[Tµ_x0015_U@åýì§\	@Ãáùï@B=ÿÎåO@µL²_x000E_ÚM@_x001C__x0007_Ì_x0013_ö@ý\N@ç_x000C_Jß_x000E_ @v_x0004_NÁ_x0016_@_x000C_.älã@`æ5_x0003_»@=Ýµ-|@°,_x0008_1c¡@|2Jf&gt;@_x001F_`ñ35@ËìA_x0007_®@_x0018__x0019_«c@n½ÇuÈ@=üÔ_x001C__x0001_É@üã_x0012_.A1@E2G|¬@óØþ_4@¨nÅî0Ë@_x0005_ëHs_x001B_@¼+	k$¾@ìÈ_x001D_Mªä@cÂ)oW@Aèº­n¨@?¥_x000D_tsö@ÔÐd_x0006_©\@Ûc©8NÞ@eÔ_x0005__x0001__x0004__x0013_ë@ëwÓÈg×@&lt;È2þ;@jñ~¸è@+ç¸ªI@p¹#_x001D_õ%@/Ãç¶oÝ@B¦Âòè@*V_x0007_-Ô@zïÍ¡@þÌÃcïÌ@ó_x0008_¢T@qÄpH@_x0016_á_x0005_s_x0004_@27}@K¡@-×¦vãc@[9\\yç@Ç÷ìON@1W_x001A_N_x0006_@Ï×C;q@Eý-÷òò@¬_x000C_hªÚ"@_ï¬T@_x000B__x0003_þaB@ÊvE=j@^d_x0002_r¤@öù¬Ò_x001F_@#T®ÉV_x001A_@ï_x0006_Òc²@"ñ_x0014_Ö @¨RÝ_x001A_@îÔ.u@_x0001__x0002_R±B_x0015_@_x0014_(6Bð@¨÷_x001A_!ñ_x000D_@Ñý_x0005_$úÝ@Ú2úI[ù@Ù?.T,2@ÿ©'«¡@dú3i~@»5º.6Y@qÀ+r_x0006_@á,cá.@G##ºå@¿þ_x000E_!H@y5i£ò@¸T]J@_x0010_ÛÍiP§@(òB=ý@mpUQ ¢@Ð¢ß¥_x0010_« @{I_x001E_`_þ@öu"&amp;ÛÖ@ð¾U÷öW@£n&gt;qZ8@3_x000F_NZJG@R8V_x0017_ë@eØ_x0013_¬@þø1¯@å_x001D_,E_*@tiy_x0016_ä@Á¡|_x0011__x0010_¡@ãmÐï2/¡@*åõ_x0001__x0002_¼@=ñi[¡@p,sT@_x0011_ùyÅ1ø@÷J$@&lt;û_x000E_ÛT@_x0004__x0018_ýñî@2£p'@jöæµ³4@l^g_x000E_@ÿÿÇ&gt;¯¥@¶¨ËIæQ @»_x0015_	ªö@ùühâw@÷4ùEö^@8æÊa§k@|Tr5_x000D_@ôI_x0017_vH­@µO_x001C_V@_x0008_íÆd_x0019_Ô@Ò ÿ±Ák@_x0015_ù_x000E_h@fJ_x0008_Rç@m©*´@Ä®¯Dî@å%ð]@Ì"Ò£õ7@®_x0012_/^k_x001B_@_x0007_¡íÂj@:ïÁöÇË@TÄËdM@ÔC_x0019_¥@_x0001__x0002_êÙ(ÆÁâ@wÆsÈ+µ@û,ÏQ¼Ú@ÕkQ$6@_x0005_äà"µk@TÃ³É¹_x001F_@ÿÉO_x0004_B@%)¥Ôù@B=_x0010_¤y@»íµW¿¼@B_x000C__x0018__x001F_@Hí.¿S@_x0002_ø$#êy@ý¹öDW,@_x0015_¢pS©@åV#iµ. @(î"í#Á@=tÑÝÙ@d_x000E_pÐ_x001E_@&amp;w­G¢@Xû]_x0001_c¥@Îq1_x0006_±·@ò`«·ò}@_x001E_¨_x0017_zþ@¾¼`Ë¢@1 :íåF@û5$ÖV@`hÚ6á @¤ý_x0011_¨;@!¶ü`6ç@n]Î_x0003__@äÞ,%_x0001__x0003_Ôâ@ìÝbÞP¯@úb	Á_x001E__x0008_@ýXh1_x0015_@ÿÆ&lt;_x0002_nk@#úÑ_x000B_´@¥¢?iVü@_x0007_­cIý@ZûÝî@=%ë6@¢°J_x0015_=@ÜQ¹Ü@j¥¿®+@u_x0012_:,ù@_x0016_|#_x0014_þ@|3KÝ@p%n_x001F_tN@ÙßÝyþ@Ü¤BÓÙ¢@Ñ_x001B__x000C_ó±=@_x0006_RÒ6K@öüà¹Ö@7zeR»@_x001B_4Ni_x0019_@&gt;=T_x0010_Ä|@/_x001C_Íg@Ssÿ©Z@¦ÚÊk_x0001_&lt;@_x001B_ß,%8_@3Ë_x000F_ÒÁÈ@_x0010_$_o³@ºªcý@_x0001__x0005_8¿$4_x000D_@é}ÍQùü@Ô_x0004_d/n_x0002_ @_x0010_éQêP£@ÆÕ'Ë@Xè&amp;ÃlB@Ö÷ã8@+=Ìþ¦@Þ_x0007_~bÿ @ýcd&gt;NO@üh¾ÂÙd@ç_x0004_ÃÆsü@ä %Î~g@%_x000F__x0005__x0014_¦@õå_x000B__x0016_[@ú%_x0003_.@_x000E_LcNÕ|@n_x0006_6_x0015_@_x0002_%d« @É_x0001_g,_x000C_ñ@kè_x0002__x0016_!@Ï£cC@O;Ú-åÍ@¥y)Z@_x000B_píuù@µ)õZ&lt;õ@_x000B__x0014_ýê_x001D_@_x000D__x0003_c?8L@&gt;_x0001_	H_x0010_@Âì	QAø@òh¬r_x000D_ @¦kp_x0002__x0005_ß³@3tÐMZ@ÉkÂ¾Ä@jæsl_x000F_@_x001F_¸Eê@_x0015_í¡ß_x0003_@//"|ûº@g_x000E_¤F@üø6Ì@M&lt;´Ë¥ @:ÿ¸×J&amp; @I0ÄÝ @H6º$ç@sýeAg@ûìo3Z@_x0003_þ­«æ2@_x001F_Ê«^_x000F_@_1S!Õ@Ó^_x000D_u~a@_x0004_ä{,_@È;_x001B__x0007__x001E__x0001_@_ràXÞ@zv:_x0011_@&amp;_x0010_Î)@ám$_x0018_7O@º^§®Õ@üú'ÆP_x0014_@ÝÔ%1F@~&gt;Óé3j@Ý; @@_x0002_¬¡½¢@ØÕ¨mïX@_x0004__x0005_ú|,"úØ@`$~Ö(( @jð_x0008_é}@¶]_x0003__x000C_@_x000E_÷Í,Å@ÑMÝ_x0018__x0010_@¾R^_x000C_@~ ûÒ@¡lñ_x001D_m_x000D_ @ôò¥;Nø@_x0001_¾/v_x0007_Ê@f|ê¥¡@7¬¦ê_x0014__x0001_@4Ï+n@5cÅêû@mO@_x0002_5F{¹Z@¶Dg;§p@Bf)Uée@aàîÚ_x000E_@Ð®ÑiÛ@nú	à´¤@Ì«W¶) @õ_x0011_[¡Â@ü3uèÚ_x0015_@t_x0017_Ë_x0014_îø@Køm=d§@¢gª_½@@8®(¢éÁ@¨çúL9@GTm$ÿ@£µó_x0004__x0007_(S@6»VÕ"@_x001D_E¯&lt;î@]_x0005_r_x0007_s@ÖÔê	µ@_x0019_N_§/=@y:÷ßÚÓ@=ÐkÚF@_x0010_c_x0019_ÊË@QIKi@&gt;_x0016_¡_x000D_Ð@ðo´c;¡@^_x000B_ò$_x001D_@*í£³sÂ@1ú:¹5õ@åË&lt;áË@ä«/ÃVì@¾_x001F_"Jx(@¾È_x0003_#_x001C_ @Löþ_x0015_º@&amp;7¡q¿_x0006_@b65B¨_x0012_@iêÑûÒ_x0002_@&gt;¢_x0001_Èã@o=@BÊòXÆ@Åx¢&gt;;@s¹_x0004_t_x000C_@Ñà8´Î\@ !²&lt;¤+@BèN$	_x0004_@ÌL_x0002_&gt;`@_x0002__x0003__x0014_öAØ×@sÉF¦FÆ@_x0018_L;¡_x001D_@ÁH£"@_x0011_	Wk°Á@üI£_x0010_Ñ@_x000D_ë_øò=@èðx+@_x0014_Áù¤_x0011__x0001_@òÅ*µ`@(ç¯¡t@J³vÄÞ@EqgîW@øÏ4ÙË@[¡P_x001A__x0006__x0008_ @ë¿NTÌ @_x001B__­©ó.@_x000E_ôµÚ_x0007_¡@§mÂ²9@FBËO¥@R_x001A__x001F_Õç@nñÿ_x0017_ß@îëZØ@Ekí?G@_x001F_GëÕ®ë@ýÕD_x001C_«@_x001C_{A"ãn@çÞ¼ @$mõVÃø@K^Íd_x000C_F@Ü_x0005_VJ@Gb_x0002__x0007_à" @3&lt;#cxS@°Â­+1x@ò@ªiiO@kük?¾Ò@©_x001D__x0001_@_x0008_GàWX@U÷òÎð@à©ÈhDé@|_x0005_@ÅÐ@P_x0003_Oi×-¡@?Áªéô@`À¦Ö_x0011_ý@©V_x0012_Cî @_x0006_hf' @üf_x0008_9î_x0001_@¤Ü~Mø@2_x0007_Ë¶»@~æa@©«DøÔ_x0014_@?,w_x000C_@Øæ_x0004_Ó_x001F_@Ù_x000B__x0016_2¾@âÎº_x0002_±@íÅÛõB9@2Y)Ü+@¹¾­_x0007_Ü @{VbëÎ»@îZ&lt;r@üa¿VY@_x001E__x001E_e_x000E_ï@GÍl´÷Ô@_x0002__x0005_«?,q¢&lt;@_x0002_Â'a_x000C_{@]èßFYo@í}\à«Ã@$;Ä¦Ì¼@+évGk­@_x000E_`Äië@?´UÚ_x0004_@öP_x000F_+ê@i_x0012_HVK@¯à¥GÈ@_x001F_ÈqÅÂ@-)°á=@$_º_x000C__x0019_@b_x000B_Ó`@_x000F_Ãm*_x000C_ý@#_x0004__x000C_¾¸@8l_x0005_té_x0007_@|_x001B__x000B_Ý@¥àÞ_x0001_YE@âIº	 ÷@ËYoæ 3@+	&lt;l2@w_x0008_üYgò@3¥_x000E_è_x001D_ù@»&amp;Ø_x0010_;_x000B_@ú¦¯G@©@âò6t¥@J-{âfl@y÷_x0003_mm@ªdé@·¢_x0010_«_x0001__x0002_t@~º_x0006_Ff@,e_x0004_VÃ @¥¾Ídé@$¾Z¹_x0005_@uÌç_x0016_Ã@©Q·E3@À¢ò7£@ ´_x0016_åUý@ã_ÑW¡@È'ÞÒË¨@üÞV®Ý@ÜS¦yß_x0006_@XHÖæ@°Ù_x0008_¹Õ @i¨½_x000F__x000E_@qùsf@_x0017_ÙDm@?þ¬._x0012_@pü¦*xã@}ºE`	è@_x001F_ÉglÜ¹@£êª¯~@ú`þ9@ßãèüä@ÅÃÌr_x0019_ @&amp;Ín_x0002_=@_x0016_Ös`@à.&amp;	_x0014_@D²f,# @_x001D_fº©@OhWé@_x0003__x0004_ù_x0014__x001A_¸_x0011_ï@°ðãd=@]uoæµh@wí5$ýË@©ó&gt;´a@:?Öìoã@Á_x000C_Ç©Óí@PIAÆPY@_x0007_|°(_x0001_¹ @øãÂv @í(Û¤ý_x0001_@.?;z4 @¦Éqûè@´_x0003_Òií@¶sXèÞ@)e+·^@ùJ_x0015_§9°@ê/	=ñ@QSåÏl\@_x0014_ºE5@*%ã(î@_x0013_ÑòûÁ@_x0011_ÛÇP _x001A_@F_x001A_'+-@%P:Ý_x000D_@!ëÍNV_x000B_@½T _x000F_N@oªÕ1·ä@æÏÓù_x0002_@¾lûÓv @²cm_x0016_$ñ@£ME_x0001__x0002_ôª@þä_x0001__x0003_@_x001B_Î¤O©p@xN~xÆ@e_x000F_ýY]Õ@t°s3 @áe	ÂÚ@ÝÿaÞÛ÷ @ø0_x000D_³¾Ù@#¬è5C@únÉXë¦@ZHñùÝ/¡@=_¾_x0006_å9@×_x0002_c#Ûî@ôõU7@oï¢âÙ)@EÁ²@üi_x001C_Æ @¦"_x0013_$S_x0005_@¶dÇ;)`@BÃµ+y?@÷¬ÐÎ&lt;ç@ÅµW_x0003_(@WAÕ²_x0006_Û@_x001B_¬uY(Ý@§§&lt;åþ@Ð+ÀÀ­Ê@ÚxuN_x0012_@I&amp;_x001D_ê_x0010_@_x0003_uÏUÖ@H¬ºâ7@zÕW_x0010_h@_x0001__x0002_ì úÆ»@«±¤©_x0007_O@#û-_x000E_@_x0013__x0012_\_x0017_5@'kh·£@·´a_x0012_+Õ@µ!æöîR@ÿöÒèd@ x;_x0003_Î @ÀL~+ÄØ@Î&amp;æÌ_x000F_@.3¶r3ñ@]¸Árõ@¢Ê=qì°@_x0002_³"uMÿ@^5ùÇw@×¢7£_S@Ç]D«@_x0008_½ÒÅí]@H_x001C_ºtí@ïz1¥»ª@y»@¦7ä@Êã6R@Ü&lt;ÊHG@I_x000D_ü_x0006_.\@ó"ä¶í^@IÐ®ó_x0008_@R*C¹ª@vÂS,_x0003_@¯_x0008_öac@9[¶@_x001D__x0014_Iê_x0001__x0002_Â@£_x001F_,Ü%É@_x0012_Ñ}sÉV@_x0005_1¥_x0002_@ GeY%@a*åÝL@÷g4l@¹µØh3S@-_x0011_ý_x0014__x001B_(@eZ6Qûe@ÊØ&lt;;@µ&lt;KÏLú @(UÓ;ju@²Ýxûl\@_x0011_æ+°²@æ¶æf{@_x001D_²H"Ã@R{íq7¡@Àá³_x0002_üM@á_x0003_Y`8ã@_x0001_EHÆ @@ùT{{@_x0016_0)×'¦@T!YÆvr@¸_ßí'@B|È	$Æ@õ&amp;Û@Y1[²@Î@2c@6Q&gt;¯_x0011_·@~nË_x001C_æJ@¸§(´&amp;Ï@_x0001__x0007_p0õh_x0008_@zûUh_x000C_@DÐñÅç'@ö_x001B_97nã@-ì_x001B_ü»j @_x0017_E¤Ð@loÚÝ_x0001__x0004_@Á17±@_x000C_Ñ_x0002__x0003_@;e_x0005__x0007_[@ú_x0016_S_x0016_l @Ô©Zã)à@ÎÑÍ·dx@PpU_x001F_çÑ@íÿ_x0001_Ú@ÚmsU@E@_x001F_RÒÛÒ_x0010_@² Ã¼@káÀuùP @_x0018__x0010_å®8Ê£@{ÐXU%@Þ§ïã@É!DÁgÁ@uïZD@cõ%ÿ  @V?eNÚw@â_x000C__x0019_@/_x0006_¡_x0019_@­È_x0001_7,á@_x0019_Òq+{@3_x0005_íÈý @üI_x0002__x0005_Ç@,æ=ÑSÚ@±¼\_x0005_r@_x0002_9/±_x000D_@ë÷_x0005_¤Ê@Lm-÷î@¯Üï°â@­åÓ,ù @_x0011_'nã,«@}ùl7®% @_x0014__x0011_z_x0012__x0001_^@Ð _x0003_t|@ú_x0004__x001D_ØÈ/@ÅODÒ@³Zà?_x0006_@cUóÔ/$@3ßê?@$_x0012__x0010_G+ý@.Øí@_x000E_Ð5~@Öì¢;@ð®NË@_x0010_	_x0017_¿ß@zVXòNª@ÊµÿãÍ&amp;@ïfåQ@Á_x0018_b`_x0019_¸@%y&amp;Mõ@_x0005_êQÔõ@t-DJ_x0004_@_x0012_ÎàmÐd@ÆÜÞ*üí@_x0002__x0003_,Öe|4$@Ãð_x001E_Ñb@B!±üP @%&lt;_x001A_µ9Û@_x000D__x000B_öëÞ@©B ÿ¥s@1s_x0018_¦^\@4°@aé	£E @êÃ_x001E_Ø@_x000D_nÚ§_@@+¾_x0011_Ì'@IÈ_x0012_Nìú@5Â^À_x0004_@_x001E_3_x000F_'l@¸RÏ)²@Î"µ_x000E_à@~aìf_x0012_¢@Ö\w·ë±@Lµä£'@_x0019_tÂòå@_x001C_;XÆZæ@¨_x0011_Øéxs@±_x0010_§ì®@«=0½@M-t¡d}@]~Ín_x0010_%@kñ©öæö@]êâ_x0001_@_x001B_§àò_x000B_t@_x0006_û¯Yõ@u¦_x0008_A_x0001__x000D_ð?@0z0¤OS@_x0019_ÔkëX@_x0016_ª_x0017_j_x0017_@ß_x0005_`R@ ½]ÆÑ_x0012_@r¬'z_x0012_@ÁÏ_x0019_J_x0019_@._x001D_îl(Ó@Z!ÿ¯{h@+xß_x000C_µâ@â_x0015_é}Y @_x0006_íês¯_x000E_@ÄNm_x0007__x0003__x0003_@_x0012__x000C_Ò½$@(h_x0003_Fo@%9NÀ,o@v·7Äâ@%ðÁP@Úª¦À«@1_x0017__x0008__x001F_`@ë_x0019_	Øyt @Ç­|;®;@G±56 Ü@ÅZK¨_x0002_¨@·U*Û_x000E_N@_x0012_ìVZ_x0004_Ú@NKqwãK@fMÒ¨n@½T]%aê@`_£î«@6_x000B_ÅUß@_x0002__x0003_$_x0018_qK@bÀn@%@¯_x0003_³_x0003_js@_x0007_õ8Q_x000D_­@_x001E_wgq@¿)M2: @oÜvP#L@«®M_x0016_F@z_x000F_0D@_x0001_2Ö±a¯@á_x001A_Ô9_x0005_? @VÂpô_x001F_ @iY*!À@ÏAÒæEl@d,dc`@¡ÕHH.@._x001F_ßk÷@Z_x001C_Ûd@é*¢üv_x0010_@êõ æ-@´_x0012_¦_x001F_n@_x0004__x0008_V©@ÿ¤[º_x0014_@J_x000F_y7ò@d_x0006_{ü°Ï @p_x000B_/ºí@jß&lt;:c×@ø_x001A_ÄN@0ÿãc_x0015_¡@§ÜëT)@_x0007_&gt;_x000B_BH@¾å_x0016__x0001__x0003_?V@ï1µÈ`_x000B_@*íV_x0019_}l@Ð§_x0015_u^W@ «)~k@_x0015_*ÅÉ ê@hé@ã(1_x000C_@	f¼dÆ@G_x0017_qðÒ«@Ä[ø-Ñ@õ¥c³*@Ç_x0016_Ý·@@Sñª'_x0002_@_x001E_ùj«@_x000F__x001A_\fN_x0018_@+©+R_x001E_@Î_x0014__x000B_,@g¥\0,@õ_x0003_ól@_x001D_P1ó¸¥@íý&lt;;_x0018_¡@k¶²_x001C_@PÌ0ò_x0001_O@óÒò³!@_x0011_Æ«þl @ÆS_x0015_*a@²_ #Ø@_x0014_bdÇz@÷PfÒ­@|_x0002_s¡Y@Ä_x0005_ v(ª@_x0005__x0007__x0017_Î¥ô/i@ÝCÜ_³_x000D_@^_x0003_³!z@)cívH_x001D_@!Lk_x0014__x0001_³@¯_x0010_kô@_x0015_$µ=¢k¡@ÚmF_x0010__x000F_¡@_x0017__x0010_w@cT@Q^®@_x0002__x001E_._x0004_@__x0005_Þ_x000F_üX@e?À;L¡@_x0002_xå_x0013_µ@aRZË+@ÆÆ¹ÍÔ_x0001_@¨ÍH­ì@C8âØô*@;/"½_@ã´a3@_x0014_@6Ï±.(r@&lt;Oîlx_x0006_@ßàQãf@ÈÉ2ðä@-£Æ³ñx@_x001D_¢Ù@Þ½ Í@_x0003_6h÷x@6½_x0004_I_x0012_à@'+@òa@@_x000F__x0010__x000C_õ²@ã$_x0005_8_x0002__x0003_¶@Ì³Næµ@_x0014_c_x000D__x0015_ÈÂ@¯_x0011_Ý. @_x0004_îî_x0019_ @_x0003_ª_x001A_]:@_x001E_g´Yò@H¬c @_x0015__x0014_XêÞ@ic@_x0016_µù@4_x0001_jtU¹@xõu%_x0014__x0003_@×_x0003_3È_x000D_Ï@O¶Dy5@½ðé±Ì@èm3âÜ@pÅ¾rß@UÝciÇ@êZÑâ¡@Üp,!_x001F_@BÁ«Q@¹_x001F_­_x0003_ýR@ þNNÿ@äÂ±ÀÊ_x0010_@_x0011_µ:ü©:@_x001B_ìvÄ@¾£Ú¼ú @_x0013_4ÕK@R´_x0011_F@[K5\_x0012__x0005_ @92eÃÕ_x001C_@õÍ&lt;À@_x0001__x0002_¤_x0003_ï3@»ou¨é@£g8_x0015__x0016_B@úN¿Ø#@_x001B_¦_x001B_ @ô&lt;_x0010_=Ë@ìhj_x0011_¾}@´êi¾_x0010_ù@	_x0014_åÓÙ@L/0wV@/_x0014_§_x001C_l@_x0014_P¶ñÓc@_x0011_ÂW(@Gð_x0019_1zÛ@eÀzÀñ@_x001F__x0016_Oè¤w@Jó!¤@j_x0015_ýï_x0018_ @_x0015__x0019_mÕUC@)çÁü#@_x0007_b¼_x000F_Ôå@ ñK*»@³Þ¹7a@î¿_x001B_Ü@`_x001D_©°8_x0010_@½¸)æ©ô@ûþØü@û|ý¥»@DoîòkS @®ÒñØl@¿vYv_@ _x001A_Þ±_x0002__x0003__x000E_«@¼Ý?¨R_x000E_@¾_x0017__x000B_Öª@dHíe_x0016_´@E´$û_x000B__x0008_@Ó`@@\Íe	µï@q¾×ÝA@_x0011__x0005_¡Xd»@}êqÀ)@ÎB_x0005_l¸ @8¡k6@ç÷¦¨é@pÝhû@½u¢_x000C_@»¯	®¶?@õ_x000C__x0015_úøé@¨:å¦@WÆè`]$@§¢éý@_x0016_bâÙ_x001E_@°HX_x0016_uS@_x0006__x0001_7B_x0008_n@ãñÖá_è @Ú@÷p@.Ô_x0007_Â·_@Õ×`]_x0003_@ðOUbÖÚ@dõÐû@±H®5%a@¡äúÝ¼f@¾ãã)ª@_x0001__x0002__x001C_î¿P¦@_x0013_W,æ_x0012_¾@[Ø_x001D_ö_x001E_@D©=¯_x0011_@k_x0018_Î6@G"Ñ®·@Sle¾%@»hâ´.ß@_x0018_q;öF @û¼É¦qî@5{Ý\Þ@_x0001_Cì&amp;+Å@©Îô²\@Ù_x000D_[bA·@_x0013_k±íB_ @Òé]üæ@_x0001_]ÎxîQ@_x001C_Ò#ì8ò@.ýe_x0017_Ù@8£_x000C_¦Ê@³å³ìÈ@ÕpY·Ö@¿_x0015_°7`@Tpe]à@_x001A_-fóì­@+ÃM­_x001A_@Údîùpú@ø0ÿ@9I&gt;z;@ùFïÏè@_x001C_ÀÆºH^@_x0019_Éq_x0001__x0005__x0001_¦@_x000B_m`¨»@±}µV@íÉ¶ü_x001F_Ä@_x000E_þD8@ï»4_x0004_ñè@Mn-¡@ý¸_x0011_._x000B__x001D_@f¨®_x0017_§@^ËÑú@÷)_x0014_(@óº¦{n@@À¬áÏì@f=Rq*Z @Pî4+f@_x0012_B_x0004_1U¡@{ù²Bó@P_x0016_l¾&lt;H@|`íÝ5'@~#U_x0002__x0008_M@_x0018_`n_x001D_2)@_x0016_ÔDä}_x0013_@; g_x0014_Ñ@W_x0003_?Ç®[ @À_x000D_Ç,Û_x001B_@Ï0£_x000B_@ËªiYÔ@.ëLÙÅ@ñ_x001C_}Ç_x0005_»@_x001A_U_x0001_ÃÝ£@	qø»ð@¯ro`¶@_x0002__x0004__x0017_È­D¢@ì_x000F_ûÈ=Æ@qvY¦9m@:_x0015_/r@¯æFB;\@ñå×Úÿ@þÚ]ß_x001B_ @#çÊ"LÏ@ÔÄ¨_x0007_@@NL4zÉî@·ÝB¤1@(epÜ(@]ã½$$_x0016_@5_x0001_`}@eA»Ú@Ñ_x0014__x000D_«¯"@	_x000C__x000F_z×u@)_x0003_Ô_x000D_V@Ð3%&amp;½x@Ævrd @è£Í?Yx @fSÎnÐ@±_x000F_K¨_x001E_ç@´®_x0018_®j§@?[_x000B_¼æÕ¡@©´_x0006_N@ï ì­Ñ@IÇ_x001D_ñV@Õ	ÍEãÞ@ÜáV_x0019_Âé@-âÔ8_x0006_@èTÒR_x0002__x0003_£_x0010_@^"tûö@_x0005_{WÔ@{}\ß@S±k¸@¦ÛA?óH@É_x0001_¯Ô*@º¼_x0011_#¶_x0016_@®Á"·µ@_x0002_1¬_x0015_w@ï_x000F_x¥#P @"6»à_x0016_@_x0003_û¬`@ 4_x001A_? @gou8Â- @·zz.!@[µ°\w@_x000F_W£ÁÆ^@£0ÝÈÆ2@­t7çH@Z1æä@ó_x0013__x000E__x000B_ðñ@5Õn_x0006__x0001__x0007_@ï«_x0004_Ú)@_x0005_Ö&amp;Zx@@k_x000D__x0001_@:Ò_x0008_Ç@ñ}]ñ@N©YBº@¯Zé33ó@_x0006_AíNÌ@&lt;¬6Â_x0011_Ç@_x0001__x0005_âqJ×¨@Lq_x0012_]´p@l0{³c_x000F_@NÓnïá_x0003_@úpx$@_x000D__x0016_­n_x001E_@¦q_x0017_B@i!¸ù@±aÁôwø@¸Þ¤§2³@)	_x0019_\jò@&lt;_x0004_¥Ñü@Ç~=b_x001B_@Íuî@Ò;¢Sn·@F«ôý®Ý@9%&amp;õ_x000B_ã@0_x0015_ÈÅ6@µ_x0002_NV¤@_x000B__x000C_}Ñz@ÐûüêI@ªúfS½@_x000B_%dN¼o@óÇ_x0014_uù@ _x001B_'ùF¡@Ú&amp;Ò_x0019_l@	p_x0011_"_x0019_@Wû_x001D__x0005_ñ@ ¾'Úý©@¤(ÑO@­î¬ÇÇv@¨_x001E_ñ~_x0001__x0002__x001C_ @â_x0017_¥Ý:Ò@i;W&lt;@ßêÊ.y_x0005_@öÆ¥¦@X_x0010_fÄ@Ä'²1_x001D_@_x000D_ÓEáº@_x0018_ëÆÉ_x0013_@&gt;¬÷åãf@U¨°è¯v @#ßÛåcÎ@m6_x0017__x0015_N@hN$%~|@M[jÚ@÷AÐ¯l@¸?	¤*9¡@cvÛF,@Ý®þ°ßu@ü_x000F__x000D_¼_x000E_@[eÿo@9G_x0002_	R@?_x0012_¹/wC@8G${3¬@[__x0013_%á.@}$¢?@°#n®ì@,_x0016__x000D__x0002_5¿ @«6¦àøù@%w|íª²@ÓrJ@,Ä@¨	+&amp;M	¡@_x0003__x0005_Ä15_x001F_ú@hé  ¦T@_x0019__x001F_g}@P*Ü4_x0019_@@kÀÇ*¹@|Yq)õ8@c®2_x001C_F@·.tTÝ@m¹;Ì@_x0017__x0013_9&lt;_x0012_°@T_x0001_ñ6õÉ¢@ÔõÆMù_x0002_@æn«ï7Õ@_x0002_Ü_x0004__x0013_16@%þCg@þ×-n@[òÃÁ_x001C_Í@'_x0012_øÄ«Q@_x0005__x0005_9ã@X´³|×E@Á[vF_x001F_.@©-Î@Ñfí÷¤ß@_x0019_ËS_x001C_Ýä@/o«Õ½@9ÄãÓUÁ@¯._x0011_£Í@wmmÖV¿@ýB_x000F__x0001__x001C_(@Ç\V_x0016_@ä®Uôt¹@#æÏÒ_x0001__x0006_EX¡@Å`_x000F_,@(1µðzè@`®íVù@.S_x0010_H÷W@¤OÐHu-@ï0¾Àe@Õ_x0019_²Û} @¡t$hé;@_x0018__x0003_U¦®q@_x001B__x0007_7@ÃÞñÿ@_x001D_g_x000E_E %@ÖC_x0008_¦c¢@ö|[:@_x0018_÷8·Ùö@^z¼Zãn@&gt;~ó7ö@Cµ¨×b@°¿ìQJÓ@V­ÆASØ@|K(Ù°m@¶u_x000C_öpò@ûæè-@L­ú_x0005_à@=¬VvÏ@ªPà_x0013_&gt;@ÀS¨Uö@t_Äk.@û_x0002_¯6_x000F_@d'['4%@.s_x0004_üþ@_x0001__x0008_A[_x0002__x0003__x001E_z@;Þ+VUy@ï;Äð°@Äe ò}è@|R_x0008_=_x0004_h@¾tÙÐº2@ØZ_x0004_Ï@êêöT6@Á©_x001F_-:@8#·bÉ@A_x000D__x000D_iDÑ@_x0010_)s_x0015_d¡@OEûuÔ@¹_íåá@.!5_x0013_®@hÅ$(Æ@ôÄF_x000F_Kì @Ây;`+Þ@ã_x0002_øê)0@¬Õqü»@óÁº®@R_x0002_ã_x0006_4@_x001A_®Ê~t&amp;@&gt;_x0018_ÿNû@»38¥r@_x0012_«_x0005_ñ·@_x0004_vß$§_x0002_@§¥ï \Â@Ö])ö_x0004_@@_x0012_Tª6@BJ®J_x0007_@ß_x0005_Ü_x0003__x0004_y@µ_x0012_6Ni@ø_x0006_å_x0016_¢_x0004_@³h3Âï_x0007_@ð_x0010_ý]ø@¾p5À'B@¢îzÈ@_x000C_ )«ýn @ïR_x000F_õ@ûqf_x0016_õâ@*©¥FK@_x001D_Á]7Ô@²&lt;\©À@]ë½*|_x0006_@¯²l4Å:@_x0012_S_x000C_\g@©z_x0001_~4@_x001D_G5?â9@²T.&gt;­_x0013_@_x0005_¶x._x001E_@¬õèqO.@vZÁCÙ@"j¾'oi@ÂáxÈ@£ó"FÉP@_x0011_):+Æí@íõ:¾Ï@_x0014_t]-Ó@q%D÷nb @85ç×L@`_x0011_îBÒÓ@_x0002_DÑÂ©@_x0001__x0005_Üh3_x001E_7a@y¥ëhpî@_z_x0003_|Ð@_x001A_Ù«Ñ¼8@_x001C_½Á%fm@ÙÄ­H{@*ÎsB¾k@._x001F_ùÅù°@¬6H*@_x0001_?W×¯@»	_x0015_VÚ{@¿Ïó_x0003_?@_x0012_½Ä_x001F_¸@¯_x000E_Û÷ß@x_x0019_ûu@_x0016_~_x0005_ë¶á@¼Åù_x0016_ç_x0018_@¦Ìõ¹±æ@nM_x001D_L@óÈ2_x0015_ö@Û?é¡_x0012_@¿Iãf·_x0004_@Ëâ2Ä_x0002_B@B3_x000C_g+f@dK¶³}&amp;@=¾_x0013_§4]@ÊÒÉj»@f"ûg¡@üWm+#@=/y @½¬_x0017_Ç§î@ÎI_x000C_ê_x0001__x0004_'@à6ltÍu@#Éåx²Ç@_x000B_ÎÙ_x000D__x0002_@û0×Q8÷@_x0019_®ã_x0018_Ðx@m­ùôÊ_x0019_@¹ù¤ßL_x001A_@-_x001B__x0010_@/W_x001B_Ô@_x0017__x0016_TîÖ@l[À;_x0006_X@_x001A_&lt;_x0013_¶×V@8ïg&lt;_x001F_\@Ú¾,@Æ¥{£+@0_x000B_2V½@!QnÚV@_x0002_ö}eé_x000C_@øRåK6p@ýEÎª;J@[¤_x000D_Ì_x0006_@QOgMH@ÕüµTÝ,@)K)¯ÿX@Â©¥:é@-Æår_x000F_@G¥?ª@_x0003_Ñîé"@ _x000E_,ÂÑ¤@ÙËÖÿ}í@_x0010__x0018__x0019_Òê@_x0003__x0007_%À_x001C_V_x001F_@idÆ´%O@_x0010__x0011_Aø½@ÑLf=þ°@gqúj@AZ_x001E_O)_x0017_@ê#pÈ_x0003_@Æ"e_x001B_P@Õ0'_x0011_Õ_x0001_@'_x0018_,fÙ@æß@v×°8@ºuÌËb@îâ#iû@PEõ7&amp;d@_x001B_¶1_x0016_ @KµTGÅ@_x0007_;.hp] @¾qÍE´@_x0011_Ê¨5@"_x0012_Úµc¦@7H$åf @_x0017_FÑµêï@_x0002_X|é_x0018_ @&amp;s_x0006_µâ_x0005_@âó_x000B_ÑM@ý_x0006_^_x000D_®@rð_x0019_f_x001A_@£hF_x0007_-Ú@/_x0004_Læì´@`¢É_x0008_Ï@×þq_x0002__x0003__x0017_@ukM_x0008_@yqÍÌÖ«@°1_x000B_@7ä_x0017_CaH@©öv{@ªÜRðÔ{@Qf	¾@Rú_x0008_Ä4@l¼HõA@î$w8_x0007_ü@XzÑÓV=@¯Ú_x000C_3ýØ@_x0002_|·¶4_x0001_@:_x001C__x0001_ùCO@ù/Ùq_x0004_@1í_x001C_-_x0001_@ÌÍT#@·-É1@tØT{¥«@zg_x0004__x0018_F@÷ÖÇï_x0018__x001C_@UOësÇ@¥±_x0005__x001F_CÔ @°E¯_x001E__x0019_@_x001A_¡ý_x000F_@r970_x0002_¡@²ú¤a©M@6Á®×_x0007_Ì@_x001F_0Ñ½Ç­@P´_x0019_Ùh@_x0002_Nè@_x0002__x0005_0ÃÎý@í_x0014_pè_x0005_@éêè_x0003_@02©¨qF@}_x0001_aZ­@K_x0008_ÿs@¸_x0017_¼Yö@_x0004_«§&gt;v¶@ZÒìT@äón±à/@Cfß$T@ÎN~£xÝ@éº3÷_x0017_@_x001D__x0017_y_x0016_O@@*`w¿ö@¢@_x0018_bò@_x0016_FO&gt;Äò@#!kDd@å?_x0010_Ê~@RY	_x0012_ Í@_x001B_¿£ÝK@}H×a6´@L¿§½ªÚ@T;ù¢_x001C_ @"_x000B_¹£;Ê@_x000B_ÕR_x001B_$a@Ü8}Ñ3#@öRäTC÷@_áþòM_x000C_@=[±u@«¬;_x000C_0C@é²ÊÀ_x0002__x0003_F@à°Àµ_x0004_¢@ß)_x0008_vI@¢O`@8lþ&amp;@¤`º&lt;]@Z&amp;¢óõN@8&lt;²j@U=átF"@&lt;!Häsl@ò_x0003_òøko¢@_x0007_¬Ñ%@ã]i1B@WMìõá@'_x0006_ÔObÄ@$ }ÿ°@mR)ÊøÍ@ª2îÙæ@A1öK@_x001C__x0007_*©ä@÷_x0001_jõAn@ÿ|­m@vì¼sD@fÚ'=@_x001B_¬_x0001__x0018_@½ä@¯~Ò&lt;Tï¡@Û­UºH¡@Ý_x000B_WdEE @¿®_x0008_§_x000B_`@	_x0007_â_x000D_|;@ ÉôÉÖ@_x0001__x0004_ ,,=æO@±×_x0004__x0012_Ë@¶_x000C__x0006_%sn @à¥&amp;®_x0018_¡@Y8N$r@	Þ¨GóH@`@d Qù@åR_x000D_@C¿­ù_x000B_æ@vÀ®^}@ý_x0001_"îm½@7_x000E_¥¾jt @ rlñ¡¤@_ /P@¬Î#÷@	Bi¾¼@náÐí¯@0LÕ­_x000F_!@¿(U_x0008_÷@¥&gt;à´¦G@gûmÃ8@µN#ÉN@_x0002_w.R£g@ 9à]@@l!{É_x0002_é@_x0006_mÆ_x0003_*@_x0004_»ý_x001E__x001F_@)ÞdÙ_x0019_@m_x0016__x0006_º8_x000D_ @U2#à@¬ö2"@ÜÃ¯_x0004__x0005__x000C_ër@_x001F_Æe_x000E_¼¯@Ê5Rq®@®ÞL%@îñßTã@Ó?½o@¬F_x0008_¾&gt;1@é_x0013_á­_x000E_®@,ñ_x001E_Âp_x0001_@Ä½d;¸_x0016_@c)ô_x0002_@KßÖå@ß­5F_x001E_ü@_x0016_(_x0006_Õe@[xÜÙ¸@Êx+z@ÌòÂNE@Ý-_x000B_z_¬@½%P_x0018_Ïm@¤ö_x0010__x0014_X@itÑ´T@|¤,÷@_x0007_Ï0	ã@DïÂÔ_x0003_g@°û_x0016__x0005_@Ùß?Ë,_x0005_@¦#_x001D_¬ù_x0011_@+·Ö@M}Ï02¸@ÿ_x0002_æï@_x0010_Ëy¬@5c_x000E__Ü_x0004_@_x0002__x0003_Ý&amp;¡Y@¹v_x0003_ÏGë@¸ ­2_@é^_x001A_C÷@NÝC\¡@/Nãóæ@ÈÕ_x0012_º½@øÌ_x0001_?v@	Y*Z_x0003_P@Þ_x0014_PîG_x0005_@ks¯@_x0011__x0016__x0002_@YbÓR @çü_x0013_6@K«cE@_x001D__x0001_¤@_x0011__x0002_]´ @»ØïÙ²@cÈVËj@ÞFR¯À¤@_x0018_À:@-¿º_x000F_8ó@_x0010_8ÎÂ£@_x0010_ÈÈ_x001D_G@A\m¶(@Ö/__x000C_YË@~§³£ö@z_x001B_a`Å@cºè¼@N}_x000B_#Z@$÷_x001C_äË³@V_x000E_ì_x0001__x0002_pÏ@_x0012__x0008_HK_x0005_@_x0001__x0019_fÇ'@&amp;_x0019_ËìÉ@êU´_x0007_¨@é°¸D_x0002_@üÜ^Ãýp@YoÅtN@té´2(T@Ñu_x000F__x0015_ÝÖ@'¿Ê_x000E_ûQ@	 ]ò;.@X_x0015_Êz@F30Û°¤@%ûô&gt;Ê@Ü¢¦¹@·+¨_x000E_*_x0005_@_x000F_Ù¢_x0016_@ÅÕ&lt; ó@Ø4óòvy@j¸ræv@È®u_x0010_@B£ñä_x0002_@¯xµØú$@ôÏf¼¨_x001D_@°lÓ]±ð@_x0018_a*÷0@Å»o¤MW@(_x000F_øqØ@$p¥@Ä_x000E_¦òtX@pA­@_x0002__x0008_mß18@&amp;ÿ_x0017_Zô´@_x0004__x001F_´Òà@ôÕXSwz@ÂKyË@c, £çõ@_x0005_¼Â&gt;?¡@¿sØ;ó@_x0004_/_x0006_­3@_x0004_8_x0017_ÐH@_x0001_Õ_x0003_#_x000C_8@Bg~ÕÂ @ÐÂ»_x001D_g@_x0004_'Ïuù@ª%µ¡@1_x001F__x000B_ý/ @r\&amp;¬_x0016_@4]h`{@ùpyÅ@VßN_x0004__x0004_@_x000C_í_x000E_øsÅ@&lt;Ç=cøe@kjN_x0018_ç#@ø_x0011_¡/â@¦; Ñr_x0008_@ÆrÙv¶,@ÿ]_x000F_ã]@&amp;g¸31@©Êuó+ @N]Ëq2£@"í9$K@=z_x0015__x0007__x0002__x0005_-@Ë_x0006__x0015_Z@( ÷HW@8Ô-èÌ¯@l_x0001_jKü@^%½Q_x0006_&lt;@«¯¬¸@	ðÃÙ»@7­.ç@!z2CS_x0004_@Àï¦_x0003_@®²êp=@_ÁÄË;@R3¬ÎÌå@&lt;CÝáè@*x£W_x0011_Y@;£®@|ÃÍæÚ_x001E_@(ÚAs´ù@5ïjqé-@ÔâÃþÑ0@¥Ý[_x0011__x001A_@üé-Ì`@Ø´}_x001C__x001A_@åMlGPÍ@	(é6@¹ÚµúX_x0017_@hÉ?%ì¥@KpáKâc@nï_x0017__x0017_¨W @+Z_x0019_Hµ@S!vôg@_x0001__x0002_ÕO(Q4Q@IªÄÀ¼o@ãR1Ê¾P@µC_x0013_Ü¯@ôÕ÷'@à4+å@_x0011_øénÑ@wR_x0004_0q@òB«¶@YÍ£@_x0004_Ð¾_x001D_ò»@lîT¼DÃ@Y_x0012_óKì@õ=3@N4æi¨@úï$Ì@_x0017_f:_x0001_õ@ç:×{Qû@f§Í··@íaf¹D@R_x001E_p&amp;õ~@³_x0015_x]è±@XæY,ã@sÿî²­@5_x0008_ý_x0019_Ò_x0012_@¸&amp;4OB£@_x0017_dÊµÛ@pßÕ²ä@YqprÁ@áÈ_x0016_¬/@qÃõ}¨`@øß$_x0006__x0008_3²@E5«_x0005__x000D_ù@yRÖôÛö@Tè&lt;	¸O@ÄÃ¨HH @îI:_x000F_Qµ@¦y}_x001D_@»¯ÂQ¯À @ýÝ_x0015_,Õ_x001E_ @3_x0003__D@_x0018__x000D_KR©@w«_x0018_º@¹¶K_x001F_@Å{*²@"¬?ç{@gi´_x001F_´@{©¯_x000F_ó@Â_x0006_o_x001B_@_x0003_Ar@ß@ä¢ÜÓ@2% `Ë_x001C_@íÌ_x0016_~O@µß_x0016_ÔØ,@¦³Ï§¢@_x0007_Me	c@_x0002_ÏR_x0017_èB@ÏàB¸_x000D_&amp; @`;û_x0018_@ù@G]ÒI@_x000C_J@o @;§_x0004__x0011__x0001_Ö@ØëÔ½À.@_x0002__x0006_+ó«â@vgTþ7Ì@_x000E_»Ìév@sÊÚÿ@EÑÉ÷_x001C_¡@dÃ}vÿ@a+iØ¸@@FCèg²@ _x0008_oVù(@§ñfNKÏ@Y+a\Í@æ8¢¡@½AeÓ_x001B_{ @È"_x001D_ø'@Lµaz%_x0007_@Àü_x0017_èF`@áxE_x000E_Î@üx_x0005_&gt;_x0003_ @îj_x000C__x0002_@Ç÷;."]@_x000F_Ö®R@ªg°¥1@v/2`U7@ÆMp@_x000C_Ñ´¸,f@u_x0001_Iã_x0004_@2¯_x001F__x0008_L-@ùùKvÍ@ÔV/ÄÕ@º¸_x001B_è(@ÇæåË_x000F_n@¥_x0018_¬ß_x0002__x0006__x0016_û@®­øÈÍ@ZÖ|­ ì @_x0010_Ö}æ@_x000E_X_x000B__x0004_¼§@Ú_x0002_2&amp;/&lt;@_x001B_PÕgÒ@é.@°¾³@sR[«õµ@_x0010_6_x000C_ë_x0012_Ç@Ä¤y_x0008_@.,RH ô@_x001A_u2_x0019__x000D_@§_x0014_2¤XÜ@_x0018_¿Z%A¢@Çfàu¿@?ýïøý&amp;@$R@o&amp;TÐw÷@_x0017__Ó_x0004__x0003_ @ð£ÙáÛ_x001A_@Î²êôÚ@Ý¸_x0001_¯_x001F_@_x001E_MG2@0d]¥_x0010_n@ô6¿÷Ë_x000D_@B3_x0002_é9@2½Ë¾ÅÉ @Nã8È_x0012_@¡Zvc@ú7À/_x0005_@**°2@_x0002__x0003_ä_x0016_²ë@Y«Ø_x000B_â_x0006_@¶_x001B_ö!@@_x0015_7A-@$àD_x0019_H¸@_x0004_ÞÖ @X··±~Ü@,)Z_x0019_É@_x0005_C |X@'G?­½a@ßS/@E_x000F_¹	C@ö;nù_x001F_@ê=æS§@Ö´ÙV· @7_x0008_{_x0004_4_x0001_@÷e_x001F_£@Á¯âîLó@!¬SIrÆ@_x0017_1å_x0010_=@ïô®a@­í¯¥@Ä{ãÇIz@G_x001B_E{ª@AÓ²á®@¡có4D_x000E_@õ_x0008_dKÃ@µíeê²@¬ÞøG»@bý_x001F_ø@½_x0008_Âæ_x000C_	@Ì£Y_x0002__x0007_ãg@ggå²@_x0006__x0004_¦@¤{Aê @0Û]ç+=@#1_x0011_cª~@§ä&gt;Fñ¬@VL,7@_x0001_ª_x000B_mhi@ï(ü±_x0019_@»*å_x000D_Uö@G×LÏQ@»Öv^_@Âh	Ä@mKc\Ì²@_x001F_óÜUF@4_x0003_æç*@»ã_x0005_ÈÎñ@Ç4]Ðª@×¼_x0015_Ïp×@_x001C_×ùÂ@æúÊQî_x0014_@@CÂs"í@_x000E__x0018_y,k#@_x0003_¿Þ#@æäÈû@3¼2SÿÓ@¨Cn*Q¡@öû_x0015_)bÓ@¼8ÞÓ£@ÐAgXB@µ|X®e@_x0002__x0003_Ð@É_x000D_-@9õ?®e@°Ñ½««@u¢_x000B_ÞÔô@¾¦îÿ¨é@_x0012_£êÜïO@§&gt;l	ý_x0006_¡@éû_x000C_¡9@YØë¬2 @À_x0001__x001F_ôÂ[@Z&amp;ñD@@èVU_x000E_à_x0004_¡@J_x0015_ÔÃ°n@]Á_x0010_N_x0015_Ò@qs?3 X@Â_x0006__x000D_h= @ÐdBÕ7O@}è:Ä¥@_x0010_#`tG@újE_x0019_ë_x001F_@9é"Vº@ds ñäÃ@°øxxØ@Åwí·Í¼@®Jg?$@_x0008__x0018_ó&lt;Ó{@û÷I_x000F__x0002_@_x000E_£I_x0015__x0019_Ì@Qfy*@©Ûë_x0019_Ú@9ÓIu@þò÷_x0005__x0006_±Q@ô½_x0003_Í_x000B_ @®ÂÆ±@_x0014_.Q^ÉÂ@Çs_x0005_@(å@7uÜ_x0008_z@_x001E_]¦ü÷Ü@ã ^#6è@}$p­¦Å@6 È_åÅ@ÜyÌ¡_x0002_ø@¿º_x001C_åÂ@°_x001F_p{À@vùh´Îì@_x001F__x0004_îòf½@_x001B_iV»Ë@_x000D_mw_x001D_@túk_x001A__x0019__x0012_@I_x0001_wÌ@	R÷·¿f@_x001A_ù_x0001_@¢_x0004_Ú_x0019_Rü@½yÐ_x001A_´¢@	=(½þ5¡@Á«W´ý@À_x0010_3ãØ@JÉ&gt;!? @_x0001__x0016_5ÐlY@pÏÉ[@w _x0002_B_x0003_@_x001D_R´¤@G²_x0004_~_x0013_t@_x0001__x0002_Ôç³M$_x0017_@ReðÞ¼@¿Jã#·ª@ÛK´{@PÞû_x0007_Ô_x0008_@(_x0010_êù @±W±_x0011_@yL_x000B_:v%@¡ÚÂ[+@ìØvóz@¾]º°t@4|Em¤J@Ô±°~@t_x000B_	F@_x0014_?ùÁ_x0019_4@Gê$W¹´@s_x001C_òËÍ½@¥ß[¬Kl@ÛÏÊXÙÝ@û´¿yÈ²@sÃ×Á@¢"Sl²_x0015_@«ñÍ ­@lîú_x000F_/³¡@ÿÍ~/äo@L¡hx_x001F_@Â÷_x0011__x0015_D@!Þl¢ßt@`a©²¢@_x0015_k¶êp9@oE[¯ÆÇ@ýÁ_x0001__x0002_Ê&gt;@ê3_x001C_}@Ö±+FëT@Ê]°ÒS@&gt;®¬_x0017_øø@³ \ð8B@\Øwt&lt;@¼ì!©í¬@«SY¹'¡@¡Á©H_x0012_V@Zy_x0019_mj_x001B_@_x0002_ÍoÑÔ§@]¥Z_x0008_ @+Äréð·@=Ìp_x000D__x0007_"¢@ð_x001C_ÎI_x000B_$@ì=j¨CL@õsËÒ1@_x0017_¢àD_x0006_@¶8_x001B__x000B_a£@=En{_x0012_@T¬±å_x001C_@M°µèJ@_x0002_TÚÞs@l2sÞ@àñUpÄ¿@~¡¦_x0002_¹v@F½ËÇ@Õ÷_x0007_t7@ÌÕ2+*¡@³²®è_x0004_ @Ô@6_x001A_Çè@_x0004__x0005_9_x001A_¸¢@$uå_x000E_3O@_x0005__x001F_®¤.Ï@IR_x001B_VB/¡@_x0002_\äë@_x0004_mµÍ@Xh&gt;Þgä@_x000C__x000B_n¥#c@¡Ã·Ä@¸º_x0012_L¬@bÖ&gt;~Ö@Cå=±Pw@¶Rt{@U?z@f @Ûé¯-D~@R_x0018_Õ¶N@_x0016_,Y]@_x0014_}¯.×@äÇÙ_x001A_õ@À/@[Õ4×_x0001_@!=©M£1@®_x0013_âaØ_x0002_@-¯À¹_x0019_,@h°FX0@âÏÓôÞ@¯g4ÌmÇ@W_x0016__x0004_T_x0005__x0001_@½Ð_x0003_¾_x0015_@ýN_x0008__x0001_R_x0004_@{íê¡­_x0008_@_x0012_ÁÆ_x0002__x0003_ i@ëRíìî@_x000B_õÍ8çÓ@_x0014_ö__x0002_JL@{½_x000B_ü3@ôÂºmqK@ù£_x0017_¡@ûiÐ.è@­ö@JGG@IÃäa$_x0008_@_x000C_®Dÿë@ªê§4@1{«¨Sn@4òASLQ@ùØ&lt;e@Âfì_x0017_@hr¥OOn@ô\|&lt;2 @FåV¼g_x0014_@vPUPó@E2Îá_x0005_Ó@ÓîMW@sc_x0017__x001D_¢@hàßÝ\!@·Íi_x000F__x0011_@_x0011__x000E_¬»Ú¤@À@£Fm@_x0001_¥	OÚd@¥"À±nc@øJ¿W_x000F_@Å_x0014_Y	@_x0005__x0006__x0019_tÐáÃ@lÒáü_x0001_Y¡@_x001B_åÂQ«@£H$wg¿@¡|éì_x000C_@ÈëF8ë@_x001B_,îÚ_x0008_@¿Wõ@Oê@IòPÎ`¡@ É;pm_x0002_@_x0016_zÅ_x001F_ç@~·w@&amp;±£äÖ@c¢BF@ìD_x0017_Í_x0006_@×Í_x0019_f­@©¼ìC#£@_x0002_$cù@²õ^_x_x0008_ @ï=4W_x000F_;@c_x0014_¤Ñ_x0003_@_x0004_	"x_x0014_]@aÏ_x000C_(}@¹Ü¾«K@Ûµ&gt;_x000F__x001E_@1Á_x0004__x000B_è @_x0015_ÙÎY@1­ 0=¯@ê	1Q@é!ó_x001B__x0006_@ @03Zl5@+ëý_x0003__x0001__x0003_·;@ì:»vÙ®@²ieD @ëÈ£Î_x001B_@T{æ,Ö@CÊå;eL@ô@4t[\@îN¢`@£upu¹ë@ú_x0001_)û@Øñ¦_x0002_ÿ7@Q£S_x000E_Ü,@8_x0011__x0002_ÐH;@C$_x001C_þ`6@(j¥Uó%@!«ÒT@¼#öï @uvp2á@Ú9_x001B_ö.È@_x000F_î¡èaê@s¦?ÑÒ@ð´àºV»@Óí¼\8ÿ@nîQ_x0014_ú_x0006_@_x0001_!Ì ß®@î_x0005_ð¡w@_x0015_Ý»_x001E_ÛD@_x000F_ëô"X@íÙ$ù@ë_x000E_1&gt;÷@j¹´zt@_x0004_¼QgóU@_x0001_	Ê|8_x0003_í]@KïCH%@ËÅ_x0015_;q,@vx)_x001B_@_x0008_BGZ@¸×6kG@Crîùë @÷¾ªOÆ@mo_x0018_5_x0018_î@N?vë³/@_x0002_Ïü!_x000B_Õ@ÚÕ_x0019__x0016_ñ@ 3Y&amp;ý@_x000E_böf_x0006_@¥_x0012_R_x001B_ÐN@¨ÆFí^@à_x0003_;_x0002_Ñ@²±~-² @M_x000E_µý_x000E_O@NwÇ ì@;ä_x001A_ÝI@ð\Uõ_x0018__x000E_@ý&amp;ø±@&lt;=ÇÎ7@_x001B__x000C_oòÿv@_x0004_øl'_x000E_g@_x0018_ìEyæG @ì8Lp?è@-¡Þ_x0005_.E@°_x0014_é}Ä`@_x0002_¤)KD@_x0007_ÌË_x001F__x0002__x0003_£Æ@±Å¢l@ÿ1_x0001_ï_x0004_z@u 8í»_x0001_ @_x0016_¥s_x0013_þ~@tªë_x000B_¡ê@_x0018_)Z_x001D_ý@jL5Z_x0016_@Ðê1Æ@_x000F_¢_x001D_ë¿@÷TÀcz!@0Àë_x0011_h@0 ÿ,@_x001C_}²®@_x001D_=¦`ÁÇ@1ä_x0001_Tw_x0004_@ H_x0005_{¬Ü@ÀóÞ¤r@_x0010_Ï8àet@Ö_x0008_'Y@vb:*_x0015__x0019_ @¨\JfP@óþ%¥_E@ºctEOM@F4ê§2ò @Ý_x0012_8ÅÀ@¥_x0017_ß=@_x0017_Ô³t_x0015_@v9ðb­Ì@ò¬M?¹@1}Ë|þ~@ÿv#¢@_x0003__x0004_«ÃÔWö@Ö{Ôz_x0004_ã@aA_x001A_¸ð@@&amp;_x0002_CÜ@$ßg_x000C_­@ÿ³ùYB@1Ê®/c@]¬.{+	@&lt;9ÄÝ_x0011_ @z_x0001_É³ò@_x0014_ð_x001F_8?û@Û+x&lt;á@_x0012_iü¾{@ò_x001F_Þ¤@&amp;_x000E_µôª@_x001E_'Ø»_x000E_M¡@_x0016_ß|w5@Ê_x0013_2¤cü@¯ÙÌ¼_x000D_@DTÇD{@ÝòÑã5@,Ê}&gt;f_x000D_@_x001C_)TÄ@ªñåA©@ÒÐYÛ&lt;@8AO@GuâP@aýýÕ@wH¨µ½@3¥_x000D_î_x0004_@jê`7@ÞÄ_x0001__x0004_u@/Éf&gt;¡@ Ï_x000C_]_x0003_³@_x0001_'_x000B_(º_x001E_@]¨éÉðÊ@G_x000C_f"0¦@ÚÿtëRø@æ¯ Ã_x0007_@I½ma)È¡@æK_x000B_©åÙ@Q'çó$@rnZ8_x000E_ö@íµbºÑ@y¥`Ú@1_x0016__x0012_¸õS@ÕèTÑÌ@_x0013_vêÖ@aÇñ@3êQK±ú@_x0002_CU_x0016_©7@yûç9_x0017_@ÎBÿ:jÆ@¿ó0lÅÇ@µý&gt;HÓI@j!VÎ_x001E_C@D§@@_x001D_Y@_x0002_1_x001C_/Ot@'÷'Ñ¤W¡@ÄM_x0006__x000B_7f@¶ÀçUòi@i_x0005_ÍÅ1à@âXn(V @_x0003__x0005_¡u_x0007_a1@?¥5½ß@ô^Ec@ìr$¨:@Ìë$/_x001A_A@hâ	&amp;Ì_x0002_@]§Æ¢x@ýÙ_x0008__x0007_¾@×_x0002_=&lt; @_x0012_ª_x0001_u@=»SYÐ@Îf¬_x0017_@­æHßØ@ìÕÃ9×M@8è÷_x0010_=l@wN}íqß@!®2]_x000B_¢@Õÿ¾8è@(|HF7Ñ@øä;_x000D_½@üÕ$X*@.Ð(ÁÎ@c_x000C_/T@Wb¢?²_x0004_@ÿÄ ua¡@_x000E_ñ_x000B_Öt@_x0018_Õ1wÑ @_x0013_gÌ4Â_x000B_@C_x0014_ë_x0008_@¥T?Lò@ÁÍDÖ_x0014_@öå_x0017__x0001__x0003_¦@?z2 _x0013_@Üe_x001E_w@_x0015_.áeµ@æ ¤Ô_x001A_@LÔæf_x0001_W@nB_x001D_Ô6@þKvd@§Ñì_x000C__x0017_r¡@¶¦ñ3ðÝ@â&lt;y¹x@y_x001E_ßô¶@½Ùr3vL@ß¸¬J¢@°«Ô«Tx@ð)ÇXÁE@ñÉDÊ¦g@¦Ð_x0019_Ï@E_x001F_HÃ@_x0003_5©_x000C_ñ@YDR#_x001B_@¡T&gt;:Yý@r_x001C_ÛÌ@ä£¶m¸@®Ì_x0011_(*Ï@_x000B_&amp;}»ñÌ@¼_x001C__x0002_tÑ@î_x0004_üL@7Ú9@¬@fSTª_x001D_@ïÿ¿_x001E_³b@ñõU])Æ@_x0001__x0003_ûJ|¨&lt;n@&amp;_x000B__x0002__x0012_@½|¨û!_x001E_@â{æk@÷¢yXj¡@ïÒ:·É@jª3F_x0003_Ï@0_x001E_ä"z¼@ØñR @1_x000F_óµ_x0002_@_x000F_Fµ|á8@¼_x001B_êN­@ÿ£[&amp;D@nÉK|D@É+þY_x001A_K@tµX|!_x001B_@¥ÅyÆÌv@Yõª\7@ZØdÎ¼7@à_x0016_@6 @¬ëÉÀðÉ@u_x001E_|]K@ðæ_x000E_¤7@0±Cç0_x0003_@&lt;&amp;Z±_x0002_á@Â´_x000C_äñ_x0001_@^6ÝüÒ@#»Þ¾@_x0014_¨Z¼å@r"·@"XE^Ï@1I 2_x0003__x0005_~r@Ñ¿H%ë~@(ë_x0003_©×Ë@_x0013_¦,Äì@¬	_x000D__x0018_õ@_x0013_É^@_x000B_Ü_x0012_Ü¦@R¶òÇ@_x0003_Sw´@èj?p_x0010_3@*_x0002_­òc@®ÆbGvZ@_x001F_ò%||ä@_x001F__x0014_kr@X4¾ìò£@×P³	6@°Ò	!¼@ýÙØq_x0001_0@]hÛR@_x0018_	k_x0004_#Ü@¤Û·²Ï¹@ª_x000E_á¬_x001D_ @þ	éÓUÙ@óErjª@ÏÜïÑ©q@ ëòñ@ÊñÍP_x0015_S@®,@¢9@^µzBÒO@#ïHW@+TmLÊ_x0017_@Äkþ)ÿ@_x0001__x0002_zÞ$G_x0013_Á@O=_x000F_ê9¼@PJ_x0008_õÒ@¨æZ@ßd0@^ Lv@d,ò&amp;xz@×+yç_x0003_¢@ójÐá_x0015_@ÞÂ²Äã@Â»qóh@Äåjõí_x001D_@t¨Ï?E@^z$Qd @rJ­¶x¬@'^¾é¢@pM%òô_x0004_@0f_x001D_ì@Á»_x0006_Îw@_x0003_nøp@ýÉ \õ@â¦2ùíZ@tp_x0004_Ïù@;47	8Ä@¾0+@¤äÂÐÔC@ñ!Í_x0006_¹* @åXN©·@_x0018_[DÏÂ@F °;¡à@g|_x000F_¸ö@»é°_x0002__x000B_§@£ÃI\ìÿ@=_x000B_÷ó@e_x0010_R»ìÅ@îCªÉ@vØÞuZ@wIÛ_x001E_ý@gi2	²@ ¾§ÉY|@_x0007_Æð¬@âµzJ@ÐuWÊ»@¥H]P'@_x0004_zÆ­@_x000F_7ÅB­@JÔF`¾1@ðEìì@³8õ_x0017_Ck@_x0006_K®N¼Z@`þ_x0001_`v7@sHê_x0011_`@ÕþÉ_x000B_°A@ã¨Ú_x0013__x0015_5@·_x0010_ÇÅ_x0017_ß@"×è7å@l²_x001E_Të@_x0005_ªo_x0001_ÒÖ@ç2_x0007__x0002_u¡@_x0013__x0003_^N_x0001_@ièu»_x0008_@_x001A_¶Û31g@­ÂèJ!!@_x0001__x0003_$ÄH_x0017_æ`¡@-Z_x0001_Ô@qî!7 @Wvö ùp@_x001A_|Hgú3@À0þå§@èïy'x@$_x001B_ Y@æß­E@&amp;¬X@üj @LÄ¸_x000D__x0002_@a¬_x0019_PQ_x000E_@_x000C__x0015_âDÂ|@¨òó:_x001A_@Ä°K_x000F__x0017_@Ó:ª_x0018_LË@åXÒðÑ@"_x001E_D~@ºe9_x0016_õ@hÃà_x000D_	£@¢ìeWT@çÞ&amp;ù§S@¡aÕ¨_x0005_i¡@Ñg_x0007_Ë½Æ@Ú¡-Wëº@Ï_x0004_ZË_x001D_è@$Eõ½£@_x0013__x001A_ß!¹@Û_x001A__x0006_RR@ôG ¡fC@J,ÎÂ£ @_x0010_[ý_x0001__x0004_b@øøu@%Ü@t_x0013_±NO5@s	èº_x0019_p@1ðZ[@ý_x0002__x0019_èK=@÷21tþ@£y_x0015__@_x001F__x0015_6+£9@Ø¤àì}]@c_x000E_FªÖÉ@Mñ.W&gt;.¡@t«Kï[@À_x000F_jÞ' @o_x000D__x001F_`l_x001F_@FW*=¡@)Ëî±u@_x0007_«àÚ»Ý@Õ¦+_x001F_;_x0003_@c_x0008_A±@OÙ_x000D_3@ _x0014_³­¬@ª¤ÍKùl@Ð1Ø_x001E_¿@bòë)Só@_x000C_írÎ¶@J_x0019_l÷Á@!i±F¹@àª9Ì_x000C_Ï@;+$_x000E_b@_x001E__x001C_­Vè@ØØ"/ê@_x0001__x0002_+#³_x0002__x0007_¢@5Í²Vs@Õûè_x0001_@_x001F_=ÿ}Gæ@ P|Aÿh@_x0004_H¯ôÅ@M_x0005_êÒ»=@&amp;MNx`î@ë.å&gt;³@P·ÊýÈµ@WõL!ê@ïh±D¼þ@³2×øL-@_x001B_/ZÞã_x0005_@Ëu| @?8']6@ñ_x0007_t®@:¸CÔ6@Âçëµæ@IF3¨_x000E_ @´"GÓ°@_x0018_®³Þ@;SöGÊ@_x0003_pÍ(@\D_x0017_ë\@Àf[ÑÜå@ú¢úë²Ð@³CÓÑ_x0007_¾@Åâ_W=ý @_x0003_O:_x0019_@7kÑ¹hÿ@z_x0016_;À_x0001__x0002_UR@¸ç³+7n@¹_x0004_"_x001D_Éo@ñæ_x0004_këÂ@Bó_x0017_Ì_x0014_ @¨_x001A_ótM|@/SæBs@Uyk_x000D_@_x001E_B13í0@çÉvL)_x001A_@¬âá_x0015_jt@W,Ii$t@@Äí_x000C_@¼WïÆu@_x0012_k0_x000D_`@ZÙx_x0013_83@5¤wÜÎ@Ó'ê ¨@0_x0014_ßíõ@.÷~Î_x0008_@©®^ÏµÇ@O_x001F_åÔ|@Mp/Wf_x0008_@h_x000B_J@f`8_x001B_t@_x000E_97_x000D_Çs @zËu CX@_x000F_(ýc@³WfßÍ@ê_x0008_ìÖn @!CX_x0013_Ó¡@8_x0011_lE_x0006_8@_x0001__x0002_vÐU|B£@S=2w_x0013_@_x0019_Ì¨æ·±@%í¨±b@NðvÜ@ @LN@Ã¹@ýºOûÆ@ü^/|I@ÚÊq+r@í9Îw'Õ@¡°¾X6H@y²¡$ÿl@áÖ¤£¢þ@Ó½Í¤_x001E__x0003_@Mô6eF @»%_x0010__x001A__x0017_i@Ó2ª.iZ@H´àW6þ@_x001B_¼§_x000E_3 @j_x0017_R´Ì;@_x0011_U1®O@Ñ_x000C_'_x0003_QE@!E+_x0007_zl@ãXÙex@[F')@ÓUÙÜ3@o¹qÆ_ð@8S'_x0017_ @Ö{eâSw@_x0004__x0015_²gB7@_x000E__x0018_{±¼@äÑ*¶_x0001__x0003__x000F_ñ@Tß²-@Õd¾êÇØ¡@Ã9ç°(ú@Å__x000D_Ð	@ZØÅh@³äq_x0019_@võ!h¥@ø&amp;Õéø# @¹ÎwT5)@`v_x001D_÷_x0006_G@ð_x0001_#Âç¦@n¸_x0017_0.@VPÖ\ÑÝ@Ö0ÃõW?@RZÛ_x0002__x001D_V@_x000D_\é _x0015_Ù @Í_x0010_eb¸@¦ÒÀÓò@ýÛ_x0011_±@ªäÏöa@'²ÆtNÏ@B»	*=ç@²²ÏWÎ@_x0002_ÿ¨ò1(@ö÷V¤@½6_x0013__x0014_@_x0014_ø_x0006_®Ï@[Å´Á{@_x000E__/	!Â@äpöì@)|_x0014__x0012_K@_x0003__x0008__x001D_Ößâ_x001B__x001F_@=æ]_x001A_&amp;³@&gt;_x0006__x0018_å_x0012_s @%Ms_x0008_I` @ùWE_x0005_/@Ä9ûÀ¨_x0001_@Ar·Ã @#;PK~ñ@#_x0004_@4_x001F_.Ø5@aKäj½y@»3¢î_x0012_@üäê ² @_x0003_MÁµ&amp;u@eî8U@ÿ¡øø^f@`ñð_x000E_ª@_x0003_7mÆ_x0004_@_x001D_p`@ëY_x0007_@áI¥¤×@eo7qêâ@ÉµÕm!R@¶¶,óÇc@ÖpèÉ@¿_x0002_¾@ZíÑBx_x001C_ @ÕW_x001C__x0017_/v@%W ÷üw@Êµv©r@À¯_x0017_ÓA@Ð7_x000D_^_x0001__x0003_/r @©&lt;¡6D@¡)þSÂ@_x001E_¸E@_x001F_¼gúÍ@	´/qo@_x0014_±¾+_x0019_»@¶À&amp;sk @¯ô_x0002__x0005_4J@NìÉ_x000E_À@(iè}ÖÙ@O_x001F_-t_x0017_@ª¿àQë_x0012_@_x0003_¼Á_x0013_ª&gt;@ûÍ_x0004_¾z @FKî_x000E_h_x0001_@Ñ_x0006__¸úÙ@ïÀ"âyF@|&gt;¡¹®½@yâÊÌ8þ@_x001D_Ë__x001D_â@tt%£C@÷´µ_x0018_§@_x0002_ìèéû^@½9Áùó@¿¦_x0010__x0007_u@÷u_x001E_ÃZ@¥ÑJ_x0003_|í@WËëË+_x0012_@S¦é_x0017__x0004_@9t_x000F_Ù@¡.¡PÝ@_x0001__x0008_×ÚöF_x000E_@.ªÍÙ2@UUf¢v_x000B_@lXÐn_x001B_@µ%ðX½¼@&lt;Qýo@&lt;á8¬Ü$@ú»;îe_x0019_@ý	 ³Y:@ÆÛ0Ù@_x0008_$_x0005_¦&gt;@¡D_x0006__x001C_@â_x001B_I_x0003_p_x0004_@Ç} 7"@pÚÝ&gt;dË¡@AE_x001A_ny3@õA§Åï±@L^Ö_x0001_T@{'N_x0013__x001C_@ût×å_x0002_@¨«Æ_x001B_@7¼L_x001B_æÕ@'_x001D__x0007_í@_x001D_ä_x0007_¼@oã \@Æ¥Æ_x0002_@¸ÿ]ü(@\=µ¶@d_x0005_(ÌÁ@,_x001C_c(F¼@/_x001B_@ý@líÜQ_x0003__x0004_¨f¢@µª7··B@I_x0001_äÃÝ@¦rå@N3ß¯_x0013_ @_x0015__x0013_`L&gt;@@¬6YÚ(µ @,$_x001E__ãÎ@_x001E_ý,¾u@OÝiµ@_x000B_Åô-· @)ãgD@«aÚn_x001E_¡@}yn¢øÐ@£0_x000D_CE@L(	l¹5@_x0014_ä@Cqÿ @ZÆ{³c@"Ùç'U@_x0015_4á	@)P_x0017_o½@R¢H¡ÚG@U=_x0002_´M@ÿrøçjL@_x0002_¬~ð@"8þ  @5û_pl¡@9@ß	ÃÐ@Óý_x0006_ï@=SÐÚ×Â@·s_x0012_Ö@9Xí¬Þ@_x0004__x0007_¤º¢ï@ËÝ*¬@¼_x0003__x000F_àcv@\¡_x0018_É^B@_x0018_)éê @_x0019_¤®æXd@"óEVff@¢ÖÌ_x000D_JÊ@ÆáüÌx+@ÌÚT·^@?Íô~@yA&amp;öj¨@Ø_x0001_e_x0008__x0019_@l_x0016__x0014_Á_x0007_@÷2Î( @¯_x001C_FµÁ3@àøÉ_x0005_Òh@Ú¼©µµ@_x000E_»&gt;.¬!@(Z_x001D_Ûå( @kYøZ£@¯ï!{ä@KÇ_x0017_C¨_x000E_¡@2rDµ¸@ä_x0001_o_x0002_-@â_x0006_¢-p@§gÎ_x000E_Op@_x001F_yd/Æ¥@®ð-LP@ÒRïA#Ã@×M¸í@JE_x001D_¾_x0003__x0004_'@-RÎÐ6@Gr_x0011__x0011_Ã@âØã _x0002_@¸2Ñôø@ì&gt;Á_x0001_áX@_x0016__x0006_¥cÎ@©Ö_x001F__x000D_N@_x0004_P\G¯@FYéK¡@á*X_x0014_I¢@ü~§3@ #³ZÊ @P_x001B_$Ä_x0019_@N)Ï_x000D_@òxN_x000E_} @È¢T*@O_x0006_ìGõ@OÏxoÌ@_x0011_Åmn@XmñÈP@_x001F_YWÓK@ûUÓò&lt;Ø@-òç_x0006_(@rñ£D¦@tõëZ@µ_x001B_cRá_x000E_@)BøP_x0014_@«&amp;+9@èCÊ`å@&lt;Òªðºì@ñÓ·H¢@_x0002__x0003_x³ò{@T×Ê¡¤T@ø_x0014_É_x0005_@4!³p&gt;¡@3ÌÉ_x001E_·_x0014_@©Ò_x0018_Î'@³Ã&lt;_x0019_~7@J,QQ- @ÅIÇ_x0005_9@_x0010_cÌ&lt;_.@`á³åÖ@é_x0012_º?_x000F_W@1vá_x0001_@ÿ¾¶_x000D_ã¡@zYSR_x0003_(@¬oì@ëþ,N)O@`~i@³³»_Ý_@²ÉË·_x0002_@63ñ_x0013__x0017_@k"h_x001B_ @ò6¼p?E @/·5O:@_x0003_4ÿ´V©@¯'tÝ_x0014_i@·óÑõÔW@eû@f±@FZåCÜÔ@ã_x000E_¬'@Ïöí0·@áa_x0014__x0006__x0004__x0005_A_x0007_@K{¢úË@.ºx_x001D_	@§±ÍË@Å9¢IÐÚ@&amp;è)æe@oa_x0016_Ð@_x001F_&lt;àH_x0001_V @õ_x0007__x0006_ç®@_x0002_ÿÇ_x0004_Ç@DT¢ù@s_x001D_ùç%Z@77ïÈ9@VVëæà@`tæ×Æ_x000C_@1aª0h@¦HUü|¢@*Ëb¦È·@2_x000B_$ @B_x0003_0n÷û@ü¹¬[°k@ø5³%¡=@­Õ_ë-*@ÌpéÙÔH@i. õ?o@[Y$A¼Þ@(uUµ_x0008_¡ @j²§_x0006_È§@O¤4ã@@Äykî@_x0001__x001A_{_x0015_®@µh_x001D_È@_x0002__x0005_Æ(Qµn_x0005_@Ýø_x0017_Ý1_x001F_@Ñõ©ìo@p_x0019_çr@bVTPT&gt;@³Ú3Ècv@W=A&gt;¡¡@_x001E__x0008_5_x0001__x0018_@çÕ_x0007_@Hc'¹µ@4þV·G @SR¨ºáÝ@×¬pý#ü@[Æ	ÛøÇ@\Å¼´Õ@ã7_x0013__x0003_¿ª@J«H£_x000B_@»$H·@ÊºL_x000C__x0013_@_x0002_#vâCQ@,&gt;J@?*N_x0019_ @AïÚâ_x0002_ø@ü;¦%L®@ºÐ)ä¿ @Ñ_x000B__x0014_W_x0001_ï@ÿ_x0004_Ï@¨µ.NùG @c¡É.Ï_x0015_@_x000F_.Ý±_x000E_@òöÉ½°@âGÒ_x0001__x0002_M@µ²ðT@B_x0019_8P_x0012_9@_x000E_@¨_x001E_"@_x0017_ðë/G* @ëôº,_x001A_Å@¯_x0019__x0011_ÉÓ@%Üë¶(1@ÐÙç°m2@1xû1gÝ@ö=TPÜ@|ÐÌºÂK@Ïöö	@SH}v·`@_x001D_ ïáØ@&lt;;_x0008_[@°²Y_x0001_G@ëçT?æ@Ùb¤iâ@³¤­Ëô&lt;@c1Zt@_x0010_&lt;¥9(@OG­_x0004_Lw @þû_x000E_].Ë@p[W4¼"@IÕP¬_x0014_¡@?¶Pq_/@%Õu7MN@Ï¦=(@(H&amp;ð]t@ïqýd_x000D_@K¢I_x000E_°@_x0001__x0002_z³ì¡ @#»º³ÁÃ@ _x0011_6ÖÃ@ó-ßÊ_x001E_ó@øZ+&lt;]@Q,¸Yé@yhÆ`d @ú÷Ð_x0008_9¢@â^]F@j¡CÜ&lt;@³²ÈGR@_x0011_S~ß_x001C_@o¢Æ U@_x0019_¼Ã_x000B__x0006_@£_x0006_3_x0001_º@ôJ&gt;î×@l¢¹7_x000F__x0006_@nÃ@ÃÌJÔÎ¥@Û±_x000F_0S@z=ò_x000D_#_x001F_@_x0010_¸°@^$ÆZnc@Ç{`»dº@´úÎ`89@r4o&lt;b@ACKz_x0014_9@ô&gt;_x0016_ü@;ë¡©f²@PÆÜ:n@©_x0007_J&gt;Q@_x000D_2S5_x0001__x0002__x001B_Ò@ñÂ8Ôj¡@ºÈ®´Ð¡@G	lZÎ@_x0004_Hû¿3f@,Wðòcv@*]Qz @±Yq&amp;¼@^NO_x001F_&lt;@R÷á=+@ÜÏ_x0001_4_x0001__x000D_@,A¹Â_x001F_S@_x0016_Õ_aP¡@\Í&lt;Eâg@_x0004_E,O_x0002_@_x000D__x001A_Ïñ?_x000D_@_x0013_¸A_x0005_H@¤y_x001E_º@äÙa1`¡@¦s¨_x0017_û@oC4#ç)@_x0016_N½[@}6_x0003_D-O@_x0001_I&lt;ïn@_x0010_ò\ìI¶@üÄBæqL@Uí{u¾@_x0019__x0010_Yoà@~h_x0010_$ ç@óó]kQ@_x0006_m_x0001_^_x0008_[@A0hØ&amp;´@_x0001__x0003_I¼¹EÛÜ@Ô)ufÌ@¯É_x0014_W4_x0015_@±N4O9@&gt;J4B¨½@\ïì6@Õçø¡ @ûÍÐ¹5@®}TÕ[@K7LR6ã@ï¾`¨_x0002_@W_x0002_s½_x0014_4@à=Ô_x000B__x0010__x0010_@g­¿X_x000C_&amp;@oqÌ9D&lt;@^5¯'D@_x000B_~Æ_x0012_&lt;$@I	O«Uz@h­_x0001_6Õ@_x0001_®ûÏ_x0017_ @»1_x0008__x000E_Ó@^¾ÍDËy@Ü+ñ;°K@oä¥òR@Ô_x000B_^$;@\æ_x001B__x0015_@¸Ìý¢¸@_x001B_ç»è(ë@ÆS­ò_x001E_@ÅÜèÉÂ@_x001E_xÎ0_x0011_ @m^hv_x0001__x0003_µ¡@,_x001D_I3%@îÞycSÊ@µ×ÿ 	¶@è_x0010_ÔJÜò@Pi_x0011_+_x0014_@ªø8í@`Iò¯AF@ìZ$ª_x001C_@ÚÍsÄ9é@åùO}Ä)@\Ñ_x0008_½I @ol³´Ü@_x001F_C»Ê_x0017_@es_x001E__x0013_@!ßÅk¹Õ@ï1¨UÉ¿@ÍãÂNþ@¸q.É%i@Í\:bë@'Û·¥K@ã9ª¼ú@ð_x0011_.Ï¡@_x000C__x000F_¦\Û_x0016_@_x0001__x0007_ ö,@:¤[¦7`@ÆOF_x0003__x0019_J@_x0017__x0002__x0018_¥}v@_x0007__x001D_ï_x001A_F@_x0003_Û_x0016__x001E_* @Úpè`p³@h^_x001D_]Ò¡@_x0002__x0004_9_¢ÇO@Ï#p§Sð@D=õæ@w_x0003_¿å4û@÷.E0+Y@q4@îló@¡_x0013_IÈ»·@W_x001F_¼ydÁ@Ñ®àMe_x001A_@_x0001_3_x0002_ù_x001F_X@"ùlÀp@c1ÅÒ·@ôª_x0005_7@Ç_x001B_]F_x000E_Ý@ñ+ä¹_x0013_@_x0019_B tÏ° @Á_x001C_ÉB{@ÿ_x0012_'_x0019_@Õ7_x001D_@Qü#Øéñ@-!°_x0011_@_x001A_sg_x001C_Î½@Ï8fCÒ@Z6Qw@gåvó3@òï9'G@XH&gt;$×@_x0017_ÈïÜy@RCu#à]@_x0016_õ)ö_x0007_ @TdÝo,_x0003_@è«ál_x0001__x0002_Ë#@j' `&amp;¢@Ndö_x000E__x0013_@µ_x001C_Dw_x0004_@³Ö_x0013_ºà@g_x001D__x000E__x0004_pß@Ã_x0004__x0006_C_x0013_(@?Æ0óËi@_x001E_.â·¡@{_x0006_=ëÛ@æõ¼ÇÉ¨@(èðs¼@µúÐÐÆ~@ß4Ê¥½@À,÷¸Ân@¸ØcwÔ}@§!@ð!@Oqù®&gt;ó@_x001C_ºZ_x0011_÷ß@_x000B_0h?_x0001_Î@ºTûÆQ@_x000F_¹Þ_x0007_÷¦@¨_x001D_u_x0006_/þ@_x0013_Ä¥Q8 @(lF.ýñ@XwÃdÑq@eH_x0011_êw@FL_x0013_ãùÑ@N,-ßé@ ­¹8Ád@&lt;Ñ;¸@ðI_x0007_#Òv@_x0001__x0002_k_x0001_®_x001C_ë¥@,_x0002_|_x0013_?@ÕP6@B]¢_x0007_ê_x0015_@_x0012__x000D_&amp;,_x0008_á@Cp³KeÉ@JRÖ.;@¾2´[@ÛH½\_x001A_@í_x001F_·á_x0014_­@²³ìI1_x0014_¡@_x001B_Á#_x0006_	@'é1F¶@ÀÏ2ë=@kA$±d@¼s¤»5ý@*è_x0015_ñ@ÒÛ/}Y@´¼_x0006__x001D__x0019_@c_x000C__x0012_ã/µ@çu_x0001_y@:Cü_x0012__x0004__x0008_@¦É_x0005_5qV@öZ&lt;-$6@aÚ_x001A_þm_x0004_@§D:DPé@	ý EG@_x0007_×üE@c_x0010_ßF@f_x001E_#_x000F_©@[k~_x001D_Ø @Í¦Mt_x0001__x0002_¬ö@.:Å¯Ù@¨ëÀÐs@-ylÜÓ~@T_x001E__x000B_®@6OdNæ8@;pûr°@WìýM¢@í,Pí_x0004_b@lzjhw@_x0012_¥:ü³@ nÁ¡ÁK@¹ÿAÌ@_x0005_Ýû&lt;ce@	_x0016_¨@_x0011_QÚg @ª+L­Ä{@_x001B_Cnað@ê1ÄiÝ@_x0012_nF`g@b5,xmð@ÞÒ­}5Ý@±ß²¬Qù@&gt;Oý}ë@FÐLè²ð@`H¬]z¢@¦_x001A__x0001_´¼@²Ä¥!=×@íÀ&gt;Ò@ ³êB[@¯UZP_x0007_ø@µ_x0005_µ®@_x0002__x0003_®­Uç_x0010_@rAãZøß@¬\\µm@_x0019_,ÈnM!@ÿÛQ2@îæu_x0006_8±@_x000B_{Ñ_x0003_·@_x001A_Û R¸@_x0019_åGsU@(¡FL5@Óy-=Õ@_x0005_¬¡G_x0019_y@_x0017_&lt;úü÷@[XâÝo	@m¼?k@èª.¯_x0012_@#n ÿý_x0003_@É³©ð@_x000D__x000E_(Ðz@^eÎ9r@³_x0015_²Ö	@ôú7Ê@_x001F_	^_x001A_/ô@²é³c%Ù@.èñÝ=é@O¶ bX@¬N@ú_x0001_i@Mg¼¦j@_x001B__x0010_ó_x0018_@_x0016_JðÌ@Yð_x0001_&gt;_x0003__x0005__x000D_@CPÖH_x0011_Î@Þ[ÓÃa@Ôä&amp;ì_x000B_è@1o=Y@§Â-0Á.@µæt_x0008_Ø@_N@Z_x0018_@ëPmÛË@8T_x000B_LGF@Q!ÏäwÄ@åç*k_x0015_ö@JÅ_x0015_!b@~×rÒ¿@Ok¿!:@_x000B_Ò9_x0003_÷¡@^ÓÉ_x001D_¥Î@¥Íaã_x0012_®@_x0004_5Ç°§Ì@_x0011_XµÁ@K¦¹&lt;æ£@8ï;{ @×ô¥)k@_x0012__x0002_[¶º@â¡v_x0001_Þt@öóB_x0012_ü2@_x0015_$$Û_x000B_@Ç_x0006_ZÔ7Ê¡@Á¬_x001B__x0008_há@[_x000E_$77@Íÿ[&gt;v1@´h}«_x0010_@_x0001__x0002_{MqD_x000E_@IUL9S}@/&lt;CÖ_x0001_è@=_x000C_áÀ@ÿ¸_x0013_âÍ[@_x000B_´gµ­Ù@¼_x0017_¶¹`@»gb=­¶@ØêtX2O @¯_x0019_2 £Ü@tá]F!&gt;@£ÚÓqG@à+DBm@F_x001E_Â@Ô©¨_x000F_&lt;¢@_x000E__x000F_ëÌ@ßÛ}l_x0005__x0002_@©(­_x0014_À@ÂìEþ@ózÃ_x0008_þÚ@j_x0001_IòÝ@@(_x0001_%_@_x001E_I_x0018_7w&amp;@ØJ_x0013__x0018_@ãÙ®M·@È&gt;³Uc @ÊÄq_x0014_Ó@ç¯4}ô_x000D_ @FIÔd°ù@DµÅ=@@q1L@®aË_x0006_	ç:@^õc=é)@z@o·g@úHÜÞ~_x000B_@-Ùe,Óõ@dÀz(±À@\^Që#U@ãò_x001F_3@-¾@&lt;(_x0001_¶L@_x0011_Ï1Cù@_x0007_&lt;Ì¡öx@í§ªþ=M@_x0007_3RÂ@³¸1_x000D_ @_x0011_-`fY=@èü_x0007__x0016_ü@_x0005__x0015_³çÙ@ý_x0002_¬L@Æ_x0008_¶ÇbH@T}Û	Ï7@_x001D_ÿ¸_x000D_þÜ@	Ë_x0013_6U@#_x0003_%á&lt;X@iP¡ÜwÄ@C¿?_x0004_Ñ@æ6Þ×_x0018_â@kt73p_x001C_@§/î&lt;è¥@'&amp; Ø) @ä4f@O_x0015_+§_x0012__x0001_@_x0002__x0005_ù_x0002__x0003_6@ÄòÿÄ@¿_x0005_1mÏø@_x0014_iä¸¼è@__x0011__x0004_f:@²©¢V/\@áo_x0005_×â@¢CÉ@_x000D_XÈxæ@MDßðD|@_x000B_{§º@ë£TP]Ê@Þ1ð!T@lþÊ¥UÁ@ßà£â¾@&gt;OÛ(_x0007_^ @ ?¡7/í@CÌÈÂå@¼±M©@@xØtø@)71k9%@²£m¿l@Ä_x0016_µ¯2Ò@~ù_x0011__x0014_@Â{Ø_x0001_1@&lt;üSa_x000E_@þ¾_x0011_y@ì³_x0013__x0003_dï@_x0001_Öò8@Ë_x0016__x0011_Z@&lt;ÍÙËy@A;Àï_x0002__x0004_	_x0014_@ç_x0013_dö¡@þýAt?@ä±Ì_x0007_ñ @Ó86Íw@_x0018_Â¤ è@äo_x0011__x0010_¸×@Ñ©aÜÈ@ ½¡ª@×uEâ¿@Ä%ÓD&gt;@u!Pg@Ø§\&amp;w4@_x0003_s¹_x000C__x0016_K@_¢]ä@âþÓLï@_x000B_ZÌÞtã@¬·¡¬´@Ò×Ï_x000B__x001C_@P®ìD°û@ù_x0012_þ~@î¨C,H@_x0003_c­ú:¡@çïwÓ@¿èPÉ[ú@¼ÏyK-¡@ &amp;¥ò&amp;&amp;@C=FG_x0018_@Þé_x0001_¹á@i¡_x0013_%¨@_x000D_×òRí¹@ÿºô_x0011__x001B_R@_x0002__x0005_G_x0013_nb¬@ I)%_x001E_ê@¢þµý@_x0008__x000B_7@_x0006__x0012_Y§@³¹ªå@ËãÎÉ_x0007_´@c1+øZM@Ö£_x0008_óN}@m7õP_x0016_@ê_x001E_?ñ×@´°5@|_x0001_ü Î@b^nx_x001E_@_x001B_ªøÀ"@é_x001F_Xø»t@_x000E_^1 _x0005_@ËeçÉ©@ìZ©\3@_x001A_ð]´_x0007_@ü~ÝïÓb@æÄ:_x000E_@@Hj0_x0005_!@¥è$¾¹_x0003_@®_x0004__x0013_¦2¡@X*~·j`@_x0015__x0019_?Üa_x0007_ @ÏÝ¬â§à@Ì-TÙ_x0012_@­V_x0008_ý¯V@_x0010_·æ»H@Ó¹4à_x000C__x000F__x000E_@qòï_x0001_@éòÈ@sÉ)óÏó@-º_x0006__x0014_&lt;û@äZ®D=w@_x0008_¬ò£10 @TGºµ1@´¥Ò!@¢_x0013__x0004_i¢@é_x001D_&gt;_x001A_Ñ@^!_x0011_@	_x0013_¸¼_x0015_ @6_x0017_m3L$@g7_x0005_éL±@^_x0015_2@Êâ@¼K¦¿ï_x0015_@9_x0018_àw@ùÛñ_x0001_e_x0007_@ÎÉxTÀ@_x000B_"_x000D_!ã¦@_x000B_Î_x0003_@_x0015_ôöê@ì 	¬ð@mõ¡eg½ @,II_x001E_°¿@ÍáZó@·ßë&amp;F@_x0008_á¼l{_x001F_@zÕW2 @_x000D_»C§_x0016_½@Ì#:_x0002_Ï@_x0002__x0006_C0óåäÑ@#þJCØ~@)_x0004_AÆ¡@"_x001E_²í@gë¶/|@7="_x0002_4z@_x000C_Ûùx_x0016_Ø@£_x001E_.Z¥ @¹Wfq@ú@_x000C_a_x0005__x000F_=@kB·¯@¸wh_x0019_@Jÿ+}@V_x0018_ï²°Ö@ã7H¾9@êêaøÄ^@_x0018__x0014_;_x001D_@_x0003_¶Ç_x0006_m@9Ý_x0007_(Þ_x0003_@»Lu@bw¡Û¼G@A¡¼dñ@K_x000B__x0014_dá@ÖZj&lt;W_x0016_@qF_x0018__x000D_5´@Îîueú_x001A_@Ú¾ö®kö@6Ó¦ÂM@O_x0013__x000D_æ@B¸zmjÓ@[¹Z_x0001_Ã@P"ø¦_x0001__x0007_5|@ùV&gt;¾ð@Çd/á_x001E_@èéÏq_x0002_Æ@_Û[¿ï¹@pw@)j_Ím@Bî¾Bú_@&amp;oÁ»î@î_x001F_ÀªFå@OVÁòÙ@Âwe¥íî @É% 3E@ÊÌ_x0004_iÈÇ@K¨'¦p_x001F_@Ò_x0002_$	è@üµ%ãÔ@×_x0002_2cB@Xþ_x0008_ï3û@G&amp;½yf@_x001D_{ñX_x000C_[@t_x000D_$_x000C__@¯eö&gt;Ã@µüVèfT@_x0005_võ;·Å@¬Vre_x0019_@Í¬Ô$_x0006_@5_x0001_q»µ@_x001B_u=J_x0003_Ò@'À![_x0017_@æ]çà@h£¼r´@_x0004__x0006_Àiï¾J@_x0001_¿d=êÙ@ðhËZÎ½@èy_x000F_Ùê@PHq_x0015_Á@2_x0011_LÅ@%¤_x001C__x0015_@_x0007__x0005_ìÁV¿@òÔÃõ5¸@üß_x0014_w_x0006_@@Ä@ÌÜE@_x0001_&amp;Awëu@ù_x0002_|_x0008__x0017_@Næåd_x001F_í@á3_x0018_}nö@¼_x0013_üMWº @T¿_x001D__x000F_¨Í@RÃ8rz@U	?-_x000C_@ódk_x0003_ñZ@®4 ÿ)l@K×¤gQ@°':,_x0002_@DB-U@,_x0003_k¿@;KXù@aF3_x0019_&lt;@iÂ_x0004_éÃ_x001C_@÷]B§O@§ ÖÑØ@ù_x000F_Ð¯k~@¨¬Ë_x0002__x0003__x000D_h@6_x001E_p_x000D_#@_x0006_öC_x0010_s@b_x001A_ÚOÙ@Q?_x001E_Þd8@É°_x000C_[Ë@S0ÅçãÖ@fpmÛÿ@òDùÙ½o@YãÍÑ£@¹ö¢ÔÏç@¶¼_x0013__x001B_µ@_x0001_¥¢®@ÌÖ¦áÚ1@${4D@e${9âà@è)\_x0012_ù@2s¥%G @_x0005_$|J_x0002_ @xBlþ4½@XÞ4C½`@|_x001C_òJ_x0017_ @FXÂÖS@:±ÔDÕ@¤wPñ$_x0014_@á¬³HhY@.cÕßfÅ@4;á5«_x000D_@ãÑÙ¬ßR@N_x000D_Å=_x001E_@%&lt;eªD@7¬_x0003_0R@_x0002__x0003_¾.ÔßY@#s+ @Dó_x000B_P@Røh¼@f°1_x0003_PÖ@^«?Õ[¸@U³_x000F_p.9@Ìt:ÃÌ@)Éu°"f @z¦JM æ@âd_x000F_+¨¾@¦_x0014_åk@y	H!Ù@[(þÀ¾@ÀéoË@pö½Â"e@GÉe_x000F__x001D_j@ÑG¢@_x0001_în_x0010_S@Í9VvDÌ@ã.úóÄ@c"_x0008_:Âu@wúoÀP@³;;ü_x001F_@º? y@ãWÖ_x001E_Û¹@Ý C´_x0018_@¼!Kn_x0019_Ì@_x000F_4»TâD@ça _x0010_@w»(õ@ðåx7_x0005__x0006_½ò@_x001F_[kÛ¼ì@qÿ²_x0002_³Ï@½þìúÎ_x001E_@ôûx±Ù@ÌÁãñH@¾_x0006_Ðè×@ÔÀ}Þ_x0001_#@&lt;}_x0002_ç½È@_x0007__x0006_&amp;MíÈ @Z&gt;¹+Îý@t*ÜÚ_x0002_@ ëìa@Ú_x0006_§_x0003_ji @2AóéH@¸Hæç¾@_x001A_4b¡ðÛ@µ³;Ñ_x001E_@}Æ¶·&lt;@_x0018_nH¨@_x0015_¢¯æ}@-ßw×ûQ@JÃæÄ@xJeé¨@Ï_x0004_Îå¸@_x0001_)|Y© @_x0012_£Ì_x0007__x0001_j@æ?=ð_x0011_á@@`øn¯ @uObÔA¨@®_x0019_ê¡@ÞH=@</t>
  </si>
  <si>
    <t>f783d741db03a0aab027a9e52599a45a_x0001__x0004_am$_x0002_»@3ím_x0001_H_x000C_¢@qo_x000F_ÿ@×þ._x0006_.´ @°µÿ³@h^wk'¨@_Kôã_x000D_@µ¶Éª@Vt_x001D_é+µ@&amp;_x000B_]_x001B_¶@·Àªñ@Üy­}@B¼æ¸Å@_x0002_9½hE@&gt;n(Ëvm@ðÉwÂ@-óË¶í@PÙµý¿_x000D_@Aàj®&lt;Z@Õ\)ðÂ@æ_x0014__x0006__x0016__x0007_@ÇÅÐ_f@Ãÿ_x0011_Þ¿@?m·&lt;_x0004_ô@ü¿Ù¨$â@_x000E_jÝ!_x001C_@Úçî(5@¤^`¤ïT@ôH!õ ±@É_x0013_±°m× @_x0017_#s_x0003_á@CÝÏç_x0001__x0003_ Ó@_x0005_W_x0008_¸à@/ì:¥B@~è	0·_x0015_ @»%·=@Ï½pÅ@ªu~ÜÆ*@ò&amp;ó]p @¸¿B,Æ6@_x0006_=(@fn-)¢@{&gt;aÿ;@_x0014_:v&lt;I @ØÃîêK¥@ÏÎ_x0005_Ð@éÚOé]b@_x000F_Ñ@Iü`½h=@mQó+¥"@Wúpc_x0017_z@é_x0002_è³óõ@%H_x0016__x000B_B@w³FLNü@Ub_x001A_WÉ@º=PË§@õë÷/Ç@¨áT¬Ó±@'5Êw@´^BFà@_x0014_gÄ®p@Æt£·­@¾ñÃEÀ_x0001_@_x0001__x0004_|£%i+@Ô·Ëê6@Ñ_x0002_¦_x001B_"@ö_x001C_$@íÊ@¡7Ø&amp;¼@£Ù_x0016_q3ú@¨ÓéÐ@+:~üÝ² @-~dB_x0019_@2&gt;&amp;)ç@2~_x0010_5Cî @à_0_x0015_Ö@ô6NR3@|æÉP¤@_x0019_	_x0019__x0019_nÃ@»¢öy8ì@_x0008_×²²¶E @íÿ&lt;Öf@¦	bë@û÷_x0005_NÆ@gÆ¨MÂ@,ÿdÿog@þÆÁ6þ@ÇL_x0002_g¹S@ìÅ_x0003_£ @YW¨_x0016_@§_x0018_s%«"@¬Ð9è!@¬FÈ´_x000B__x0012_@ ²)Âñ@Õ_x0003_)_x0001_aÓ@¥_x000C_-_x0001__x0002_ß_x0007_@_x001C_ÿz¥Ö@±_x0010_öÏ_x0010_@_x0015_VÍk@2RY@6D_x001C_5v @_x0016__x001A_2V@u_x0008_VW	¦@YÉ@°»¬_x0003_@_x000F_A¦¼Ø@__x001C_á÷_x0002_á¡@kå_x000B__x0005_@§øF_x0014_/@_x0013_:*ª¡@"Hò¨a®@ñlJï_x000B_ª@¯@,Ä_x0019_@+Z_x0012_ù¡@§È_x001C_Kp°@_x0007__x001F_ ?®â@ÌøÏôï@^ócæÄ@£pYC@&lt;@x5_x0010_de@ÆÇúíJ@G*´¢õ@ßÙ\ß_x001A_R@¼_x0016_Â&gt;F@zB±BÁª@w1(p÷@_x000E_ÜïAq_x0011_@_x0001__x0007_:@«[5@_x001A_»_x0017_Oê&amp;@LÇK9_x0017_B@9Dûë_x0008_@_x001E_oÒËGñ@	_x000C_)N°@ðº_x0011_¤¾@)¨òñ&lt;@#Ësë·@]¼÷x-@[û_x0006_ m@_x0007__x0003_#KR¡@aÊi½@tö_x0014_P_x0005_@½¼£O@Ð_x0007__x001F_÷@_x0017_ÔÖt@d³Ò"@ÄË:ö_x0003_@sýôyÄ@;SÏõ\@OÚ2Ç'@ö_x0003_@¯_x001D_]r,I@_x001C_ÕWè½Ç@3¥ëµ_x0004_@ý_x0002_,ÃÅ@_x000D_Â_x001A_Ad@_x0008_h®C@OUB5rd@ê@Î_x0010_Ù@{_x0019_F_x001B__x0005__x000E_Aó@¹_x0001_»[!_x0015_@OJ£#Y¡@ûó_x000F_»_x0002_è@~_x001E_ô_x001C_?d@My_x0017_´ @_x0005_³2¨Ùó@¼ßS_x0006_yp@_x000D_§w_x001B_l@c_x0005_tÄ_x000E__x0003_@Ã¢a7_x0007_Ì@Ýs¬Ñu¡@Æë÷0 @FPWó%@R_x0006_à¯·_x0016_@ÿ¿¿J"@ßJkK_x001F_@ÂÏ±r@øcª£ÈÖ@5À8êøÉ@|_x0008_Svô_x000C_@It_x0001_n@Ìþ_x000D_	×S@_x0018_z_x0013_Ã?@e_x0019_qÈ®@Ó,ý8!¡@E!_x000E__x0004__x001E_ @â_x001A_fO¼@®¦TÏ@å_x000B_Ñd¾¡@!7vh @_x0001_%Î_x0008_ûÞ@_x0001__x0002__x0004_¢T@DzÈ))P@¤¤¹\Ø@{Mñ @´i×ÕFÉ @_x0001_ôýûY{@_x0001_«5;F @_x000C_ýþîq_x000F_@_x000D_i{ÿö@ûe'%P_x0015_@Myu	Ñ@OÈ¸Oé&lt;@w­_x0011_§4§@£W^.~£@Ø_x0012_C_x0008_r_x000D_¦@$A37c_x0014_¬@3zG_x0015_°@AwÂä¶¤@_x0012_à}jñ¡@éIû«ä_x0014_¢@%pnS_x0005_§@¡TÝGpW£@,øë_x0003_mÆ§@û¨_x0016_éBª@hÚ_x000D_}éÚ­@1·ª$%2¬@­Â­.L£@*jé¯_x0005_­@ØÞ¿&amp;p¦£@i±9g=¤@¹è_x001B_Û!°¨@:_x0010_b¡_x0003__x0004_Âu¤@úQP_x0017_ßÆ¦@^_x0002__x0010_^QÈ¤@?A,¤@^k7¦E_x0008_ª@i¤å_x0001_¿«@1è³_x001C_ÿÚ¦@_x001D__x0004_¯íµÔ¯@_x0014_Ýû_x001B_¦@BuFÚ%¨@_x0001_²*(â¤@&gt;[K=ÉÇª@èº_x0012_è¤@|_x001C_BwUo©@ª_:²¨@"ÓÅÙN¨@kZ_x0008_~ú§@¤_x0019_Ñª@u]2»°?§@CºþXkØ¦@rsÝK2@_x001B_R_x000D_	½Ã©@^iSGBã¦@ìÛþÔíÜ«@!àe÷&lt;¤@eÒ&amp;ìÎ«@æ&gt;_x000F_&lt;c_x0014_ª@)üù!A¨@$_x001E__x0017_k9«@_x0007_©y¤_x001A_¯@ÆÇiL+-§@J_x0019_zðÛ_x0018_§@_x0001__x0002__x0003_%8_x001F_I´¨@ªx8¼;_x0013_¦@ÙzÀÅ¤@_x0017_zP_x0001_ù¤@_x0007__x0001__x0001__x0007__x0001__x0001__x0007__x0001__x0001__x0007__x0001__x0001_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 _x0007__x0001__x0001_¡_x0007__x0001__x0001_¢_x0007__x0001__x0001_£_x0007__x0001__x0001_¤_x0007__x0001__x0001_¥_x0007__x0001__x0001_¦_x0007__x0001__x0001_§_x0007__x0001__x0001_¨_x0007__x0001__x0001_©_x0007__x0001__x0001_ª_x0007__x0001__x0001_«_x0007__x0001__x0001_¬_x0007__x0001__x0001_­_x0007__x0001__x0001_®_x0007__x0001__x0001_¯_x0007__x0001__x0001_°_x0007__x0001__x0001_±_x0007__x0001__x0001_²_x0007__x0001__x0001_³_x0007__x0001__x0001_µ_x0007__x0001__x0001_ýÿÿÿ¶_x0007__x0001__x0001_·_x0007__x0001__x0001__x0001__x0002_¸_x0007__x0001__x0001_¹_x0007__x0001__x0001_º_x0007__x0001__x0001_»_x0007__x0001__x0001_¼_x0007__x0001__x0001_½_x0007__x0001__x0001_¾_x0007__x0001__x0001_¿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0002__x0003_÷_x0007__x0002__x0002_ø_x0007__x0002__x0002_ù_x0007__x0002__x0002_ú_x0007__x0002__x0002_û_x0007__x0002__x0002_ü_x0007__x0002__x0002_ý_x0007__x0002__x0002_þ_x0007__x0002__x0002_ÿ_x0007__x0002__x0002__x0002__x0008__x0002__x0002_§\(l_x0019__x000C_§@{N^&gt;ù¤@P®snò£@[BJ_x0014_¯@õ®GÉ_x0010_H¤@ÿ_x0011__x0001_­-%§@}f¦@_x0001_S©`_x0008__x000D_©@v)_x0012_êR¯£@9µ}_x0012__x0013_c¥@{Fõlhr¤@úØ,?³ @ÏLN_x000D_L¨@åà¬_x000F_#ª@,_x0019__x0002_ÍkË¢@#è=Ô¨@Ü¿f_x0011_a_x000D_¨@àºJ;_x0018_«@Ôû_x0019_Bù1¨@ùÅY­;¦®@²_x0016_UM_x0017_þ¢@·f_x0019__x0004_V+¦@úö_x0007_&amp;é)¬@ÁjH¨@%gd¢"Ã«@bû_x0008_Þ)S­@Ú½÷_x0002__x0003_eQ¡@~bcW£@_x0012_ú_x0003__x0003_~«@5Ñ_x0013_F&lt;a­@Uyº3½&lt;©@¥äp_x000C_Ãª@#Ó¿º_x0001_©@_x0008__x0014_Í©_x0016_§@9eO+L¡@k_x000C_õY_x000B_¦@.~±ô @_x000F_&amp;_x0018_&lt;©@ÃI¥gE)«@ÐmYÑÞ«@Ñþê½¤@9¢²Kï¥@_x0016_Å»a_x001A_¬@ßbJâª@x&amp;ý§@µB_x001F_"1Û©@1í¬ÞY§@KvF_x0001_²¦@_x001E_¨Ó4_x0019_l­@oÃýSýþ@A_x0001_O$éÑ©@6;®'Ç¤@ÎÿQ§@I%¹_x0013_¯£@|ÚQ»§@ÒüÔ[¦@©Úí³.Z­@v¶_x0019__x000F_]¬@_x0001__x0004_À§æ_x0004_þÚ¤@_x0001__x0007_yix¢®@_x0011_ëï_x0002_õø¥@@#ß·y×¨@_x000D_Úê`çª@_x0003_H_x000D_Ëw,ª@ãísfÇ_x0008_±@9R¡q½¥@ÆH_x0003_ç¹§@%âä'.¦@ú_x0014_äªÐ@Ú_x001C_]_x0013_¬@_x0001_j|_x000D_¨¥@éªÃÅ¢@ËÕXÒ©@§ôÖZõæ¨@fcdûß¡@vÇÐ{w®@CR+ ¬@S5_x0015_êVÆ­@3·É¶Oe«@¡B4EØ©@X×k¿;c¡@Æû&amp;f?ñ¦@ºÊÇBp¯@îÇ­Û£@F;_x0012_m_x000B_¥@&amp;RB9_x0012_¨@ËcªRG@«@3!½ÕT£@'H_x0008_ÞÜ±@ÁYbU_x0002__x0003_¦Ýª@N_x0005_´_x0008__x0006_Ý¦@_x0011__x000E__x0016__x001B_:_x0005_¦@4È_x001B_÷«e¦@|ì½Ë_x0017_¢@XûG_x000F_8#­@«7õ$_x000C_¥@XX]aøZ£@¶_x0010_Ø©&amp;«@Á. ê_x0001_£@zµRð£@`Dõ^R¨@_x0010_Ä vØ_x0016_¦@ÎRDåqê¢@&gt;K-c-/©@Öùã/)§@ðþWÓ§@_x000E_Ä:`â¥@¼Çä(%_ª@©~âÒ§«@F¨¼x§¤@8üf{Þ¤@@d_x0007_º_x000E_¬@}_x0013_[½Pt¦@$/`ù4@a¿£@&gt;e&gt;ÔÁ©@b æÃ¥@+Ë÷ª@_x0004_BnÊù-«@_x0003_¸6ÿp«@_x001A__x001E__x000B_	_x001F_å@_x0004__x0005_BMO__x0012_¸§@_x0008_kcª¥@ÌÉ&gt;wE¦@®vÉ·ï£@³y4r«@Ìçá;f?©@pCê_x0017_A.¥@_x0002_©Ýá÷ù¦@_x0010_ô_x0003_¯@_x001B_Ã_x0006_À¦@RßÓV±L¬@çW_x0011_õë$¦@Ó¦{_x0001__x000F_¢@`q7aZä¥@KÂ*9;©@¶ÍUQ-f¤@²£­ãvè§@ñçB_x0012__x0006_°@u±Éæº°¬@}_x0005_ñ_x0001_¡@&gt;cw~Tè£@­_x0014_ÈÙæ~¦@_x000C_wb©_x0008__x001B_¨@°sàÕ¯¥@ÝÂ_x0001__x000D_àW¯@hÑûþâ¡@ÄkY_x0004_¦@;\(è_x000B_¼¯@_x001C_VNiG¦@ï¶_x000F_í&lt;O¨@&amp;_x0010__x000B_»ç@Ø¾ã_x0019__x0001__x0002_Æª¬@)ìíÏT¥@´Å½|ð_x0007_©@tFÜª%ª@Í=)}­¨¨@ÑÀ_x0015_úë¥@ßb9±K£@)uLà"®@*Nw(ÿ°@GÞÍ\Eê@Ó/_x000B_ÁYð§@,®séËª@Î²_x0004_.y¦@_x0013_åïËï¤@oØ3EùR¥@eô$EüBª@Cè_x000D_·íB°@_x000D_¶/_x001E_£@ATÂù³«@_x000C__x0001_ÊHðª@ÏbÊÿ]¤¥@À	0²¨@Ktïä§@·5Uð_­@à_x001A__x000E_TØ¥@6_x0004_âA+¥@QøV	b¦@äy:|;¯@_x0007_÷Î©@D_x0013_ø8@§@b;¤Oò¤@å½Ø_x0002_uI­@_x0002__x0004_fuÖëÍ¤@ÎQA_x001E_¦@RZá5*º«@_x0003_¹vï^§@_x001C_âÈ	«@©9pp¸¦@_x0019_X_x0008_#_x0001_°@9_x0019_ñq*«@_x0015_×S¬Ä(«@æøºýH¨@_x000C__x0004_îÝ2êª@å±ó]§@»_x001C__x000B_t¬@Ó»xr¬@	UÔ½_x0018_¤@Ö6»u­@(ÙË÷_x0011_r£@°-ÿ¦_©@IÁÐz_x000D_®@_x0001_Ð©@xEÅÑÖ¤@âqS;w;°@_x0012__x0007_¦¬LÏ¡@¿=2¶Ãî¨@¯%	_x001F_ÜË¤@«Éa1¤@{0_x001E__x0017_¡@H_x0003_ÖÈ_x000F_{¡@&gt;QI7WÖ¦@¤Ë®_x0010_@¨@â2GÏ¦@§ô_x0001__x0002_8Ë¢@	K´ÏyQ¤@à_x0008__x0016_71£@pÊÛS_x0007_¬­@ÿ\|1u¬@Ëè5/°Eª@pöS½,¥@j´Õ4¦@§êD;o£@j'NB_x0015_£@\Z~d`¦@Á(~_x000C_uá¬@I÷3óM§@_x0017_Ø+	´ °@¸_x0002_)r¾5¦@láWõí¤@Ô"¹f_x0015_ô¤@»w­SØ¦@ÅÚ¾ÚR¥@¼^X«^§@ÿ_x0002_Ë»_x0017_:¬@_x0014_Yó'-¦@_x0013_P*_x000E_N¨@0cð×P­@o#êÂ®@#jÀî¯@#Ä÷»¢ë¨@Þ×,Ô_x000C_±@fØ#q8¨@ú_x001C_[K&lt;_x0007_ª@ÆÚRû_x0005__x0004_°@_x0002_6Xq¶£@_x0001__x0003__x001B_Rt3§@ôi©wçö¯@oD_x001A_j¤@ÐËÑ_x0019_C«@Ðjð,õ«@p£¼¯å¤@ïÍõÇe@äèfÀyð¦@vý¼°Aà¬@Û6Â_x000C_¨@8zcÿ.)£@Ãä_x0010_¦%¬@ä0$Aðª@V#®¿¨@_x0002_0¦ô²·¢@Á¤_x0003_WG_x001A_¯@âL:}(§@4'à_x000D_©®@_x001E_}|õ_x0015_T¡@_x000D_3¯õ_x0004_S©@ N_x0018_Ø«@_x0004_}ðé_x0018_Î¤@Q[ëÝÔ©@ñÝÒt"A¥@$ý¯QÛ±@:ã&amp;_x001F_³N¢@[F9N£¦@N¸&gt;s_x001D__x0002_¥@%Ø_x000B_'úØ§@#vu_x0016_®à@gïËHmì¯@¸dyN_x0001__x0005_má¬@_x0013_é_x001F_ßÞ:¡@b@s°z@_x0018__x0003_¤±¬@h.ie+­@k¾÷Ü¨@_x000C_+_x000B_H_x0003_®@ª_x001A_o_x0017_f¢@¿áõ^¡§@:t_x000B_àÿª@|ëZÅÔª@×Í8"Âo¤@ÇÏñu_x0003_¦@§=Í¼ò¶©@J_x0002_DÊô§@¬_x000C_~CµY§@Nc«c&lt;¯@K"&gt;_x001A_ÿ1¬@â.ËÇ_x0002_î¨@C_x0012_#Üp| @ÕÐ­I_x0004_¬@úª_x0016_|_x0007_5£@´4ë±'§@iTUÂcd¬@%ÇjL6¨@oµ5A8c«@H	9@È§@IDéd=_x001D_¨@?_x0011_ªý=óª@Ë[µDë\®@þ/øÁ©ª@yirõb¨@_x0001__x0002_Â{d_x0001_ª@×ZkP$ß¨@¡ò&gt;ç¸¢@Ë_x0007_×¬¦@ifÕé!¸°@³'¢@Ï£_x0003__x000D_Ï°¨@cé¢±a«@&lt;B1·¦@Ú°#ïô_x000B_¥@Á£M¦q©@BÑõ{õ¥@åÙïmA¥@$u²_x0012_|§@¬´[_x0011_­?¤@Ã-"_x000B_:_x0005_£@ó7j_x000B_ë¢@1&gt;!ö¤@+©j´j¤@#^tçän§@5;¥PÛ=§@ÊS½w+¦@_x0001_qç/³¨@'$KSÜ¬¡@Z9¸G¤@+Ñ@_x0017_âç¦@Îz{_x0010_c«@]`É5L¬@G_x0019_àH½ã§@.¸ÃÞÑð¥@4_x001B_Q4_x000D_¨@eê_x0016__x0001__x0002_,	¥@ }úC/ßª@öÜ­¥S¢@×_x0002_aST¥@©ïïIª·ª@ê ßùP_x0018_¬@ùÉ_x0007_ª¥@Øº¡ÝÈE¬@_x0003_aè_x001A__x0006_¥@17«dÃª©@ð5mmpÐ­@ÛE8Îûw£@Ð_x0012_iÖëÙ¤@n÷_x0015_úÝ²¬@%_x001A_X×_x0019_ê¨@TntÙ¨¤@¼Ùà_x0017_¿ª@MBÀs_x0017_«@Õ¼´H?¥@ ¦5Y§@&amp;Mnsùª@z÷{e¯@B_x0003_Ös­@UÆÁª@_x000C_Ü»{ª@ñözJ_x0005_Û¤@/_x001F_îG®@wS±âø_x001A_ª@Â¸8¡Þ¨@~T&amp;Q_²§@_x0019_Ð{Y§ì£@º±»¦ª@_x0004__x0005__x0012_ßHµs§@Ð$¨è£@Íg½u4¦@ÀÑGùÌo§@ ù_x0017_%í¥@s_x0014__x0017_UÐ_x0015_¯@hï_x001D_Æw_x0010_¨@TÖºæ_x0006_ðª@whÛ$Ðú¦@_x0015_ç5\°°¦@k¥A§@Vðáî¦@Vî_x000E_~Uª@dÂ$8TÉ¨@Ë;g6©@g~­/_x0005_«@pk_x0019__x0002_í¤@ºÓ_x001B_'àÂ®@_x0001_H*Jî,°@(ÔíÐ¢)«@_x0005_O¨Y7O£@©8Úéû£@Gl&amp;D_x0012_¬@ªØótD~©@Y«Q+£¥@{~Â¯Ú¥@&amp;KÇÊ_x0019_¤@_x0015_._x000F_Q_x001E_¯@6p_x000C__x000B_*6¯@}·ªEi©@d_x0012_¬'ê3§@ú/_x0003_¹_x0001__x0002_# «@í_x0019_5¤ ©@ë_x000E__x0001_z&lt;l¨@vL4Ø§@x__x0018_n:§@ðE*´+_x001B_¨@Åyéq_x0016_«@ ðÝ0%¨@®ÅN'¢¥@×eÌ³'¦@ÌÝ_x001F_¨_x000B_¦@é_x001A_Oçc£@U'u"é¢@{R,h_x001A_¤@||¬Õjy©@_x0005_\þOÙ÷£@ðØOþ_x0017_¤@ýÑçìoÄ¡@î_x001C_.¡ë¨@?_x0018_ìÌú¨@w«ôÚ=f¡@öc_~¨@^ 0_x0002_l2¥@^ÄµE_x0014_­@\rB_x0001_2ú©@«T_x0006_ú­}¢@ úÆR_ª@a Öws¤¡@û_x001F_»ûº«@æ ,J+}@æ_x0006_M_x001B_;®@¹îôÐëD£@_x0001__x0007_×Hÿ_x0010_§@°º_x000B_ïcj£@ãÈT_x0002_¦¢@:hAhp¦@7ìà_x000D_S_x001A_©@Ù[_x000C_®k_x0006_ª@ï	óWp¬@QÝ@¸_x0001_í¤@DÌj_x0017_1sª@_x0002__x000B_êÛ9Ü¦@ÕÉòrª©@_x000E_RÊ_x0011_$¯­@©n_x0006_Fð©@îE+b±@pÛ§­¥@!»kmI_x0005_¤@#Û!Å¥@«_x0006_ïÈ@õÍ§óæM§@_x0003_	ÍÄr_x0017_¥@ªR@Ë"Øð_x001A_u£@/ûØ*r¤@hù_x000F_!_x000E_ô¨@&amp;lÈd_x000F__x001C_¥@A_x0010_&lt;Nñ©@ÉeM_x0004_I¦@Æà_x0010_K¨¡@3ªê®§@øö|$«@_x001E_ÎÆÈ¥@_x0011_ÑH_x0001__x0003_KÈ¡@vû½P*©@_x0011_îµþæ©@oèw{¿_x000C_ª@ó2Wßøù£@t;Wºõª@À¦LÊØª@uDX3ª@SZ&amp;§¤@_x0005_àF{¦@ôAõ4bê°@_x0002__x0018_II_x0004_ý¯@æÄ_x0015_Ú.¦@=Kâ_x0007_ö¢@7Rï·¢¥@%j¹~Ñ¥@_x000C__x0003_k_x000B_É¦@&gt;_x000B_e$m«ª@ª_x0013_6läª@_x0001_QD@x®@M_x0018_nßÕK¡@F·^ýX§@_x0017_êíÓ}¥@B­"ZÃ_x000F_ª@_x0011_Ù_x000E__x0005_S§@X_x001B__x001E_ìã%§@¸G_x0014_SL_x0001_£@l®c.é¢@núB)/é«@Þàf §@ºÂFq_x0010_f¬@TJ³¼ÿ£@_x0003__x0004_G_x001E_Gõ¤@}_x0014_¼Ä·~ª@9Zå&lt;$¥@Q|,QB_x001D_¥@oà²Á/_x0011_¦@_x0008_@_x0014_»ñ¢@ü"ìº_x0014_©@_x000F_ÐëâÇ«@¸__x0002_Û"¡@±]_x001B_)_x0007_¢@"G_x001E__x0016_°@Ù:²Y§@¸ºÄ_x0011__x0002_£@_x0015_°_x0013_Z_x0018_¬@_x0001_H#%[×§@_x0007_Ë©°|§@áÈÝür_x0004_ª@ÛEÙe«@ÑN/¿:¤@Ìz_x001A_ãÖU¥@óÜÉ4°@l#BÂ §@f2Ñ­òª@=#;Ý!R¤@_x0001_^f_x0015_Ï¬@·¨0Æ6¨@_¤ÃøTy¡@SÅÙþè¥@7_x0018_Ù_x000C_j¤@ÆÑÌ_x000D_L_x0001_¦@üß÷bª@P9£Æ_x0004__x0005__x0001_¬@i|ªXmw@Á¿zÃ«@Ì_x0007_s´§@\_x0002_^}©¤@)iÑb_x0012_&gt;¥@M_&gt;ê_x0012_¦@-ed¦ @7_x0001__x000E_¤õq¨@=¯­_x001C_Ú_x0007_¨@Öýjÿ_x001E_ò«@{Yà/ª@/D_x001B_?Ô¤@Åº	_x0003_ßª@¡¢6Û;§¦@¾|X9Ì?¯@I_x0001_H_x0017__x0008__x001C_¤@_x000D_äï/5¢¥@R©Wõ_x000D_¦@³ëÝð½H«@«OÆ_x0015_iõ¨@þ_x0002_¡R_x0016_=¨@_x0019_¡7@_x000E_g_x0002_È\½¤@²¥ÏTT¤@Éô_x0006_¶­@âT³'Éh¤@¡ÏgW_x0019_¤@{~Íö#_x001A_­@¯`±}¬ @CòMì_x0014_¥@G$À_x001C_ @_x0001__x0005_f_x0003__x0014_Ö®@_x0018_Ë_x0007_'»¥@õ_x000F_QUYn«@r¶ã_x0002_ð¬@» ]+_x001B_A¦@÷Êlî5Ðª@­rt¢@]?tkòl¦@¾_x0003_(nø_x0008_@ê}Þ_x001D_¦@¤Z²&gt;'É«@Ñ_x0013_tÐÞÇ«@ö­i1w	«@´ær¬_x001D__x0014_¦@çí)cû_x000B_¤@ã_x000F_öâÚ¤@_x000C_Ð_x0003_â_x001C_Ã¥@³J1þIî¯@!_x0019_7_x0018_Ï~¦@_x0004__x0010_Å¸e¬@ß_x001E_ns§@~k²	Q`§@ÏG@8_x0003_Àª@(½ë½bª@¾¿Æãê§@CÇ_x0005_oþ³¨@9_x0002_¶åc_x001C_§@ðâÁåúI­@jû¾¡V§@nHcjª¼¬@_x000E_mø¯â_¬@êyZI_x0002__x0005_Í¥@×_x0004_&lt;'n½¥@&lt;(í\V®@ö0ü_x001D__x001D_õ¨@_x001F_`®{Ò&lt;¨@Vz)©3ê¤@_x0015_yAJ¥@0ÂÛ×®§@?=_x0019__ù¡@ÀÅ\_x0008_y¶¯@c_x0012_Z®¨@g·;¾_x000C_¹¤@_x000E_H_x0019__x0003_Å©@A_x0019_6úî_x0001_§@|y_x0010_oª@CAK×Ö¨@:ö_x000F_´|¥@L×OÂ¡@OJCì)À«@\¥ÎW_x0008_Å©@#¼úY¢£@_x0004_Ñî¨©@§]½ÂsÄ«@Ùg}}¤@_x0003_XU+õ_x000F_¢@$[!g_ ­@;ÿLÚD_x0014_«@ùDigÐ­¬@Ü½H_x000E_«@¼_x0002_`©òL¨@_x0003_1_x0010__x000C_ð¢@ðLêÛ¤@_x0004__x0005_&lt; nÃïX @4Å«_x001F__x000F_Ë¬@±q´½æ±@Þ_x0018__x0008_£e¦@ôm¼³_x0012_«@&gt;ÍU¢@\¬¤KîU©@\Zö_x0012_:Ì¬@L=f:k¤@Ôï8R3¥@ùã_x000B_îÛÈ£@¬_x0002__x001E_%n³ª@#Hv;^g¦@_x001A_èÿ0L¥@){Ú*©@7ü\°Ir¦@Mâ&lt;ª_x000F_­@¡áË_ÍH²@1ì´Zå¨@DÒy­ô_x0012_«@'~ô_x001C_§@6ke_x0012_¦@_x0005__x001B_ð_x0004_¬@çC%_x000B_ù©@¯_x0012_UÔQ©@CÝ _x0008_ý«@ËÞzvý©@Á£÷Rk¨@_x0003_èÇ2+ª@ß^_x0001_Æ_x001C_§@ÛÁ	I±¥@ðlßï_x0001__x0002_Hª@Îõ_x000B_\²G¥@àæzÑÞ_x000C_§@_A%ÿ@ª@_x0010_Ì«._x0006__x0016_¨@_x001A_Ä_x001E_ª_x0018_¢@æÞ:¤@O^g9l¥@ásNPA6­@½Æq0_x0010_¤@ÂIp!º§@\&lt;ÀÅ¨@ßÝ¨ö¥@§ªª@WA¡í_x0012_¥©@÷_x0001_Ò_x0017_¨@m¦Ñªg©§@+4_x001F_²¯d¦@è"4Úå§@W_x001A_¬À¶®@Ò}Ãn_i£@b_x000C_"jï_x0004_¥@Lz¹º}¥@Æ)+âè¥@d²Ê&amp;ð¬@îP­&gt;WÀª@¸íÿBi£@±þ+Ðìý¢@_x000C_âì»Ì¬@õy_x0001_hÚ_x001E_¥@áÙ;à_x000B_¤@²B\u¤@_x0001__x0003_»¶EG¥@âµT_x0011_Õè¨@%¾)Dð«@åR-¤Ì¢@3_x000B_Ï`_x0002_Q£@_x000F_õ_x0001_"'¥@òlO_x0006_ý«@]?A_x000C_m«@òá_x000D_Ý]ü§@F¨_x0014_ø¤@_x0012_PÆ)T¡@Á_x001C_máÙ¢¦@l»,Ó_x0001_§©@Üj.b¥@ë±¿ 7W¬@|÷88éª@:_x0015_°@&gt;_x000B_)_x001F_Q«@þvg¯ H§@å_x0003_)J=_x0015_©@®_x0012_ñØ@b¨@º;U"K]¦@2Á'ö_x000E_¢¦@iD_x001A_/£q¯@ùql@7\Ã©P¤@ÀHÇ.³,¦@°Uô_x0005_Ë¨¤@|ú_x0012_0§@_x001D_4Òêç¤@ùÆÅ6¡@_x000E_h|_x0001__x0001__x0002_7)­@åô¨@àb_x001A__x0008_nc¬@svô~Ý¢@(âÜ_x0012_Ùæ¦@êó%"Þ§@^+_x0011_ã4¦@iëVËl±¢@d-7q®i¬@®Âlþ_x001B_¦@$Gý¾tq¥@õ¹"_x0002__x001B_w§@O8ìïà`¦@¯½_x0002_É°¿¤@·¡ëºyy¨@_x0017__x000C_2/Ì_x0011_¬@Éc|ýÝ¤@§Mõîoi¬@÷ý_x0004__x000D_~[¤@ýG_x001E_Ó©@_x000C_õ&gt;£@°_x000E_°A£@½VØ«}þ¦@Æú_x0014__x0018_`¦¬@_x0015_Û°®Üb©@·_x0002_ö©@¯_x001C_svP§@6dh.l¥@¥/Ñ_x000C_¦@¨.¡àZ¡¯@«ÌËñê«@.¢5Í¹.§@_x0001__x0004_'§^WÊ¥@Û&amp;å_x0017_­¯@W_x0006_AêÉ°@5Øì)£@ô_x0001_ñ÷©@l!m_x0008__x0008_¿®@ÔdPòy¥@Å3½¦ª@£ø¼Û¯¡@øpV±¡±@_x0003__x0007_v¶©@,_x0002__x0002__x001E_$[¢@&gt;Ù^"~¨@_x000C_jqèå¦@u%ÍÆ¨@³KùèË¦@üT÷Ù|ª@Ð_x0007_Øly·©@hXÎ_x0003_"8«@[þÌ_x0003_à¤@_x000C_ZAA_x000F_ã¥@Ô.! |þ¦@ÿñ]/~Û¨@ø§Öd@Ä&lt;¯ù_x0015_¬@C'}»Cþ©@L_x0013_¾_x000B_R¥@úa_x001C_xC¾¤@_x001A_û¿üã%±@s\k®i£@ùk`©@hÕX_x0001__x0004_ø®«@-Ê_x0005__x000E_w·¥@_x001E_Ù/ÛL¨@_x0019_Á"C_x001B__x0010_¤@_x0019__x0010__x0002_«@ü*'_x0002_Ô°£@Ü®å¢Ñ¨@åÄl$÷¢@uV¾4û¥@[)íÕB&amp;­@W5_x001A_oÍ)«@õ£w{2à©@µ]ñqG¢@_x0002_ÕHD¢@ÄÀ¡L_x000E_ª@ÏîÂS?õ¨@_x001C_Ê_x001B_ÐF,¯@Üvy_x0006_¤@÷Ð]e$á¯@ÅØ_x0010_I\§@^Í[_x000C_h_x001B_¦@¤=#PA®@Ï½_x001C_U¢×¤@õ_x0011__x0017_hÿn©@¡[¢}_x0011_Ëª@¾_x0010_Y¦_x0013_©@z¹c_x001F_Ðn @Ì×¾m£@_x0012_ne_x000F_¥@iÅb_x0001__x001E_¯@yÁ&lt;9¤§@_x0003_mÀV¡ @_x0001__x0002_KS¿l @ï9Ò_x0004_5ª@*ÿ_x0001__x0019_R¥@P_x0003_w#ò¸¥@C¼7£¦@ (ö_x000D_b¨@C±/µ_x0007_}­@³]_x0002_JÙª@þ¸Ù¤#«@yô v@°­@§S&lt;_x0007_;¸¨@_x000E_eGÞ_x0019_©¢@ÝX+_x000F_-¬@ïÛ)_x0007_C¾«@'R&lt;_x001C_Å©@_x0003_Ô"StÍ©@Á{§_x000C_P¥¨@±öo«¦@;_x0002_¦@m%(^_x0004_¶©@´°sÿ(U¥@h1×RY£@´yì±`&gt;¬@$C_x0012_le÷¤@,_x0012_B8©@_x0001_¢_x001D_døB¥@¯_x0012_Mä¯@a« ÚYj¬@Òê³l°@VõffC¤@¥_x001F__x001C_ü_x0012_¨@b_x0005_r_x001D__x0001__x0002_c'¥@¿®[óVµ¦@ùÉGw7£@Rj¤2ÉÊ¬@ßÄz_x000F_Ø¡@Â5Ä²§@Ê£z!_x000E_§@1ÑAX_x0016_Ó§@å	×_x0016_¢@j'¾_x001A_¹Ì¢@Cy$g¤®@ËNåY¯³®@._x001B_µ_x000E_1ç¤@&gt;F¾rÈ&amp;¥@µ@_x001D_rÒ¦@_x0008_0«&gt;#4°@r6_x000C_í\¦@7VHY_x0015_®@_x0011_¸Å¹1l«@¯ÁÛèQ¤ª@[_x0011__x0008_â: ¨@41X[×ï´@$í¬Ô­@x_x0008_ukU_x0010_£@ù \e#_x0017_°@SF{_x0012_Ô«@L1K_x0014_H¦@»¹½_x000C__x0018_¯@|VÌ,¼«@ÝÚ°'[¤@_x001D_¿C_x000C_§´©@A_x0003_Ó¿¦¥@_x0001__x0005_ä_x000E_óýÄ «@oth?}§@»ñL®~¤@9ò+ib@3ÌWò(¬¨@_x000E_ÈB©@.{_x0002__x0003_á¢@)íÆN_x0008_¬@ÖÜr1¥@ë{_x0006_ÿEa¨@&lt;¡öS&lt;¨@àç¤«_x000D_¦@{å¢ìjd¡@£Â_x0005_!¶Ø¬@b7ø%²¤@F.½R|¡@F²\[è£@Ö¹Áä_x0015_z¥@þþ¤G_x000C_c¨@Ö+ï_x0003_ê¤@q9VØ@¶¥@l0-Ú_x0004__x000B_£@ðÒ}0ó½«@ê´^JI_x0008_¤@i¹h_x000E_ó¶«@¶1áÁò¥@Éãë-_x0004_¨@·ÏéÏ£@áÈÐcy_x001C_@è_n_x0013__x0016_u¡@·áÎ @¯¤g_x0002__x0005_Óþ¬@âß=v¥@_x000F_6ª¨@Bf	¹(_x001C_¥@)©3Ö¯£±@-Å_x0005_ù¢@+ý_x000F__x0003_ÿÔ®@J	éï¥@NYÌÐÿ§@Xæ;ÿ=¢@ù_x000D_Æ_x0019_z¥@¹Óz£@M\D_x0015_Z¥@©MH·ý±@#4øñ«@K·IZÅu @_x0014__x0004_sò+&gt;¬@Áâá_x0006_¨¤@UÌH_x0018_à¢@­&amp;^Ì{.¤@e¸_x0015__x0006_¬@Ô¦Z¬@È'9½¬@Õì_x0001_Î;¤@_x0016_×âgF_x0002_¬@_x000D_qC_x000F_Y§@zY_x0001_:Ím @¯JÞhÛ¯¨@)¡Oõ£@_x001D_z;X1®@ÒÓ3OÂ@Cä¯«@_x0002__x0003_í9Ç^ù ¦@ÉçÌû¤@²r:Ò®@]!äur @I}@â3§@»Å3_x000E_	¥@_x0001_¡ËÁôª@·IY@8º@|Xe_x001F_©@dB_x0008_kÎ¤@ _x0017_o¸=®@_x0015_¸]¥è¥@_â¹ÁñT¨@m_x0001_H¸Ó§@È¡E®	¦@m¾:í¼¢@Ë÷Ù&amp;`B«@Ãc K)&gt;­@_x0010__x0017_­Gü£@Ãñ'r£@Él7LN«@_x001E_þwå£@3¢Ü_x0018_d¥@yá_x000D_[w¥@§ÃIÕ£Ì¥@¢_x001A_Gút¥@)_x0019_-&lt;õª@á¢6vYé¢@TðR"]~¨@æª_x000F_ãæ @2Q_x000B_¾_x0005_Vª@mùË_x0003__x0004_*¥@S_x0019_è_x0002_ä¤@©s0G`8©@S-Âèb§@®ùÝì¨@!s_x0006_ztÈ§@²_x0019_Ðñ³­¦@"\Ï*_x0008_¬@Èr¾9_x0011_°@_x0007_9±ù_°«@_x0006__x000F_Ì_x0008_s_x0014_£@S5_x0012_£[¤@­_x001F_ïïU0®@wnGÚ¢ª@¬_x001D_­îtK§@Ð(ú¤ñ=¯@_x0018_=[F»J¤@ªõhö?&lt;¦@&gt;xC±_x0018_£@h£_x0015_¾_x0003_;¡@ñ]zE¶®@t©×`5¥@V¿×&lt;D=¯@a¸p©@½k¦A+_x0005_§@H´í_x0010_û¨@_x0010_g×¯B¸¥@_x0015_c¼{¼©@(ñ§s±¨@]Ü§]_x0006_p¤@ =*J_x0001_/¦@sY8N¢®@_x0001__x0005_þ[V×Ú§@¼__x0011_.§@tµÕ_x0019_KY¦@9Öd_x001F_/¬@ïjß_x0013_'T°@Ùc²Éé¨@B_x0015_oÏ¦@íÄM°@W+:ÀªÜ@Ìé_x0012_Í_x0006_[­@Ý8s\"i¥@ _x001D_M¢@~_x0019__x001F_@Ú:V_x001D_&lt;¯ @±ôóW¿S¥@_x0002_§Sæà¥@_x001E_³Y_x0004_ J @:_x000B__x000C_?ùß¨@'zùMª@_x000D__x001D_´ÎÇC¥@_x0014_ùshÚª@	Gçp_x0011_»¥@Øîåï¡@|=Ð}ø*¨@Îøêa @_x001F_Põ%_x0006_¬©@ØÂp_x0003_«@&lt;S!Ê¥@Ö_x0002_gÑ©¤@?Ñ_D=¥@\n®_x0007_Ê_x0008_«@Ë!/%_x0006__x0007_1¤@_x0001_tÅí©@Êo¹¦E¬@NábWª@ºÎ#®·Ê£@'Q±þç¾¦@_x0002_j$¥²Â¦@`W¡Î ©@,iP_x001B_ÄS¨@U,m2&lt;"£@_x000D_J_x000F_­¥@§(U"2Ýª@_x000B_máûÝ#®@_x0001_]UYø¥@ÄÎ_x0008_5ç_x001F_¨@Öí~Ù·@aUª_x0010_bÉ§@Ññ¡_x0004_Ù½ @ê}_x001C__x0014_9{¥@Îô±p`°@±|_x0003_EV@¥_x000C_[?é @_x0014__x0019_m(f£@7l_x0007__x0004_oM£@!ûTÃóª@yFYL¦@ó_x0014_¹!°@U	¤î¥@HãïÃZ:©@Ñóà-¬·¨@_x0005_°úQ¯x@_x0011_Iü_x0004_à°°@_x0004__x0006_*!qû_x0008_­@Tö[ïç¢@_x0002_¡ïzPí«@zî_x0018_ÆU¤@D±µ±@1ØÏÙ}-®@·×_x001D_Ù*ª@Ô¾b8UÌ£@æ «¨ç_x000B_°@!M,_x0001_o¡@¬ýáÙ[¡¤@ôÙÁ_x0008_MH¯@í*Öë¡_x000F_¯@l&gt;K¶ «@§¥Þ,¯¨@_!Å·eª@3._x0003_"Ì§@ù¤+~+Cª@9T_x001D__x001C_©¯@¸\æ_x0006_¡@_x0005_Ü©3©@&amp;à_x001F_,R_x0016_«@maÊï_x0017_n©@zÕ#¯£@ºÐÑ×¤@©_x0013_³@_x001A__x0013_Ï½¶¡@_x0003_©&amp;]_x0019_8 @»3Ë_x001F_Bø¥@uú&lt;_x0005__x0007_¥@Ê÷©ék¢@90ú_x0002__x0004_84©@¼N.aÙ¯¢@Ø8E_x0010_JÝ¨@ÙDîwdz¦@_x0004_6ÎðYR§@oHèÁqÃ©@_x000B_´P	_x000E__x0011_¡@c]F×ÈB±@B6ó¼¼³§@ò_x000F_ÈÌÊ¥@!Îü_x001F_¥@Q2_x0018_4^{¨@ÕË£¯Ë±­@Q/;Õ_x001E_¦@Ñ_x000F__x001D_H+j¤@%âe=uï¤@_x0006_¯`6Ù&gt;¨@_x0001_Ël¨Ñª@9¶_x001B_Z¥@*à_x000F_¿@ÚÒwbz@ìvþÀ¤v§@_x001E_Ä²5^¢@/§Øvª@ßÞ_x001C_ê&gt;ê¦@Tãk®×©@ 4U$ø/«@µ_x0012__x0005_("õ­@(_x0003_Xi¨@Éú-¦@fA¿p_x001A_ã¥@æ[ÂËþ¦@_x0002__x0005_(Êß¾¦@Ýâr~¦þª@;i;§ð @¥a~öÄÛ§@D ä¦3_x0003_¬@_x001C_e{BÑr¤@_x0017_;r®7µ¨@É_x0016_a¬_l¬@ÒTîU÷Í¨@_x001E__x0002__x0017_%?3¦@_x0018_3Ì¹Z¯@¶];JÁª@VñgÓ#º«@_x0008_·4D£@¢_x001D_Þ¦_x0014_«¡@3=møB÷£@%qwJl©@Óî	_x0005_PË£@KB,_x001E_ZÒ¥@ÿ(~?¿£@8å³£@\=¨õh¨@m%_x0005_6Ö¨@_x001C_-½  º¡@6®ú-o£@_x0003__x0001__x000E_JÜÞ¡@'uT¸§@Á)Á_x0010__x0004_£@í¨,ñ¬£@ÑÒö9E_x0003_¤@ &amp;9Ûë2¨@º¶y&amp;_x0002__x0003_°@Ït2HRâª@äj¤çÄ®@/fwñû¤@(ð^_x001F_r§@KyÑVâ¨@_m§fv¨¬@`V8y»©@§ÎêAf_x001E_©@H_Û'©¥@=&gt;ÓoÐ^£@¬ç_x0003_GÂ@_x000D__x001F_&amp;&gt;^ý @n0¥T5N§@FÜx÷_x0014_m¥@2ªþ{Â®¡@_x0013__x0017_.Ú_x0003_¡@¶Ç[¸¡@o_x0018_ÔërÓ¦@¯n_x001E_P6Ë¤@Ó_x001B_.Uâ¨@_x0008_j¤â¤£@*¢_x0005__x0001_B¡@|1ÌIÿ¨@_x0013_B$,Î§@½&gt;_W·f¨@ÞXü÷§@0_x0006__x0001__x001B_°@D¯«_x001B_ÑÓª@»_x0006_3ã @¦ª ó_x0018_ ©@êeµi¬3¬@_x0001__x0002_u_x001D_¸À­@ÔG8&lt;#¦­@Aäá·©@N·§_²S²@~_x0010_ö³_x0005_Ëª@&gt;5¥ö«@/tÃÈZ®@qäü_x001B_»M¨@ëÃrV1²@¿û_x000E__'+¥@iæÄ3¯ñ©@&lt;O­þª@ÍCÒ}¯t©@_x0018_3w-§Ò©@!ï§u§f¦@hÃzg_x0010_¨@Fþ_x0014_Ã©@Ò¼º)¿¥@_x0017_#_x0019_ß÷k¢@PÈb_x000C__x0007_?¦@_x0017_Pq2¨@;.ve_x0004_f£@FË_x0015_³D¡@PD\9§@ÑÏEä_x0006_¦@µ%¯ÿuC¥@¥aG!qv§@t0¨@¯Ï¨ìóY¢@ºTZ·¯@¹3_x001C_P×D¬@¥±q_x0002__x0008_yV¡@òBØMàò¦@;"?äi¥@;$D_x000D_LÑ¥@ôÞûS¢@¨N.â¤@_x0005_$¶_x0006__x001B__¦@|}Èámí@ý_x000D_Í¡¥@,Òõ"²_x0012_¬@Ë\§@¨_x0016__x000F_6B=¬@(_x0017_ÿ7Î,¥@:ÊI²æ¤@ô*½èË©@ø*[I6¥@/t'ö±m¥@ .ý_x0003__x001B_¥@º®Lå/­@±,_x0004_³_x0017_Î¥@qÆqFè¦@%ÉÚTÎA§@É®t_x001F_P§@_x001A_1Ý¦@H¢",!«@&gt;Ó¾ém_x0007_§@ÀÛ{	-£@6*{#*´±@÷_x0010_Ä_x0019__x000D_ã¦@_³Àd¡§@âÏ_x0010__x001B_Á£@²ÊM	è_x0001_¥@_x0002__x0003_RÄÐèX°@_x0014_|éñSH°@_x0010_æð¦@%¡Tµaª@î»Q6Ü£@ºeåÝ _x0017_«@ZM]Vþ¡@ô*_x001B_&lt;L°@tÍÛo£@¸î_x001C_^@z|Õ_x000F_Å_x001F_ @_x0015_CÐÕàW§@~±Ä_x000B_3 ¦@_x000B_Z:ñØ¸«@_x0001_TïåçA¦@Zº7®_x0017_O¦@´:|_x000C_åN«@®ôMï®@ÓÃø_x0016_)¯@¡»ç¢@Pm_x001C_ç^u°@Ê_,óÜf¡@KlÉöÕt¨@@µ5Ø´©@ÈLm&gt;¤W@ á_x0002_Ï¯ª@Ð®D_x0005_|É«@|_x0012__x0018_¿_x0014_)¥@î¦d¸¦@÷_x0011_ÈZh_x000E_«@Ð èùEÓ©@H0¡_x0001__x0002_¡¼¬@4÷A%Z¥@GµÃ{7£@C)$_x001F_©@wGßSØ¤@ì	üvâá@®_x000B__x001F_X¾¥@³±o»W¥@	ÏÙ_x0005_·_x000D_²@_x0002_³~u^§@Wô­ï«î¢@_x0015_Úil§@Do_x0014_~_x001E__x0005_¬@_x0014_Î_x001B__x0003__¤@á7L_x0007_ª@¡zhz~_x001E_¥@gbm3¨@Þ='ÆÒ¦@úQ½,P¨¦@*](x_x000E__x0016_¥@5#ØeLª@å1²W(¤@á×Â1ðð«@_x001E_³¢_x0008_¦@4_x0010_Ï¢¥­@P._x0014_ëe­@ÃCEÂK'«@_x001F_hÜ_x0017_«@ºýÜÿdL£@_x001C_ýÎ_x0017_?¤@Bd1GN§@7Bë_x000B_w~¦@_x0001__x0002_V_x0017_hCú @¾MÌò_x0008_´@§Ød¦£@°6#_x0006_Ød¤@&amp;	þ±­@:ÅÓï£@_x0006_¡þ£#_x000F_¨@_x0004_òa§@º0[æy¾¤@¾_x0011_	Ú_x001D_¾¤@¨ñ£Ìà¨@_x0010_kV_x0013_ &lt;¨@Ç_x0008_ëS¥@{¥_x0010_Ï_x000B_¨@_x0005__x000B_¬Ä°@C_x0015__x000D_Q	@Eb¶*N3§@Ô_x0006_%"9«¥@xÞPª@×ÖÉðz¬@ºJT.¦@Ã_x0001_ÿO{R®@^Ùç_x0018_³§@Þ_x0002_bqÄÛ @C¨_x0013__x0017_§@_ó_x0017_Jz¨@#ûR^ñ«@sF¬jp«@åN oÆq¯@ó&gt;_x0002_íÛ©¥@SÏË5]÷§@OD_x0006_b_x0001__x0003_U}ª@ó_x0012_ó!Â\©@PzÒsi¥@`Z¿©_x000F_¥@ªÑ¥ÆY¥@S³K±­@_x000E_C_x0019_â¯¤@_x000B_7o_x000C__x000E_ª@Ïo¥*Ü»­@ÓàhQìe²@Rd"4ö°£@Á$þÞÇ«@Y0_x0018_f @_x0001__x0008_µW¥@d§´³ôª¦@á_x0002_­_x0007_ã«@gi×?¸_x000D_ª@		z»ª¦@_x0014_­_x001F_ý½'¡@=_x0003_FI	H§@ÔGqs¦@¯lq_x0004_s¸¤@¬_x001A__x000E_¢@üjâ¶	©@Î_x001D_§Z_x001E_¸«@ç_x001F_;ø¸¦@ É_x0017_Ý_x000D_ñ@_x001D_³_x0005_Ü®|¢@\^Q5¶¢@bêVÁë©@_x001E_° T©@(öìd¸¥@_x0002__x0004_¶Ã%WÇª@LµÌy¦@Ùáh_x001E_9^«@¹_x001A_ð #¢@Ìÿóo¿¬@E¥£_x0019__x0001_é«@_x000D_æ_x0019_f¬@$Ë_x000E_2¿_x0002_¬@òa;­kþ©@ïÈÂ9:Î¨@¹_x0010_ucF_x0015_¡@«J_x0015_ _x0003__x0017_¨@yÄ_x0011_[Þ£@àè@g_x000F_«@Üý_x0014_$ @jûC Ö¯@¬Gù_x0011_¿¤@1ÈÙ­_x001B_¦@_x0017__x001D_ÑïµC«@k_x001A_ÃtyÛ¦@_x0004_ _x000C_)¦@]_x0011_@~ì0«@´s_x0011_ÃqÑ«@ÒÜ_x0008_­@_x001C_¿T¢_x000F_§@íÞ²_x001B_ÊM¥@·mÀ$Ñ8§@Ð_x0001_Ý7_x0003_Å§@¿¸#ÕÜ_x000C_­@	¡6×Û7©@#GuAª@ÙàG_x0001__x0003_%¦@°N_x001C_Ò_x0004_Á£@{Ênr£@_x0006_C»ê&amp;%­@ú_x0016_U«!¤@=éc_x0007_¡¥@ÊÖä¤«_x001E_§@­_x0008_;p_x0018_N«@áç#¬@jtÊÑÐÚ©@k_x0013_åê3¥@¾³qõe¨@}_x001D_®à&gt;ª@H(¦Yí%¨@w_x0002_©Í»é«@°lÎÉª@Ü_x0010_NË¤J§@þ9L^_x0016_H«@^_x0018__x0007_ÜÍ¯@ºJ;Åï¤@ób4d_x000C_N¤@Ø´R¼øî¦@_x000B_è·§@uÃÏ= Â¤@¾aGLïg®@É9äf¡@ªì@´Ø_x0007_¥@V±!,Ù«@ìëPq_x0004_Ô«@KË¨Î£¥@«6ûÌ®@é_mæÓ§@_x0002__x0003_´¥1¦,°ª@4.#p!¡@*¢öÒ¨@tØÔSÑ²ª@­¨DJ=¥@i.÷å¥@É¬P_x0012_:e@ýS©®x¦@=_x000C_áÑT««@Ù#Ðã&lt;b¥@b+^0Â¬@ZPEF=¦@\BÐâ©®@Q}Çg;§@_x0012_±ìü	·£@uj"d¿Q®@_x000F__x000B_2Rmc«@tZ~uÅß¥@ì®F_x0004_~¨@Æ?_x001B_+o%¬@þÛÁD_x0001_¦@µ¡),Á_x000B_£@²'_x001C_Å_x0010_¤@&amp;r"({¥@Ö_x000F_äFf,¯@¬_x001A_»¯!©@¤AË_x0012_¨@ôÛñÍè¢@=_x0006_´_x001B_¦§©@_x001C_U_x0006_DÐ_x000C_¥@µèvç&lt;©@õèØ_x0002__x0004_ô«@*ÁV_x0004__u¥@Z_x0007_×_x000C_­@{$Ðø4O¨@_x0012_ps¥Ùl©@Ü¬6t©@"RYÅ«@ï&lt;;#_x0003_¢@[Ò_x0017_å¡@_x0004__x000D_R_x0010_5¨§@ÑÎõ_x0005_Ø¿©@3B_x000E_9gH¦@&amp;_x0008_õy+«@Õ_x0016_JÚ6Wª@Ø®D_x0005_	Ö¤@Eô=__¨@ÎáJè§@ãn|#±@KÌµ¥@¥a§m¸f¦@_x000E__x001A__x0017_å_x000C__x0011_¦@[*ôé_x000E_©@`sh§@æÑ9º ¤@î_x001E_÷Zè4§@rÏqS&gt;õ©@öqÐ_x0001_[¡@òá¥_x0006_r§@Ù_x001F__x0003_%±@Ê û­¥@ÁòCìñ¬@KÇküé¤@_x0001__x0005_{#ä&gt;$$¦@JuÊÏo£©@ÒdÄ#3_x001B_£@;_x0015__x0005_FÅr©@zÊìç_x000B_Ë©@_x0011_¾_x000C_äT§@76_x001B_Æx_x0001_¯@Å0w_x0006_Jª@áÁ"î_x0011_§@E}W_Ï§@Z10_x001C_¢@Ôü0_x0014_@¢@»¬_x001C_Bx¨¤@Ù_x0002_MlÉM§@0¢ø²Ä @_TåÓ¦@ffÊ(±Yª@_x001F_æÒ_x0005__x0003_Ô¤@ûd_x0013_6¯@ä3_x0005_ª#î¥@CÕJ4_x0018_ä¤@§1w{a©@4@{q_x0010__x0004_ª@À_x0014_s_x000D_|­@Õ»Xíi¤@ïU:_x0003_9«@^Ýrmå°@öðXÎr¬@CÓ_x0002_ û§@*_x0017_±Ó.&amp;¨@3_x0016__x0003__x001E_Ô£@©eîÒ_x0001__x0002_\¸¨@[AýB_x001C_®@©@È¬~§@RèC£@};&gt;	0ì©@{_x0005_Ð+£@þöà¦pª@pt'+L_x001D_¦@Ä¸ö	@¦m|9ïð®@D_x000F__x0016_4@kÚ=gO¬@Üåë{u§@jE_x0016_¦Ë«@*í@_%_x001F_¥@¨jL§_F¢@V_x0016_»f¬@_x0002_1Z1@GêÈk´ß«@1_x001F_\Hc¥@wË£em§@¶j;=î¦@bõ_x0002_&amp;ÿ¨@õ_x001F_¢ÔP¥@CÆó^	«@0Ø­OBZ¦@Ú\.c×§@qWC¢y_x0005_®@2ïj-ß¤@"*Yá£@aVÿr­¨@_x0003_åÁ$_x0012_«@_x0002__x0003_rý©íâ_x001F_¦@Äõ¤è=Ê£@'õ_x0001_+©@ÏíVß9 @ \#¶[¥@RÏÑYòÃ®@=_x001D_VªE[¨@Ië_x000F_ÑG©@³"å_x0012_8/©@Ò¡ûRf¦@þí(ÜSÚ¤@øS_x0014_y[¢@_x0007_ïê_x0017_%_±@_x000E_&amp; :» @k_x000F_&amp;úwª@ë]·_x0008_4E°@_x0010_`C¯@é_x000E_ç-© @¼Û'Lá£@®_x0010__x0005_&lt;¨@Û^_x001C_öøÌ @ÇÎ_x0019_(M¨@ôË;Ç_x0012_å®@õ_x0010_&lt;±v,®@nfê¯G®@_x0010_¨¶ãª§@0Äk¨R¥@SÓÏ!¤@È_x0006_iwß«@ùTu$Á_x0005_¨@ïÞÊþG·±@¨Æ$â_x0003__x0004_@(°@¨gÌ_x0013_¥©@_x0006_^_x000F_ÎÆ_¦@!åZ«5±©@G_x001B__x0014_6j¥@x_x0012_ÔR7T­@_x0010_]:'Ú¡@§uÉ©@1g_x0018_¡Ù¥@(óÁ©@­£@_x000B_ûÌì¤+«@m_x001E_l©Ø.¬@Þuo+Úf¡@6y_x0014_§@&amp;|¹_x000C_ÏV¨@_x0001_ÜÚEá¨@$ÇËØú«@Ë½X_x0004_¨@Xî àb§@åÃPf¤@yðÉT_x001B_¨@5eµü&gt;é¦@j_x0011_ìÃ¦@í-Æò¥@_x001C_XzJnZ¢@_x0002_ÿÉ_x0005__x0018_Î§@_x0019_P:tò=¨@+_x0018_k_x001E_ÀI¥@øø[À¸§@_x0007_¶&gt;Ê¦@Ñ»\NÓ­@úîôÛk¥@_x0002__x0003_S1³@UäµÀXL«@XÃeºÅ®@úyÝ_x0018_}­@ì$Æz!¥@9B_x0010_"«@æ K·´_x001E_©@P_x000E_ù I @×µG]ë§@À¯ÄÍÇ¦@ë¢C_x000C_:E¤@ë¢"Â4Å¦@Z4&amp;|k¦@/2_x0001_jh_x0014_­@-Û`¹&amp;Ã¦@ä}º)ö¨@_x0002_ ËÕCÓ£@±Ñû_x000E_F¥@+eÙ_x000E_yÝ¥@éc+0_x0008_Ý«@£{ªA¯@V^g_x0005_ª@¢EÕÿªÈ£@ýWï+¤@ëf£¡_x0003_¦@Ñ?!Nn3©@i_x0001_&lt;9Ë+¤@Åýs²@_x0003_þWK¸;ª@ïÙè ÛG¢@Øó/5¥@¼Ñ¡._x0001__x0003_E©@KõóA'û¥@_x0007_ñ_x000F_0­@o3,:§@høñ§_x000B_&lt;­@¦»,¸_x001B_Q©@MøÉDM_x001D_¡@1-ró8J¥@b¢©_x000E__x0015_©@¬_x0010__x001C__x0002_$É¥@C-f¬Þ£@(g©@Gî9C/' @ö¨Én¯@øúg­ç­@¿MùRà¥@½_x0010_³·EJ«@_x001B_ß~Ô»¬@8ã¨%Xª@·y_x0005__x0007_e± @-ûo9Q©@P¼)µ§@¹Bdæ;¥@.¼1O_x0016_!§@ÈPC¥@×¦OT´±ª@I9¨Ö»®@®Øª§@*²èdµk©@ÃØ¼px©@ñÐãüþc¬@kè3¸lý¥@_x0001__x0005_­9äð`¤@_x0005_&lt;w_x001A_`«@`³Jîò¤ª@%Q¢ÍLb¦@¡_x0019_*_x001D_vÿ @èYK´Ç¯¬@¸-%Ç§®@õX²;Ä§@$Kuºâ³§@\¶igâà¦@vÿ%&lt;&lt;§@²Ð$h_x0019_°@ âùÔÔ£@ô|_x0010_Ù4Ú¯@Bf_x0015_¨H_x001F_«@_x0004_pÐ_x0002_ç©@O_x0005__x000D_bS£@'à_x0004_ÉàÙª@8-l_x0008_3à«@f{$O:½¦@_x000F_ñs_x001B_Ö_¨@U¯XÃ÷í«@1n_x001C_¥k¦@M_x0007_f¯@ì¯Y÷H¦@O¿ê'ë©@¿_x001A__x000C_eªÔ®@M:ÂèçÁ¯@r _x001D_#_£@_x0003_ýÔb*í©@_x001B_S_x0006_0'§@_x0007_Üù_x0001__x0007_ª¥@ìFD\´¡@ÿ_x0018_HÁgÐ«@l4EWE_x0004_¨@_x0018_¢ÿ®_x0002_¡@}&gt;ùÈ &amp;§@²í`¾_x001A_¬@n_x0012_µL«¤@áØh l¦@\½a·B¶¨@}Zÿb®@àòé{Y¦@ù#xJ"¬@Ó¬B=¥@_x001C_°-¦_x000E_Ö¥@GOù_x000F__x0004_§¨@_x000F_ñ_x0015__x0017_ÿ_x0001_¦@õF¤~_x0006_û£@Sx&gt;F©[¨@&lt;_x0016_­_x000B_éñ¬@îòX³9ðª@_x001A_{ÌM´ª@_x001B_{[Òñ¥@¡_x000D_x_x0003_½©@uqMq­@°_x0005_?_x0014_t7¦@ö)L_x001F_:¿§@e_x000F_nZ¦@xè¶ µ¢@P"?_x000F_-ç¥@ò p5_x0019_a@#Îâ8÷°¦@_x0003__x0004_ýoGÙÁ ¦@\í¼_x000E_àÛ¦@C½¾W[¨@z_x000E_(3Ø©@¿$@_x001E__x001E_n @_x0017_åFÆG_x000B_¨@ÆîPu_x0012_°@/_x0016_À:{®@oY0§_x0001_Y±@Âç_x000B_Ä¨@É#ÎLð«§@ªÇ(ó£R£@ÒP|õ¨§@Øbj%~î¡@gùÒüàü§@°#|_x0016_¦@ô_x001E_ið«@;Û'Â_x0011_¯@Ëè[µ°¦@Sq§_x0012_ç§@³	Âo_x0012_ª@_x0004_&gt;z+H	¥@ä¤í/^¯@@FRG_x0013_¬@úâ_x0005_Ov7¢@_x0005_V.6£@\{AJ©Q§@³§ÉÄ÷ª@`\½VcBª@§"æjÇ6¤@_x0007_­´ÒK§@ïÃ_x0002__x0001__x0003_82£@_x000B_ZJgÆ¡@µ\w¨´3¯@.éÃôs£@H±µwê¦@26x__x0013_«@ò_x0005__x0001_'j*§@	_x000C_Tô£@d´VC_x0003_À­@dK¤6©@kïÁE+]¨@øLÓH¤R°@ÇF²·QK¤@e_x000B_¡_x0018__x0006_§¥@ýu(eûc¤@À¢¹Õî¡ª@â6Ë_x0001_¨@Øsøv_x0010_¤@·Üa¤@ÞúÁ·8×§@V}_ n¤@ëÕ2²u¤@ÞE¾$á_x0003_§@1{D.¬@¹]ax¾¤@' Ã`eU§@¬áA«¬@ý"=[Mj¦@ÐøZú_x0012_¤@@5¿_x001F_(R¤@o-Æ°_x0002_¨§@½h¶¦@_x0002__x0003_U%_x000D_.¿£@a_x0019_CÓ^©@­nöèý­¤@ð)²¥@Æë8É(dª@ôÝ^_x000B_Sé§@ê&lt;ñ#_x001E_¢@ªî}y¡©@_x001B_7Hd&gt;¯@7×th@¨@Ë×K!*¨@å|í;f®@_x001F_¯§%_x0014_Îª@_x0001_4_x001F__x0015_ª¢¡@ÁDÏ}$«@lÖá\o¢@ÉCË«Ú§@»(K¯¬©@ö_x0019_0Úlé©@_x001C_E_x0011_ùZC«@&amp;oãJ££@tÄü´W_x000C_¦@ÒÛ`»¥¢@Oí:%ë_x000B_ª@ïû © @ãP_x0011_±@,Û²Å¢@ÓnôÅFÝ«@2³ÒA­@ÑU[Að¯@¥_x001C_d_x001C_p¨@Ù5c_x0003__x0004_{ «@e_x0019_@é£_x0014_¤@_x001C_ñûrF÷¦@É² óîWª@2_x0012__x0004_uå°@rË_3g°@ICâä¡m©@Þ_x001F_9#_x000F_ª@eûÜ±fw¬@ÙÀDð¤B¥@X£hJû©@Bs_x000E_å¨@Oªi¥µb¥@­®µ_x0008_x«@g/_x0001_6¨¨@Ë0ï«@þj8{B¬@"{î¦Eò£@ÉÙ\#©@_x0013_Pù3 P¨@_x001E__x0005_é_x0004_$£@42_x0002_å¢@)gû&lt;_×©@Û_x0018__x000C_/¿%©@_ã½¿_x0002_©@Ñêü_x0011__x001B_¬¯@®_x001D_üù¨@Þ¡Íe¸ë­@0µzü§@Þ_x001F_¼Øµà¨@ÁòNü¿¬@]ÝÃ=¯@_x0004__x0005_!	ÎS¤@Uâ_x0008__x001E__x0003_ª¦@®¬µm_x0012_¤@È_x0010_âxòw©@ùhàaWç«@?;_x000E_A9µ£@Ñb_x0019_Ý_x000F_Ù­@Ú_x001A_Bé»£@Ê5¤_x001C_è_x0011_£@~=Ceª@eÁ¡P_x0002_~£@&lt;ÒÚr²©@Pz&gt;_x0016_VÃ¨@ä*¢($[¨@`ûcÚ­@FD_x0018__x001A_ª¬@¤óA,¶¥@5ZëÚØ=©@S¼_x0013_V$¨@huØÐ¢¥@&lt;0m£_x0001_­@3_x000D__x0015_V\.¦@-Ãè_x001A_5é¦@H~ó¸Y®@ÌS_x000D_æÌ¯@õDB01¨@SQ/Å¤@õÔëw¡@2c=gsJ¥@ uT^©@_x001C_¿_x000B_[¥@V#_x0004__x0001__x0007__x000C__x0019_¨@ü¯²8[°­@_x0005_Þ;Ê¡@õ3n¨@»oAÅ¼_x0003_¦@ÖQ_x0006_×ÎÎ¨@Á 7_x001A_f¦@ó_x0010_¡dm£@jy8¦Ý§@$¿Ã!ëÌ¯@_x0004__x0008_I_x0006_¦@Ò_x0016_xd£k¤@úôénÝê¯@_x0002_&lt;úQ'Ð¢@iç36_x001E_e©@w1ª:_x000F_¬@G_x001E_ü¡@m¦ÀmL=¥@øHº_x0018_`£@?B·Zª@¤¶_x0008__x000B_0«@å)_x0015_ÂV§@è"irËÏ¨@_x0014_É®Ölþ¢@Æ_x0001_^»_x001F_! @ÅÍËü·!©@l89ö_¤@±UÅ¯Y®@_x0008_T_x000F_I_x001C__«@ryüþ²¦@ku¤_x0007__x0013_¨@·/³Ð_x000C_Ã£@_x0002__x0004__x0010__x000C_¸©$§@pÝ_x0011_¯pþ@E|Â'èÆ¥@0_x0019_/ÀÖ_x000E_§@Ê;"_x001D_Ò8¤@(_x001B_Kc¨@x9_x0019_8£@AyiîÒ¦@9þÝe§@ãÃÞ-®Þ¬@_x0014_M:Õ¼©@5x_x0012_ð=ø¦@_x0001_²_x0004_&amp;@Ñeôy_x0005_&gt;§@âH0_x0019_îY£@&lt;±Â_x001A__x000B_ð§@é_x0008_ïØ¹®¥@LgÙÁ?Ð¥@Óñ&amp;Ê£@{²¤kgë¤@~ûÞÀ¯#¦@);¸.)¯@_x001B_?FËÚ×¥@&gt;iÎV[_¥@_x0003_»ãª@ª¹.q]Ù­@áÖ_x0010_ò_x0015_;ª@Ð¡_x000D_ê¨@_x000F_a­_x001C_ÛV«@ÔrÎ§@Èj­t_x0008_öª@à_)_x0002__x0004_½)¦@_x0017__x0012__x0017_¼ªG¥@|úëf_x000F_£@_x001D__¶&amp;n¶§@3_x001D_ês¨@º=ËJ5¨@¶oaö_x0002__x0014_£@eïæñR_x001B_¨@²F_x0014_ôÆ½¦@v	ß,Ó£@7òµ±æn¦@Ì½Fjÿ#§@Î gf®©@fJÁÜÊ·¤@pÏSH q¬@á_x0014_V©ÀYª@¢ëF_x001A__x0018_]¤@ÒnÇ2'_x000C_ @5ñÐ*y«@Ærr_x0019_U¦@_x000C_e/F£@mt|(_x0007__x0003_©@_x0017__x0001_û_x001D__x0001_±@ö_x0019_äË_x000C_¬@) qiW§@ÑÒLp_x0001_±@Øý_x0005_SÄ)¨@lmâ_x001F_ ±@NÜ_x0010_å­@ø_x001B__x001B_á3¦@*_x0004_¹Ú_x0016__x001A_¨@eé°Ðô¥@_x0004__x0006_î_x0003_ÿ_x0014_+°@É»´Rf_x0001_@âùÌ_x001F_8U¦@_x0015_` _x000E_Ïî¯@H5ð5©@¨Äd´/¤@ÜÎþôØ©@Á-$ü*]«@;Õ¥[í¥@_x0014__x0002_ _x0007__x0005_K§@Äÿà%¦@Z_x001F_¯jeR­@0¨^_x0005_×3§@4è_x0006_©7_x000D_ª@4Ã_x0019_næx§@¸EìË½n©@Å÷ \9£@Äº_x000B_ªFª@f_x001A_Ê_x0013__x000E_¨©@ô?×ÉWìª@_rÔXÅD©@ùô5ê_x000B_§@_x0001_9Z¦fó£@rÔ±_x0013_²¥@¨Ù¥§­@¡×+@90¤@l_x001C_ÝÄø§@òÑÐ4F¨@'"8­Øúª@XÀfÚS£@¢Ê|óÍe¦@gÉz_x0006__x000F_JK§@	z·1vë©@_x0008_­%²S_x0018_¤@ì_x0016__x0001_|_x0012__x0003_¨@Ë%m ¢@î_x0006__x0019_E§@2Ô&gt;._x001E_«@UÇ}_x000C_S_x0001_¨@Ü&lt;_x001A__x0005_è¦@zÐkï/Ö¡@¦v_x0005_wM¥@¿æ$´êk¯@X_x001A__x001D_¥@­Ó$'¤@ñµ,_x000D_§@Á4wÕ¨@S=Ãai­@O_x0007_®j_?²@_x0006_Cë°å¥@/i_x0006_.hù¨@M_x000B_¿a_x0019_§@²"_x0004_ó¨@Ä´_x0002_$G_x0017_¥@i \-½¢@5e_x0018_"-_x0007_§@s_x0016__x0008_ð¥@Â_x0006_Í_x000E_B¦@_x000B_Æí°¨@_x000D_Mð´rQª@Bz_x000B_B_x000D_§@Áò@ìê{§@3&lt;Å_x0013_{_x001E_£@_x0003__x0004_z«_x001E_Dû4ª@ÙIGÔÆ6¨@a_x0014_HÎ_x0002_µ±@4ruu:°@×µªiWÁ­@#°±¤@Üw&gt;£{Ï²@¿k_x0002_ÊD'²@L_x0001_¥Ü_x001F__x0002_¡@(QY'_x000C_¬@7¼ï¬@ÙEZ_x0013_ê&amp;±@ê¿~_x0008_ëg®@=	r]¤@­ÊûÞ£¯@ë-c9ß£¦@%jö±,(ª@_x000B_I`*&lt;/«@&amp;S{¶ª@óí¦Ð¼²§@Ø_x000F_¶â«@¥¼ÿmhn¦@ØXó%¥«@_x0016_T¨û¬,@ú_x001B_|©ñ"¤@»¢ÕUTÃ§@zûñoÃª¥@(Ü½¥Eª@&amp;åÏÖ×¯ª@_x0002__x000D_½Öª¢@úä_x0011_÷{ª@_x0008_¦&gt;ý_x0003__x0005_?W¢@_x0003_M]V±@OÚç&lt;Êhª@_x000E_à_x0002_1ª@Üã_x0005_Ô ¤@§æ-\Ô©@T:à ¦@.gÍ;_x0004_¦@_x001A_·\Q&amp;[§@­| ¾í_x000C_©@ûøÖ l"£@J²,2:n­@q»Ö}²©@~*¥ñ§@à_x000F__x0011_Hgj©@_x0003__x0011_­ë2ò®@Q_x000C_®G£@3÷U0¬@_x0010_}øà_x000D_¡@n#_x0001__x001C__x0006__x0016_¦@_x001A_}Qó¯@Áù¿¨8¥@³6¾,¬@9A_x0007__x001B_Ýª@Ûjãvp©ª@ßÛäÝ^F§@_x0003_|;ãª@X­4-_x0019_z¢@Û÷l7±¤@ßì­_x0011__x001A_©@b°«µbë¦@ÆÚá.ë&amp;¤@_x0004__x0007_Ç`»álÊ§@1_x001F_fr¿Í¦@_x0005__x0006_Y9ö¦@Á.k¹nÐ¤@4(3_x0016__x0012_§@ñ^}dnÌ¢@ûV_x001E_ãoÒ¦@{QÒwòâ©@Äj_x0001_Þ½©@ÖÝ¾_x000F_Ø¦@é,_x000B_Êâ£@_x0010_¥6£ÝF£@6ýä_x0004_Ïª@_x0007_êÈ_x001C_n°¡@ÿÆË¬6_x0002_©@ !±5_x000E_bª@ë:¿1VÎª@ÿ!_x0019_bj¶ª@¾ùÞË¤º©@-J¥AA_x0015_ª@^_x000C_ü"³¦@¼ò_x0015_\$«@6s§·¿§@Âÿ½1¦@äh^s¦@Â9£ëIGª@ÇjÜ2¨¥@On6òw¬@§_x0011__x001B_Y§#¦@0JÎ_x0010_d¹«@5wÁ%rÑ­@_x0003__x000E__x0003__x0004_Ib¥@|sÁ@B©¡@4_x0008_&lt;û¯«@_x0018_SVµªÆ¯@^=ù¤£@_x0014_ð`â­á @V_x0008_h¨@ýKY@TM¨@ø|º\_x0008_¨@8Ìw_x0011_§@£g_x0012_Ù£@¦{MW_x0018_r¤@|_x000F_ ¦ÄÑ¡@_x0014_&gt;kë¦©­@yTÝ	&lt; £@_x0003_¦_x0002_ !°¥@_x0013__x000E__x0013_á¨@·îFDø¥@"yhH»¦@l_x0011_paú ¦@SÏÁ¹±§@È¹_x001B_°?¨@_x0014__x0014_°ã&amp;Ç¥@ÎtØª@êÝèÛ_x0005_ª@_x0005_GÄ¦@I²L ¤@js¨(òÞ @e&lt;vIµÄ¯@ :n´^ü¤@¾ïìR_#¡@¥Ë£_x0001_ì\¢@_x0001__x0003_$§æ%ª_x001F_ª@êÀn·¥@ ÛD)_x000E_sª@»Í­@_x0007_¦@Öj_x0002_Í¦@ÎøÒ_x000C__x001A__x001A_«@ò2qnå¥@Éaªa3M©@h8ü÷®b¨@&lt; ]¶¹_x000D_£@_x001A__x0013__x000F_«:4©@%ûÅ´¾Ð¨@_x0006_Ï=*sÍ¦@4ó,¡@u=Òa_x0017_¤@Á0ô;_x0017_£@_x0004_z-à_x0002_h§@´ÏÄ_x0018_^ @Ô_x001D_gð¸ô®@Á¯þI_x0017_Õ¦@¬T_x001E_Î°@æ0Éî@s¨@ÁÿªîË@4%PjÑ^©@Åí©¬@5=S_x0012_;¨@)gXT´¤@S£àëx§@÷¦Ç3«@_x000E_Ãì¼Uuª@½6~ä`¢@0ñ\c_x0002__x0005_¥_x0017_¨@ªµs=¨_x0007_¡@¸Bö°ª@ñèÏÅ_x0003_:¤@µ¦6Ú_x001E_¦@û_x0010_ý_x000F_U£@¢¸¾'@+Ó_x001B_¬c«@¸¡¤SáX¥@EÎª{Ö«@ð8þ¯û¯@@LÎxJ¨@¨_x000E_&amp;ÂC @_x0008_Sb÷Õ¡@®^K_x000E_¯@rQqøp³¡@S'ú%¬B­@@Á©D¯£@Õñr_x0008_É¥@l_x0013_EÌ6&gt;¤@#Ü_x000B_ILV¬@c4åê_x001A_«@5E}Cé¨@Tµ¼?- @_x0012_,?i_x0005_%­@_x0013_8H²}Ê©@b_x0004_=¢é§@ýãúÀ­@{_x000B_ý0jôª@ª£V3_x0014_"©@JÃ_x0001_TOC¥@_x001F_ÞùÂ"§@_x0001__x0002_FÔ£Ï¦@ÆÎ¹Ýjó­@_x0004_ó*y¤@d=&gt;¹§@_x000D_æõV_x0001_Í§@ùqD­@V_x0018__x0016__x001B__x0015_¥@_x0003_6(%¤@]èe_x0006_öS¦@È1*$U«@Ö½Æ_x000C__x0007_u¨@Ò°_x0004_þJ_x000F_ @×'ü¬§@vÉB_x001D_¨@SÓêñQ_x0007_¦@_x0013__x0014_Á¬Öª@:bÈ_x001A_j«@_x0006_£Óà©@í_x000F_É(û©@mqä_x0002_¾£@îvi±!ª@+_x001A_Á"h¢@S®i{_x001E__¦@Ka&amp;§~¬@_x0004_=SNú¢@XhPîû£@(_x0018_¨õ¬_x0007_¬@o:Qh^¬@´GÍ©_x0013_¨@Õn-´/e®@xóþ\V¡@áH1_x0003_	_x0002_Ê§@Ûìøø&amp;¥@A¢CP·@	nI_x001C__x0010_¥@äB°_x0014_×_x000C_«@ä@i~?©®@pÊÉzª@ånìÚ_x0017_£@ç«ú¤Ô¼¤@_x0002_Z9_x0019_Ùz¬@Ï²?3ï¥@ô4±ï°5¦@t_x0008_ ç¢@A_x0002_ÎUìÒ¥@&gt;	Y_x001E_«@\§_x000C_?_x0006_«@z_x0005_K¤;³@n_x001B_Ó+¥B¨@]û_x001B_X_x000B_²@U»Z^Ü©@^vù_x0001_þÑ£@á%í_x0012_ì®@Ü_x000E_e|1P¥@;_x0007_[âlâ§@=_x001B_u²¤@6Nè_x0015_«@Ûwø¿ÏÚ§@iU!W®@W_x0018__x0004__x0008__x0007_¥@VòA¬V¥@Ö&gt;µq_x0016_¡ª@Ù_x0018_¯¨¢@_x0001__x0003_Ì8Þ?­¬@E_x000C_Ö'_Ã¦@{¬ÝM©J©@é_x0005_%`6Û®@;x_x0019_Ú&gt;a¬@*¨æ_x000D_Úé«@~I÷®3Ý§@_x0005_5ÄF§@QÙn_x001A_)Ã¦@F_x000E_d=Q»ª@æª7T«ª@¶_x0012_A»í¬@bvo8&gt;h¦@×uÑ¤_x0016_8¥@_x0011_h3¯:©@Øþ_x0002_]@ @çZJx{¨@ ?¤¨@}ÞÞ_x0016_ìf¨@ðÖ1§D¨@_x0005_¶Vtl¡@XÎr@~®@éý Û$¦@=Ñ­E«ù¤@sNx­­@Hõ-R_x000F_L§@ÖzQÝ5L¡@«Ý/?k¦@Ô_x0001_J¤¡@_x000E_m_x0015__x0001_"¡@v_x0002_&lt;O_x000F_c¨@PÕØr_x0002__x0003_ý[§@_x0017_5_x000F_Ï¥@É®	t_x0012_­@7/µ_x001E_E:¥@®òlÙõ	®@b_x0001_bÜo/±@\,ëÍåª@rú£rõ¡@:I§=pÃ®@Ä9ìðý¨@·Ñj_x001B_ß_x0010_«@åEõÜ_x0014_A¨@w_x000F_ûÊÕ©@ãY_x000D_§@Ç~ªr	¿§@_x0019_óÑk¦@DLy_x0005_G§@yXìÝN7«@B¸_x0008__x0011_¨@¾HNa0_x0001_ª@ìÚÔûQ_x000C_¦@íCY8¤¬@¢_x000D__x0011_(?ë¢@=Ô}mBÙ¯@Q1oBb_x0001_¨@×uhH.¨@Æ2ê°_x001F_¸¤@[Ö_x001C_;é¦@1í@l_x0017_ª@PHCw:X£@-föxmª@ëVÊw×¨@_x0001__x0003_)êb_x0016_¢@_x0006__x0002__x0004_4Muª@Ön_x001E_û_x0016_¨@ÿ_x000F_PÎÈ¤@;_x0017__x000D_&amp;RR¢@ÄÌ7wÆ®@¦XRùûIª@Ø%^â¿_x0003_£@_x0003_ñ!Ê³°­@w9_x001F_+A¬@#2H	6×ª@Âyý+&gt;®@_x001C__x0010_(UÕ¬@§¼ÊS_ª@Ògïi³£@»8ÛÓs¯@å l_x0004_&lt;1¤@­þÝ_x0013_J£@¶j¾y«@(Iÿ_x0016_U«@©Bä)Q£@Òß_x0015_\Ô¾¡@mPJ_x0006_@ÿ¤@_x001A_=tß­@p0­_x0008_;ª@Æ_x0013_WOÊµ @xÈ¼h_x000E_S«@ºsØn~:¡@·vÏÜn»¨@¬HÉqÍ¦@òE(¿@«@z¿¾_x000E__x0001__x0004_Ã©@3Ù[eW£@eV¨_x0006__±@ËÐÍ;"í«@·_x0015_Ð§ò°@F·_x0011__x0007_§@gò_x0004_/°¦@ùZØª@¢_x0017_V¯ª§@_x0002_Ôdûs&lt;ª@1¶ðÛJ«@w_x0017_¥_x001F__x0004_Ò¤@òjQÌôÌ©@"ÂI]_x0008_¦@±ÞC¡tQ¥@¿éDo{§@_x001E_åw=w¤@ 3_x0013_º_x0011_X©@é[E3	§@¦ª;ËB-¤@_x000D_Ãj:mÈ§@Rveq&gt;ã¦@©0!ÕêÎ§@_x0006__x0003_&gt;_x0003_m_x000B_¥@¶âeûñ¢§@,¦¼,µ¯@&gt;ÓÀ¨_x0004_§@×ÑB_x0019_µ¿§@4XBM¸¥@6 -N¢@þËÚZ­¥@Í`ÜÙãÀ¤@_x0002__x0004_ÒQiÍù.©@_x0006__x0011_ëÇÂ¬@_x0003_7_x0019_p¢ª£@+UõÈÌ£ª@ñ«Î^¥p¥@ßÃ½_x001F_oM¥@Êw*éµ¸§@\ÿQfñ¥@ôÉ¨y_x0012_k¢@@B¹Ó¢@dó¡0&amp;¦@v9_x001B_°¨@þ.ÎM¥@¸Ü¶Í?»§@UÐ&amp;·gø¬@_x0007_¤¯_x0005_K§@qWÅü£­@z]¸2¨@jYÁîlª@Jû_x0016_?1¥@åCÒe*¦@¯ähã_x0012_¯@gGr_x0001_ v¤@tü8npÓ§@_x0004__x0017_¦g_x001A_­@uI*,Û£@åbH£i©¡@·;_x0018_Ì¡·¨@å_x001C_¯Ðyþ©@_x0019_6×åc©@_x0012_4@t¤,¤@üM!_x0001__x0003_q=­@"J¤U_x001F_«¤@_x001A_®«Ì÷¨@_x001C_p¦ð!¢¥@å§[_x0011_ã«@_x0010_}O"§@÷4 _x001C__x001C_¢@¼]_x0002_'î¤¤@TÃg½¡@[+hô¼¤@ÊSÖ¤@õC9¥Nª@_x0015_¤ÍeZ6¨@ñ\6_x001D_q¤@_x001C_ìwiZj¥@ãb¬nè«@Hö¦\«©@´hoAÛ+¥@/êK/«@_x0007_zü_x000D_ü_x0013_¦@bg_x0012_øÅ©@ÃCÍC\( @¢GQð&amp;b¬@IðÊÍQ&lt;£@éA÷¥Öª@ìf6ÍÖ!«@%e=ª@ÙØÕ{­@4ðÇ,¨©@9üÅÖø¤@Uvø_x000B_ü¦@Y_x0019_«!UÐ¨@_x0002__x0004_k)/_x0008_P|¢@±{Ö¡j_x0012_¢@Õ+ZË_x0012_D¥@¹îÕdÛ¤@_x000E_ð_x0003__x0001_E_x0014_¤@ojJÖ!¦@ZVr¥ª@h_³Mnf£@´+îÂ_x0016_5°@TÑ'12C«@0»g.&amp;]§@&amp;Î_x0018_Ü$_x0015_¦@c4êeY¥@¥Uë_x001A_£@_x0003__x000D_íp¡@fò%ºÔ©@ÚìhäG¬@aå¯¦@¥Va¤®{¥@®d0ºÄâ¦@nÃR*¨@_x0006_ôP¹a¨@{ðbýf:¨@¦_x0008_/Â§@ç"õou{¢@-wÄj·§@¤Á&lt;Ç}§@GÃ1!&gt;¥@"wÉ$i°@áòbïO0§@_x001A_ÖÃá©©@#©Ô_x0001__x0003__x0002__x0017_¨@:öé§@ï\{ÿØ@å°_x000D_¥@~ã}°®@YR¥_x001A_{§@æÙ;_x001F_Ý©@y»-ê;w¤@vFdÈ.Ùª@tÆ~G_x001B_,¤@0|1©@=¨í¨@íAÇ_x001A_¬¢@yô©aË¤@»$/vçm£@ÌÈÕK²}@ð"Kú º§@b_x0004_:ø_x000C_ª@¤ÑBÈç¯@¥_x0016_È1¨@I/G¸ûg¥@ûZv&gt;=_x0014_¨@oÝ6«@d"&lt;_x001E_½¨@5ÏJ_x0004_L¬@6d_x0003_Éë¥@AhO2_x0014_ª@Km_x0018_&gt;F¬@Zµn-Ð§@ï©þW¿¨@}¬1,Ì @I_x0006__x001D_í_x000F_°@_x0001__x0003__x0018_c½t|_©@Ç´OÍþ¦@_x0004_éJÃ_x0010_#¨@äN/o¥@ø0m³-¬@ßÆêóÉ©@?È|´ùP¦@³¼,YP«@_x001E__x0004__x0007_÷1ø¦@ªGË§ Z§@û@Fþ­¤@_x001A_5o·'§@IYWM"©@6_x000C_5_x0004_:Æª@íc`¸eÏ§@ÞüÖBî¨@_x0001_6_x0017_C¿]£@#1ôþï_x0004_¨@&amp;þN¨@ÇåÍ=ä_x0008_¦@_x0014_Ã©Nwê¢@¨¡jÉ¹¡@a*Èp¬@×ýÏ"®Û£@Ý¼3Ñê¨@_x001C__x000B_}_x000C_ÿ'¡@!_x001C__x0002_È4%¦@/}&lt;Üu°@_x0014__x0005_»P£@®)í_x0005_ñÜ¨@	§UQú_x0005_¯@ÔÍà_x0002__x0004_Ñ+¦@¿f%éK¦@¿yÙpt£@GéDÄ_x0003_Ã®@`½@ÝÎ¥@pZq"ª@ÌI&gt;¼®@÷Ç$[b_x0004_ª@;_x001F_µEÛ£@4_x0019__x001C_I¬@´Å1¯°·¥@:o°n6°@¹o««] @3T£åìE@éÇ+!®¾¢@jªØ'R©@Í_x0004_É¬_x001C_è§@Çb_x0012_xrE¥@+_x001F_Ð±¦@Ëâ@_x000B_È¨@yklZ_x0001_£@Dj:-óÄ@^ëRÁÂN«@ÇUÞIÅþ§@aËâ1!«ª@OP!4_x0004_[¨@1N7Çé_x000C_¦@J©!'B¤@!?ÿËH­@¸î4)Æ§@Ø×Üÿò©@ÒKÝ·¿Ó©@_x0004__x0005_&gt;ý;´= @åUØ°àq©@FrÝ`] @i]Ù±_x0006_¬@_x001C__x0006_1u §@üpq_3°@*Ó30ã-¦@_x001F_e*J_x0010_ó¨@_x001E_\ËÅ×¨@óZli¨@4Ùwi­@Z_x0008_¬_«¨ª@Ü­ø(;¥@_x000D_2»Ú(_x0001_§@À9,t_x0002_¥@5_x0003_¥i3T¦@øAöèþT@_x000E_«!°_x0013_­@_x000D__x0011_î¶°¬@­VN©´¡@`3)ÞæÞ©@âñõYû©@¢qÔÐö5¥@_x000B__x0013_#ç_x0018_¢¦@®@0O£@¼°B¼±f @£yó`_x0008_£¤@8_x0011_®¨Ï«@(·_x001A_½¦@_x001B__D_x000D_kã¥@Ds_x000B_+P_x0018_¤@¢p-R_x0005__x0006__x0001_±¢@Øi}d;¦@s*ÄFd£@`_x0015_²V²¦@//Øú^¡«@¥dVEDª@·$5_x0013__¦@pÎÝ¿~¨@_x0016_Æ¯_x0017_v6¢@þý½Bª@×Í9¸2_x0003_¦@_x000F_nóD_x0019_¦@À2DÖ¾*¥@/_x001F_àµ&amp;¢@Ï®+ÓÌª@Ý@zÚ§@qÖ_x001D_¼_x0004_Í¨@äu×U_x001D_ù¨@\	8Ò¶g¨@²ÔÒ¿Ü¨@y_x001F__x0002_XÉ¢@ÿ._x0013_c®¤@¥	Ä¦é¬@]E¿´n¥@Òò_x000D_³¼£@_x0001_A_x001D_Ú¸Ä¨@5rqä_x000C_Ñ @þ®Û_x0012_­@E3ª_x0003_Ïa§@_x001F_Õ§©@c&gt;_x0015_x3­@_x0010_|áè¡@_x0003__x0005_´p§_x0010_ú¢@Kÿ¼f,æ¥@âþôîËî©@_x0001__x001A_yPø­@W\õ)9§@9_x0004__x0019_üâ®¯@®ÉKÇÜz«@u _x0015_·Õy§@7Oîk/¤@[)®iv¤@ IAð¤@m¿÷"Ì§@R_x000D_æÉ ¤@N|_x0008_4°¨@úd_x0002_¹°@-¸[s÷Ô¨@­Øßc¤_x0004_ª@Ïö6N_x0007_Å«@¤¤Ï^%9­@wáe¨¥¤@ðÁ_x0016_L«@$!³m©@_x0018_úJä©@_x0010_ú¦ *á¢@ûùòüu«@_x0005_t	Ù/_x001A_ @ûnR9_x0005_ö¦@o =Ùü£¦@,Ï_x0005_Çw¦@Hÿ508§@n=}¦®@ù±(_x0001__x0002_Ñp¨@{ÎÝe£@Äy»,Xª@å¶Açç£¯@O@äT_x0008_¥@a,Þ¾,~§@ºóuR_x0002_©@Ë\áÂ_x0014_z¬@ú!+1¤Ê@_x0007_Jy"ú_x000F_¨@_x0001_ÁâsÂ¤@«&amp;^_x0011_:`©@?$aþ_x0007_¦@ä_x0014_|pC¨@òh¯wYi°@W_x000D_Â§¤@_x0003_K_x001B_N_x001E_Ú¥@À_x0004_óÙª@Ì,«)U_x0014_©@;4ÑÜC¤@ÿa_x0004_ÿzª@Ø×íÖ^¤@ËþÃ}á¥@þ_x0012_4ïõ©@_x0014_^¸£@%³#_x001F_&lt;õª@»_x0003_Èèèù¤@Ûóºd,©@7 _x0010_ %§@î«_x0011_=¦@ó6ö_x0016_Ýì¦@ùOQÑ0µ©@_x0002__x0003_ve{öWq¥@"Q_x0017_8_x0001_:¦@$å¾öªi²@¬Çn&amp;¬'©@&lt;_x0013_ÞÜ¬@_x0005_i_x0014_îL\£@_fwgðÆ¤@Ù_x0006_'eCÙ¯@ËÈ°_x0013_©§@;#­½i¡@¦uË_x000C_Ò£@|ÑñÏPg¨@`+Ãu¿¢@_x0015_Üx¤@å´t_x0018_Þ¡@;±_x001F_Ìue¨@2±_x0006_mú{­@O½_x0003__ª@«·7º¥@ªhéa|©@Á6_x001D_Óp«@uûñ_x0012_Z@1n=_x001A_TM©@eÝ_x0019_h)«@¬/ü_x000B_Ó°@ú_x000D_,I_x000C_¯±@¯7_x000E_¼êq¥@F)D$´º¦@_x000F_o¹©Ý¶¤@Ü_x0005_³î¬«¥@JöÛ³_x000F_ª@ë-Ä_x0002__x0006_ª®§@¼Çù¬_x0013__x0004_¦@#_x001F_Öò¹ @ªP(Ä-©@üÈÑ¦_x000C_f­@}"Ehl§@Ö6_x0011_¿ì¦@{7àg+£@q_x001A_ÑH_x0007_µª@J&gt;_x001E_Ýg­@OC`e¤@ñpXË_x0001_¿«@f^_x000C__x001E__x000F_£@àqFa-O¡@3ðÛïz¬@R_x0008_iÞJÏ§@¤É¯³£@ºÊ$_x0016_®¹£@ÌÝ£_x0003_¤@:øw_x001D_(³@_x0013_GÏ_x000D_ñ§@¦¾lèL¦¨@U»é÷pª@¹*YzvG¦@'È_x0014_a©@}êDx©sª@c1Ì÷¥ª«@Ó_x000F_º¸wì¢@KÝõB.©@B¤¸Ù­³@ùKö¹©@Ó_x0005_Õ¼ä«@_x0003__x0004_Å#?· P¢@ÏßÂ¦H¢@ÉWJ»C¦@½ûû=+«@ß#ó¤wª@ßÅ_x0014_XËØ¥@p|Åç_x0019_k£@§fºîW_x0017_§@áû¼k¥@Ù#,_x0019_n¦@C¦!Ñ¥@ 9(QÚ®@K²5Ø*¨@¥¸&gt;g£I¢@¿\MÇ_K¦@SÙp_x000D_¨@äfËbãª@&gt;ç¦Ïï9¬@9d»a_x0012_d¥@»¹Õ°YQ¤@/ÑÇ_x001D_1°@Î%P_x0002_'Ð¤@¬}uÓ©@Ï*a¨_ì¨@J}a-Ç¥@iºÙG´ò¤@aõdSÂ:©@ù_x0001_9Åb¬@y¡÷¶µ¢@°_x0007_·Ä²­@¼«X¨Êi¥@_x0015__x0007_Õ_x0001__x0003_þ(¨@×	ÿ'º¦@Þi_x001C_éo&gt;°@jVÝ_x0002_ à®@ç_x001F_wwu¥@ruâÛf¤@½	ó'`^§@õ§*J¤@5}ÒôÐ¬@_x001A_ö÷8£E¦@÷Wâ¿_x0016_¨@ë ÔùªÙ£@6_x000E__x0014_¢]v©@ÛU´Êä¥@äç_x000C_NI®@£¿ø_x0019_¬@_x0008_,â3ö¬@-îÚ §@¬åZ:®@Ãý£@%k©¼¾¨@,t°¶è§@è_x000E_õ?¦@]¨mY_§@µ&amp;ëºa©@Ù¼&gt;ÐòÄ¦@ìÆ1ßø6«@¿fuW¦@Å)&lt;ËH§@åð)eð¥@_x0004_tÜYª§@Mà_x000B_Üò§@_x0002__x0003_Þô+òK¢­@'ð&amp;×IÏ®@Äé^««@_x0016__x000F_Ðå_x0017__x0012_¨@IÿÙR´_x0004_ª@D±E.¨@Æ³´úäÓ§@_x001A_²dëª@0éYaÞ¦@_x001D_F¶óZ¤@ýæNS_x0010__x0018_¦@*Øa I7¨@¥*òsÊ5¤@2hzHç¨@Û;;"§@»æ7M»~ª@àg_x001A_Áð«@èY@_x000E_çª@¨_x0010_âlMÀ«@)óëty¨@RJ¾Ï_x0003_¨@P¡ýÁ]¢@þî_x001E_¾_x0008_¯@Õåã_x0017_±_x0008_©@BóQjöl©@Iª_x0013_Ó¤£@Æ§9ã_x000D_©@¤cwcQÅ©@]Z_x001A__x001C_4"¦@ÀËõÑ;_x0001_¢@_x0018__x0011__x000B_ÀÂ¥@âÂ[¨_x0001__x0002_ø*ª@é_x000E_»©ñAª@Ö_x0007_Ø_x0013_ _x000F_«@_x000D_Ù©ÞX¥@k_x000B_"Ò³Qª@¬ç½/¯@S_x0019_u_x0006_V¦@_x000E_;®kSÅ¦@2.ú:+_x000F_«@`_²_x0007_JÈ§@_x0019_µpæ)¹¬@0Ìþ_x0008_ \¬@^Ï´Q'¨@/Ä_x001F__x0002_À°§@é_x0018_èSQ¦@¬Pc§@Hïêúð¦@ÓtÉ\º_x0018_§@&lt;ì_x000E_ä¨@r¯}'~£@_x0001_¾ö¤_x000E__x0013_®@ö¦_x0017__x001B_l4°@rlÒ]_x0001_¥@5_x001A_ô®¤@Ësóì_x0007_q©@êMéÁ¥@_x0002_ð³_x000B_Ö­@ØR½r_x0003_µ¬@Á^_x001D_$ñR¦@Îë_x0010_h¦§@Æ¨ëTN¢@_x0002_lH­_x000D_ª@_x0001__x0003__x0012_OþÒ8x«@_x0019_Õ_x0006_2Ü¦@^Ìè}ª@AÓ _x0015_ñ_ª@F_x0012_|1²¯@_x000B__x0007_$¬¥@,­k£V.©@Þ7â]  ¨@&lt;È&gt;¦ª¥@FÞ[¿Ç§@`NÅ±S&amp;¦@_x0015__x0014_é±©@µjÜ_x0003_¤@{6e2KZ§@_!_x001F_±Pw¨@é¢~_x0002_¥@F\®¼©@_x0018_k?Ô ®@±t´à «@_x001D_w¨$ÅQ±@Bç_x001D__x0013__x0001_t¢@EÍæ³å§@µS_x000D_&gt;¨¹¦@_x0005__x0017__x001D_Ó?Ñ°@Ú)-7_x0015_¸¥@8 _x0001_¯uò«@º_x0006_`¥­Ð§@Ìå_x001C__x0004_Ñ:¦@³+É¨¶£@iY3. ­@Û?w_x000C_õ¨@$À_x0014__x0003__x0001__x0003_Îã¨@I&lt;õ¢Ü_x0019_¤@ ±a,tV¦@QMt'È_x0001_©@6th]¦§§@j&gt;ï_x0017_§@	7» ÿ@ÒzFÉ/¤@)'¯-`¦@_x0002_)ãúò§@óJJ]ß§@_x0008_°@XX¹ã©@nÒX_x0003_y§@_x0001_x_x0018_ncb¦@u!_x0010_¯÷|§@õ_x0004_ýÔg2¥@NÁñ©@Úî|AîÚ¤@BÃÀ_x001E_Ëë¨@_x0005_¶&lt;OõX§@µgÇ±Ú¤@:¢¬_x001C_«@ts©Uîl¤@~íf_x0019__x0017_£@^ñ_x0004_ü_x0012_¨@;hZ#	i²@_°_x001A_ß\ð¨@Gsw_x0003_-«@Ý%H¥sÝ°@L,è¯`¤@%ÍÄ­j¦@_x0002__x0006_? _x001F_¦@Ý_x000F_~Û_x0004_§@ô_x0003__x0017_æ?©@àÌT%«@ÏzÅº@¼o_x0019_§u¨@ÌA,B\¨@`2_x001B_K÷R©@É_x0013_fm,ª@B;4ú±©@Òê_x0005_í¡þª@çIêÆzq¤@_x0011_àë(¢@ü¯_x000E_Oç&lt;¡@_x000C_ºSls¥@lGÓüU·¢@6_x000C__x0013_^Rª@Á«»2Ã4¨@ZãÖ¦l¦@_x0017_çNCÄ¬@_x0012_Ð¤ùDø¦@zäÅ_x000E_GÏ@A¯|Êèv©@8/?X|¢@´ª_x0011_·_x0004_©@V¬_x0019_Ë|_x0001_¥@mÒðR÷¦@×GÊE­@Lá_x0003_¦©@õ9lyV©£@d¢_x0001_L©@ã	v_x0002__x0004_øq¤@EE_x000E__x0005__x0013_Ê£@'f.=pu¯@á_x000C_DÓÊ³@«í37j¬@ðÏIþ¡@n¥¦9¸Ó­@_x0011_kv!­@t?j3qB¡@_x000F_&lt;¢¨)«¨@¸¡J·_x001D_§@¶Næ ¦Q«@ø¡&lt;K¨@­¸Ü_x001C_Õ	¬@_x001D_Íàkôl¥@¯_x0005_pd¥@0$+,t¤@eÕ_x0011_ãÀ©@h_x0012_ú_x0011__x001A__x0005_®@_x0002_æÚ_x0001_×d¦@ã@F%_x001D_º©@o4F;¨¢@é_x0015_Ínß¬¦@_x0018_×­_x0016_Ø±®@CÉ_x000C_Ó;ª@_x0003_ý9	Û«@y£·.Ê @ô&gt;@i«	@öÈ5¬@±j¯°_x000D_Ü®@¿ä²C`£@í[BThr£@_x0002__x0005_iWu«_x0018_«@_x0001_-Ø×_x0013_Q¦@VÛ_x0003_}°@_x000E_fiàý¢@e«æ9mlª@SuðÑÀ«@Õ 7_x0004_i¯@½¶²¸6£@Â`MÖ4¢@½FÞ_x000F_Â©@büÓ§8®@Ô,Ê¦@+Ý£ëÝ£@§#vÐ_x0019_Ì¨@_x0018_¶vÝÏ©@ÖÊ_x001E_öñ©@7Z¨`£@¹ïs¡ik¥@±d³_x000F_~¦@üÏÆ6Ó¢@©Í³{¥_x0016_«@S½_x0018_Ò2p¤@¶ûXhù6¥@¸å6¤ø(©@sæ6_x000E_x¦@ÛcëêÔ²@_x0019__x0002_÷eGH°@®ä_x0002_Ó¯©@¿PW½Ì¦@u*Á&amp;N0§@öàr[©@Ð_x0011_yO_x0003__x0005_æ)¤@éòh!õ_x0013_¤@_x000B_.QJ°ë©@±{Ã¸4¥@î_x0008__x0002_õ©@¼EúÜ_x000C_A¨@¹_x000B_£åâ¬@æLs½Jµ¨@ÇkõíÛØ£@Ã2Z¨_x0002_º¤@wýBµs¥@ñ½é_x001C_Åê©@¯O ç_x0015_6¥@3_x001C_ÛÔ­@ëøõE7*®@ÒHôÏ¥@¶ æâpª@Xr¸Âc§@é_x001C_A_x0016_ý«@µ×6¹	ô«@çsÄ»ÚV¢@_x001B_×+É_x0001_ó¡@_x000D_-ä_9§@éPv¾bè¨@2 Y[f§@¦	í_x0006_I9¦@¡?;ü¢@¼Ä_x001D_³_x0004_£@"6©'°@6ó_x0011__x0010_ÆË©@Ù£·x@p,E§@_x0002__x0003_@ÈDá_x000D_Q¤@!óc_x0014_f¿¡@Ò3Ï*_x000F_A°@«å_x0014_$Òª@¥q.§í"¨@w¸íÒÕª@Eóa+U_x000F_¤@3óÇn-ª@,K_x001D_Æ¦r¡@ÿ_x000E__x0004_ò9 @è4È¨¯_x0006_¨@M`ôÁ_x0016_ô¤@ý{dãEª@ý§u×§@\_x0018_Ú_x000D_ª@cº7ÂÐ¥@_Âö^_x0011_o¨@¬hÇ³§@,'c7_x001C_¥@ü_x001D_j·_x0004_*©@IC	ý}_x0006_¤@_x001F_E¡^+´¥@6äÑ ¦@_x0010_j_x0001_ÙÆ§@D8f¹¤@Ù¶_x001A__x000C_Vù¤@&amp;_MY®@,áö»r*¥@_x0012_ ¬¢oÌ¬@]Xä_x001D__x0002_ª@¾DÀçª@HT_x0006_U_x0001__x0002_5Ó«@¦¢Ý_x000C_éþ@%ÞM(úª@Ê/÷_x0004_º¥@&gt;_x0013_¬O±Ø§@Tt(å©@H[aìÒ_x001F_®@ÈÚøLO_x001E_¦@f_x0002_Â¡°¤@Më4×á¨@hg_x0008__x0002_y¨@øÁE­¼a¨@¹ÿîE+¤@.	È_x0002_7¬@!_x0017_¡à&gt;«@§ÎÐ_x001F__x001E_`¥@KKÆW¨@oùÃeë_x0007_¥@Wkf'©@Z/'%_x000B_¥@og"Ô¢@}_x0018_1V~¤@ïbà9£@,3zk9ð®@×*ïaI[ª@$PG¡©ù¦@®{v);¦@×_x000E__x0003_åÙù«@c_x0010_ØcZ¨@Ûà_x001F__x0015_Z¥@5K27ò¥@_x000C_±l±3Û¦@_x0001__x0002_i_x0016_ÐÇ2©@cS_x0003__x000C_¾±@U:_x0001__x0002_Ç§@9±O^_x001E_8¢@_x0006_¶o_x0014__x0015_L¥@} 	ïãD£@~ê²Â,°@éZ:äó¢@uÇ2Dyí @³k9ÂÄ¤@Fú@0ÆNª@ì¤*_x0015_;¾¦@(ë¼_x0005_éS¡@: _x0001_hü£@±rZd_x0017_¦@¢®ÿÙH#ª@î»4Ò_x001C_¬@÷!_x0008_9lF§@ß¦Ýë¥£@7p8q®¥@SXßØS­@_x0013_æüÈ­@´*/Ö@éäÒÄÐµ¦@:¬1´4¢@pµDÇk¨@2_x001F_ö_x001E_±¡@+7oNç÷©@_x0004__§?SÑ¦@O¼E&lt;ûª@[ê!_x0015_C¡@£Tb_x0001__x0002_&lt;Õ¢@SHRÂ_x0018_¤@_x000C_~Âm»K¨@ò÷A¦ëù¢@ú5_x0012_#3®@u7B~þ®@D@¤@­	:¦&gt;¦@Ì&gt;ÚNv­@ZÃç_x0002_§j¨@ÔPó_x0008_¥@EjöCÓ­®@®ÎÐ³V¥@Þ6U¾M}¤@µÒÝp£@ì_x0008_0_x000B_ì)©@ÕR cÕ°@©_x000B_zp¦@Ú_x0013_R/_x0013_««@ºmT¾`¨@%_x0016_Çè_x001C_æ¥@Ådê.ª@_x0010_0áT)¨@A_x0018_Â.Üt£@pÉào¦@e_x000B__x000D_r²@Wkwé´¡@5v_x0001_À	2¤@_x0004_SBò_x000B_ ®@.Ä-îÎ_x0013_ª@@JBÎN§@_x0010__x001B__x0019__x0012_ð¨@_x0001__x0003_ß£mÍ¤@_x0001_Ç;;¥@Mjáé8¬@.Óst&lt;£@¦_x000E_&lt;7§@G¡_x0003_ÞÀ]©@Õ_x001E_&lt;s#´©@íwd;CT¢@¤h³,üø°@ZÊÆCi¤@f_x0012_­@R®I_x0018_ÄÌ¢@ùþ]2 @NÖÜ:Û£ª@_x0013_&gt;â_x0002_*ïª@:_x0010_½"E_x0017_ª@~:Kû( @ÑÌ¦¨Pû£@-DÓ&amp;Cª@_x001B_®NcRª@Ó©½K2©@_x000D_9Û«Áïª@RH×"i_x0006_­@_x0017_wå_x0013_¬§@QÚ$iEÊ«@_x0005_!Zz¥Ú¦@x_x0010_1or_x0006_­@aë_x0008_Kôé©@HÍ,¿ï«@(_x001E_Û=@¥@ Xm_x0004__x0004_ @jÄÐR_x0001__x0002_#Ñ¢@®ÌÐ6Î§@É_x0013_Ëµ¾®@x_x0016_ú	_x000F_t¢@_x0001__x0013_&amp;_x0016_ºª@#¦ç»È§@H¬¾ë_x000C_¡@Î²Å,`8 @Ü³:Ö¬@Èö.ô³´@_x0005_Ïï?þ§@q®jóJk¦@_EÉ_©@k¹_x0004_^¡Ø¦@Ï_x0004__x0012_!1¬@_x0005_&gt;i&lt;õ_x0002_¤@ºß_x0002_N§@H_x0014_í-_x0010_§@ D~Ê-Z¤@ã´]×©@¹GìÔ_x000D_ý«@ñÐñÔ\©@_x0017_}eS^§@Ê_x001F_´"¾¥@{óÕ&gt;_x000B_]@°½!%Uª@Ì_x0001_LÔ¬@ó®nk_x0005_­@mö,ÝVm®@_x0015_DM_x0015_££@zQ_x0019_'ç©@±_x001C_Èé¤@_x0003__x0004_Z_x0013_YM¥@»Çsá'ò©@7_x000C__x001A_6E§@'_x0007_Üã\¢¤@(¿Õó®@¹_x0002__x0010_K`ª@ª¦ï×ä²¡@d©?]#¢@é®_x0004_c¨@_x001A_ØsÆ©@#_x0003_¼1ýà¤@b¬_x001A_W ¯@_x0011_¬Á¼L¢@_x0019_Û_x001D_oÊä @Ùò·&lt;_x000F_¥@¹qe_x0001_·¢@1_x0019_þSeÏ«@out¡¿¶¨@?çwf+Ï¨@_x001C_)_x0003_,l×§@_x000E_e:_x0012_óð§@d:Í_x001F_u§@T¯_x0015_-]Ô¡@_x001F_od«@­Ó¶QÕþ¤@ø%ðfK_x0017_¥@f_x0011_É7W§@-_x001B__x0015_i_x000B_­§@Û×QV&amp;©@MÇ¤m8!¬@_x0014_~òf_x0017_Â®@RËl_x0001__x0002__x001F_¦@.è¾GÒ_x001B_ª@«z;A_x001F_§@_x0003_5_x0001_W_x0016_©@²_x0019_h,!Þ@\ð&gt;r:¨@ï1å§@D£]2Ý§@q_x000B_µõZ6¢@7D_x001D_ÕÖÅ¦@g'Ü`¶D®@PR©î/ª@Ð;vÁ²Ï¨@µX}håf©@Ê 9u_x001A_&lt;©@×_x0014__x000C_®§@»  èy§@éIð¸¯@b1¾d^ó¥@Á¾_x000F_¥@Jµðë5^¡@\ÿ!\_x0004__x000B_§@_x0015_¡.Y?¦@»Ú_x001F_ª@_x000E_å=Þ=X¬@_x0004_"¡ú«@®þE_x001B_äç@ÄLH2X¸ª@¢§ÕzÛ_x0012_¨@ÇÍeNµö¦@©;/âÏ¤@r±_x0010_ÂÝí @_x0002__x0004_P_+¥b¢@1§_x0019_¤ö¤@àPNh¯¬ª@úè_x001D__x0015_åQª@¡_x001F_	b,_x000C_¬@_x0018_My|pQ®@ÎH8ºðÄ¦@È_x0003_7_x0010_jO¦@AD¹+î¦@HQÌi6Dª@_x0008_ß?£¨@®Ùz_x0001_¨8¬@ðÃyÆ0¥@pÜTV3_x001C_@ÿ¹JRÎÄ @à_x0015__x0016_p³¶©@æµæw"¾¥@»^è`50£@&lt;§'Ë±¤@´FpQvQ¢@Ç©_x0005_¨^m¬@U&amp;ë&lt;c9¤@MT)³k§@_x0008_¾¦k®4­@iüÃGÓ	©@&amp;ð 1`s©@½4þ»§¥@Êp¹0¬@_x0016_øáÞ¢@tÂxÃg£@+å_x0016_íü÷ª@_x001F_XÀI_x0001__x0002_r«@]Èn{E`¨@_x000F_l$º£@F¶Ëò«n¥@½Ù©Ú*@CáãMï5¦@ÑÅm¤ÕY¬@ õØK­­@A|_x000C__x0001_é¢¦@ï#£Z_x0004__x0005_©@®ýÛ·_x000D_@¶~_x0002_·Ãª@}Ð_x000B_Ke©@ùmA_x0017_£@_x0018_^JÞï9¨@^k´°k¦@å¼1vÎu«@lWÆÝß?­@WáóÒÄ¬@â¢i&gt;l§@`Ïnf®§@_x000E__x0002__x0004_!&lt;4²@_x0019_AE_x0005_@_x000F_ÎÐ+{X§@Ê_x0016_O&amp;ñ£@'±_x0008_Å®@¹æÌ·ç5¨@4~«ÿü©@rR_x000D_£_x0015_/©@U_x0013__x0013_$«@ÙsoìDS©@á)eBÉGª@_x0002__x0003_µ²}_x000D_ ¨@_x000E_Å_x0014_{¨@_x0015_úe_x0001_	¦¨@ñ­ä1fü@ç"î-4~¦@õ_x000F_Wª&amp;_x0015_¦@_x0002_cÔ{rÙ«@{`-_x001E_Á¨@©Ìðy_x0012_¤@./®À¤ª@9ËÔdÚ¤@é?_x0002_Rª@8köè?°@ßÌÙ±ñ¤@þÇîÇùS¤@Zdz¯@þ_x0002_Äí°_x0007_¥@ÊÉÌl_x0002_¤@jfÐV_x001C_/§@¹¡u_x001C_Ê¨@ÛXÐ8(«@ql_x0016_6ý7¨@Ü*AÑÎª@ztØ_x0007_sC±@`/4OÅ¨@lúÄÈ0©@_x000D_k¹J­@ËÞ_x001F_"Ö¦@é#$5¦@wÿÿ_x001B_z¦@0ÜÖx_x0015_9§@³k_x0001__x0002_$Z¨@'__x0016_¯S«@ô_x0017_ÇwKÕ­@iÊ_x000D_N¦@hyÔ¨@ÝNä_x0015__x000F_v§@fø?Ê_x000D_§@î'|¯:O¨@i÷a_x0019_O1«@H©¿0îj¤@_x001A_íïÙ(ö¨@_ùÊÎ_Á¤@ÇªV_x001C_;_x0010_©@±¦Ê70T¡@_x001B__x0004_¸Ú¥@òí_x001F_x^1¦@aælai¬@-_x000F_%-ý¨@ë_x0005_»}8¤@8±suP«¦@_x000C_òÙ±_x001B_¤@M_x000C_Æ£iÌ¬@O-jÄ_x0019_©@%j_x0017_×ß¡@,'$¸_x000D__x001C_«@ úîv	¨@ük£@_AØ_x0010_V©@_x001A_xÔ_x0001_¦@³´ðÊM´ª@¡«Ý´g§@ý2_5»ì¤@_x0001__x0002_ÎL¼x_x001E_6±@"k"}Fª@ú%_x0018_¥@Ô­²_x0019_3Á¤@dõ_x0012__x0012_Í¡@võm¸­@ìü_x0017_øq_x0007_­@öØ{2=Ì¥@áU5û_x000D_}¦@Í»¯­o®@Ý	;åíx®@Ó»Èðâ¡@ANhþ_x000F_©@åæg_x001B_®¬@_x0004_¬Æ#_x0018_¢@_x000E_Ð¿MÁ©¢@æðL4*¢@;_x000B__x001E_ZÈê¤@_x001E_ñ_x0013_WÖ5£@±ÌBF¸_x0004_©@£^_x001B_ø£@ÉÜ±i£@?"Éè¥@_x0011_}TêÍ¥@óu×\³ª¥@YÛ_x0018_ï×¢@¢_x001E_sZ¨@Å_x0005_Þ_x001F_*_x0016_¡@6Í_x001C_÷£@Çû:SÁ¨@ae¬«@ÍQ¤_x0008__x0001__x0003_ý¡@#Ì.ö_x0011_§@÷&amp;Å8 ©@*_x0017_|«`¯@pÅ_x0001__x0001_À_x0015_¢@iH{_x0015_ïá¦@_x0004_`Í­@Ç!ý»_x0002_¤@¹Ú+p"À¥@î_x0007_ÎÒZ§@'_x001D_'éD©@$^_x001A_¨~¤@T}Ü#QM¤@_x0016_ÕZÕæ¥@²2k¨G­@ÜÇá0_x001E_ ¢@&amp;ß}yJ¦@_x0019_LWÍd_x0016_¦@³ê´6I¦@*\_x0011_)ùñ§@bï_x0002_¥©t¨@39ûñ§@ó¬²5ðS@èjÙîýª@A¼óUÏK°@%ò_x0010_¶s1¨@&amp;ÕM"2§@&gt;û\!uçª@_x0007_\(®û©@ÄÑÝ»R©@ÕòPüã]§@_x0011_¹%_x0006_\­©@_x0002__x0003_ö`(ÈÆL£@²ò,PÝE¢@Fö1ëtd¯@}{3¡¤@gE¢&lt;®ð©@¤âÍ_x001E_ ¦@ä#Ç_x000D_#¨@ÄT`V@ÛäúÄaÿ¨@_x0018_d#Ç¯«@_x001B_ÐÒï¦@¨Äj_x000D_¾$¢@FàËhïÎ¨@-»àQ­@4ê:Â/_x000C_£@_x000D_ÕÍ6Ò[¢@_x000F_¿åìÊÝª@«)ñÈÜ_x001C_¯@ÊXP§"¨¨@_x0013_%8=à§@RBIÙUA£@ö¦/¾#°@ÅÖì_x0001_Ç¢¥@ÙÏ¶Jþª@Ô©.ø{ª@_x000C_ü_x000C_ç¨@S¼ã u÷¤@m]K&amp;â§@Ë¢Ró¸ò¢@ãâ66ê¯@_x0002_âß#¹!²@ZL/ô_x0003__x0005__x0005_ñ®@_x001D_Òm_x000D_5H¤@u²òÏ¥@	Vù_x000E_§@`	ØE_x001A_¹¥@{æý	pL¢@V°Ó¶:°@_x0016_"Z´È£@«¬ç_x0001_q¥@_x0005_íç½¢-¥@øv5Fðú¦@_x0007_xI§@E&gt;³ÀhÛ©@·¿Ø_x0019__x0004_@Xk¹â­@7(_x0011__x0014__x0014_ê¦@hQ¨R©@-_x0013_P_x0004_¦@Õ_x0019_Î£¯¬@qKk°@_x0002_ ¿·«@G2G	_x0016_ @º:àÖØ¥«@¨uIì_x000B_¥@¯³µ$.Ñ¥@3{Æëó,¡@[ÿb_x0003_If­@ë,_x0002_Å¾¦@¬¿¢ð±Y¤@_$p@¥@W´_x0013_¶«@(/§¹^§¥@_x0002__x0005_»Ü[_x0007__x0012_¦@+|áÉ3¬@ì¸ØDp_x000B_ª@_x0011_~HÖE§@_x0017_*_x000E_ÀÕ	ª@RÂùAr¨@{Ä_x0001_ÃÛ¨@L7_x0016_ôºÉ©@ÞZh¼î§@2_x0019__x0003_At¨@@ÄðÇ¥@_x001E_¤áÝ½¿¤@Ñj9vÌa©@Y)ëÜë¬@_x000F_÷Ø\D¥@)å%à¨¬@îÕÎk%§@üxJ}ÚÐ¤@_x0008_ÿìÍß¨@¥²cº'£@dqïkã¦@Ü-.Í_x0017_§@	]ùòö«@W£pÞËç¥@ÈúCqó©®@_x0018_~E¼_x0017_¨@£¥xß_x001F_±@jÑs8»x¦@õ_x0004_æÃë®@¡o_x000E_ïÆoª@Å9b_x000D__x001C_W§@¸_x0002_Ì_x0001__x0003__x001B_/ª@¡Æ¹_ç¦@ÐD_x001E_Q_x0019_ø©@öÓ?mºå§@Ì¸¬³½@¯L¹²üM«@z¾!«@ºÖbû_x0006_÷®@õT_x0005_Vx¥@´Î8Ûß9¨@S.C¼Ý¢@²4«5_x0001_§@^_x0001_xþ:_x0002_²@Û$iCê_x0019_©@%-½RZØª@B×ªzÕ§@?ºÀÐ/©@ó_x0001_r¤@'Cué_x0007_~¨@È8L.ß¦@¾êu}_x000B_åª@Í}_x000D_Ó:¨@±_x0012_Þ_x0008_Æb¨@¼ã,'·Vª@Fád­¬(­@ÑDô2Ë°@_x0014_ø«_x0015_çÐ¨@Ç1,bIc¬@_x000D_åël§@ky]©@D&gt;ÒWÿ¢©@òh~[@á¤@</t>
  </si>
  <si>
    <t>7778b23ef112b1126bf3dcf3c07253c6_x0001__x0005_ÁØµ._x001D_§@y_x0011_Õ®@4_x0004_À|1_x0014_¥@;DZ_x0017_n¯©@_x0002_Î_x0012_àB¤@"%ùIe8ª@gÐÁO:­@ô Y¯O©@þÐß(¨@_x0019__x0017__x0005_-_x0014_¤@[-Oñî_x0002_¯@ðe'_x0017_E£@uO¨§@5Sp4¥¤@°]ê¹_x000E_¥@aðßò\8°@9HDÛ_x000C_ç§@÷_x0006_u¯,¦@H_x0003_Ú¶Ö~@4õ¤RÚ2£@ò4ÛØ_x000E_§@)}Êð;ú¬@_x0005_¦_x0018__x0013_§@_x0002_ZPQr[§@W$Às_x0018_@¿ïóeÆÏ¤@÷7¡D_x001C_°@°Ê_x000E_N×­@¹ëÄ§¬D¦@ºÀ©VX_x001E_¥@x¸_x0008_ÔÈü @`_x000B_Ñ©_x0001__x0003_Æ®«@:*ÜºùÇ£@c=í¦Hª@_x0011__x0013_¡!_x001A_.­@õ'k]'«@qú&gt;ö=¥@e%³LÕ§@ÅÆs_x0001_N£@_x0014_më_x001B_|¨@ÛÛ«â^Î§@¤%§ÿVrª@t_x0002_·ê¤@ Í)!£¦@¡ÎTýW¡@î¹FÃòý§@Z[³ÇÏ÷«@­ï³@_x001B_åÃ}û¦@¢ºF©@R_x0014_=%©@ì`I¡£@_x001A_ÚRjÆØ°@º{î?ºÞ¦@ÃC'MUoª@_8ôð£@Êkó_x0016_§@éX_x000E_GÓW­@úhQ¦l¬@î!'_x0012_¦@¨{D_x0018_ÂY¨@_x001C_M%¢w_x0003_¬@ñ_x001F_{ Z¥@_x0001__x0005__x0007_¶eóò¨@_x001E_ =?~p¤@½è,úâ¦@øF_x0002_¨=¥@a&amp;ÛV±1§@Ý_x0016_ÉÄ=æ§@³C_x001E_6¦@Û_~_x0008_ï @_x0004_R7»µn¦@q_x0019_­,¬@éåèxÅ¦@_x000B_»vAå_x0001_¥@¡túÐH¤@_x001A_ý@©}m¥@_x0010_Æ_x0007_U_x0019__x0003_±@_x0005_Å07ß«@Bi°	Êt¢@_x000D__x0001_q_x0015_å£@ÂoÆ_¥@:f@_x001E_¹¦@ÛMï¦¶¬@å^_x0001_¤@½è¹Ë²E¶@_x0011_PîÂj)¨@QUb¹©$¨@^?W_x0002_e½¨@é_x0018_aNÏ®¦@_x001E_îé½I¡@rðy»_x0015_Y­@_x0016_òf|ô©@(_x000F_éP²¦@ASê_x0003__x0005_Wi@¡1_x0001_æ© @##g_x0002__x0019_]«@[à_x0012_G±§@ëÜ}Ô±×§@LðIÇ¥@_x000B_è_x0013_üÃ£@_x0010_Ü_x000E_û/'¨@êI(É¤@_x001D_BÆî¡@!­.îÆ¤@¤Sõ_x0007_¦@_x0008__x0019_&amp;¤±Ó¤@ç´dfj©@GOP}åD©@¥w~JKé¥@ÈgÎ?_x001B_q¥@«¼_x0016_aø/¨@ø°]5Âp§@_x0015_óB0¯`¬@{G³t#¢@_x0007_É¥_x0017__x000C_¬@?;iç´©@_x001E__x001E_Râã¡@ÈòyÏy_x0004_¬@ÃK÷äf_x001E_¨@^P_x001E_®A¦@_x0002_&lt;:Ù_x0006_ª@Õ°v5ã@ó§ s¬ª@?_x001E__x0011_F_x0018_£@-gF.#_x0002_¦@_x0003__x0004_«_x0007__x0010_CÏ]§@ÁÞ}±¤@ëq7&lt;ÈD @ÍèÁà ¦@	#_x0006_T_x0001_ª¦@_x0002_0jûW­@¦_x0002_¼i^_x0013_¦@ÅéôË@cí­;XÀ¥@_x000F_ülÀóç¦@ç_x0008_¬_x001D_Û_x0017_§@?,j$ª@±ÓÜk_x0007_¥@vû_x0003_¢Vå­@O&amp;Åp_x0003_¦@ Hu@x­@=éK|§¨@ßÕX5§@w7,&lt;t_x000B_¤@ºÍÏQC«@]Lº½_x0003_¦@ª,]½K©@w&gt;&amp;Äí_¦@Ù_x0002_¿õ×¢@ÄÂ_x0018_àK¨@ö¿6Ý @d¸\±+¼§@ _x0008__x0004_ ¤@(É_x0016_T§@b_x000E_µQd¡@8F«vi®@d¶3_x0001__x0002_X£@!h¹$¥@_x0011_=_x0011_ø_x0001_®@Ý_x0019_ºY³@à_x0016_ù_x0011__ß¨@_x001E_å®v¼©@_x001A_\ Iz¨@_x0001_3T_x0017_ê_x0001_©@_x000B_L¬_x0003__x001B_¡@À'IR&lt;§@P/+ÜëX¨@Ç_x0008_ù7å	­@»_x000C_s}x_x0017_¤@@zß]¡@hî	´ó§@tÝ_x0014__x0015_^©@c»_x0002_ü÷,§@¬v_x0006_öJ§@&amp;¸~±&lt;©@_x001F_í±,Ù6£@µg1çï©@2£ÛÔX«@ö_x0002_ÙVº«@Õ_x0008_âA_x0013_½¥@pÙçhNS¦@p	)à£@f«T3nÔ©@³;_x001D_òÑ_x001C_§@m8ÓqÏ_x0007_¦@ÇÇó;¦@dÛ"SMj­@\£YÔU³§@_x0002__x0003_?._x0010_&gt;_x0015_£@H­ Àª©@WÍn6«@ú#x.?©@ûM"÷©@Ñ;*`Ó¥@øäñû¥@ÈIéUÄ¥@¿·_x001B_#$@âì/¾ÅÁª@xNær/¡@æ_x0005__x0018_ôGø¢@¥M_x0005__x001F_N{«@~2ÂQa£@ò»~_ù	¦@KÚ0|¤@_x001E_®®Tý¢@¶´ºÐá_x0011_­@Uó¨I~¨@­Zøº_=¦@_x001D_6Á¦y_x0015_©@[_x0018_ù¸_x0008_g§@&amp;Ý®ÏFÝ¦@¶=}kÃ/©@§_x0013_:?¬¾¬@¡eyþp÷¥@°4Â¯µ¤@_x0014_\ß_x0001_Iß¤@1%¦Ù_x0011_µ¦@ñ&amp;ì_x0014_.8¦@v4|§@%@_x0006__x0008_±«@Ü°_x0005_,_x001C_£@7_x0005_h_x000E_áÛ¯@óPß|j£©@û_x0005__x000B_?9§@_x0018_{ó_x001B_cg¬@¹*UI¨@A_x0004_¹¤$ @ì¢_x0001_xËÙ¨@StÈaÃ¥@_x0017_Þ3_x001F_g«@_x001C_Òz¯¦@;]ñ})¦@¿,cê_x001F_¨@ËÕ¢¦©@á²Ä	Mª@_x000D__x000B_Û&lt;_x000F_q©@F¼ÜG¦«@ÕµFr?£@Oõ~[Ú°@od_x000E_ÂK·¥@äÙYGh£@õ_x0003__x0008_¤¥@2þÒ*1Ú«@O_x0002_	od¶ª@Nü0I¢÷£@;î8Þ¢¦@_x000E__x000D_÷Í\§@émýE_x0018__x0013_¡@çL"_x0007_1=§@Ô$y¨¥@|mìl®¡§@_x0002__x0005_Æ&amp;Ë°[s¢@Á§©_x001E_g§@_x0004_Yäì¨@"Tx¸_x000F_ª@53D1_x000D_©@øsPñFq¯@ù_x0017_-Ô6Á¢@_x0004__x0005_n_x0003_§@æÂæ¹j'§@ßV÷Ôõ±¥@&gt;T:_x0013_©@áQåæY¤@óp_x0001_ñ÷«@ÐgýÎ?á¥@¹þ|!©@Ds%_x001C_WO­@y×4¬@ù4ÅCÜG§@èºv¨QY£@ì_x001D_þ¸¯@f°_x001F_·_x0015_§@¯_x0011_-oú§@y?ê=ý¨@xÞíW¨£@ñî&lt;øP¤@IÄ_x0004_¿­@¹`ß&lt;_x0019_ú£@¸+vj§@_x001F_ï Øô©@-Æ_x0008_Sï¨@4_x0016_A1÷_x001F_¦@õÐ_x001D__x001F__x0001__x0002_:G¨@_x0005_¡ÕG¾s¨@é6¹L¤@Æ¤¹½Bª@Â_x000E_k_x001A_c}«@¹+_x000B_1~£@EÐ´Ç_x0003_.©@|_x001D_î`¼{®@Zòv¯üª@´A:_x001C_ø¦@Ì[A(_õ£@Ý&gt;Ì_x0001_ÛZ¨@ÿæÚì_x0016__x0002_¢@w±ze+0¦@_x0018_¢_x000C_Ûo¬@}Ò_x0014_~[£@]­ª@OÕ/oo¥@ÈÂz_x0015_õé¨@^®ü_x0006_¬@_x001D_ê3p&lt;¦¨@ñ'æJ_x001B_¥@' Øq_x0001_M¤@Ó÷ï¡¨@&gt;_x0014_$_x001C_`ª@_x0003_99ëO¤@xE«¦@úÅÇÇû¥@ÂYÝê_x0014_¨@2ÿÅ¡Z¦@ôs'~ó¡@§z_x000E_¹©@_x0001__x0002_J)-£¬@;,ýá_x0011_3ª@Ô^¯X#µ@tµçg¡@_x001A_Ü«ið¬@!{®½¦@Çý_x0017__x001C_© @´üÌ_x0015_j«£@ú`ø_x0010_·Ñ°@®åL_x0011_Ü«@1¹e!Ñª¥@ü ²T@°@ao*_x0002_c¦@_x0017_¼ûÑª_x0015_©@ß´DTC¦@Y9Ô[på¥@íá[o_x001C_§@æáÉîg«@oÅ-_x0003_H@AVCÌÃc¥@y8_x001F__x0018_¶ö¨@*${jFÿ¨@£G±ñ¤@¨¹²&amp;¯þ£@_x000B_ö&gt;Ó¤@Å_x0003_iøÇ´¨@°á{L²¦@Wb_x000B__x0018_ó`§@«Î;Üª@þæ_x001D_í_x001C_=«@døÔÞ_x0014_¨@Ë6_x001B_-_x0004__x0005_,¨@_x0012_vx\-¯@YÝ+¹¤@Ï½Ë´¨@3HÚ¹_x000C_x¥@&gt;övª£@_x0003_Ê~°l¨@hAÂ®¡@4!áø_x0015__x000E_¦@ò^­o¾@­@G$	`ë¬@_VåÅQ¾¦@_x0008_K_x0002_X¦ï¤@_x0016_Z4@_x0013_ú¦@',jh_x0015_§@±9¬i¿P¦@v¤V!_x0008_9±@.³Û­C¤@eb_x0015_HÅ¦@¹[9¨¢@ ã¸g_x0002_ð¤@_x0012_»E¶J©@1_x001A__x0017__x001B_­@ÅOnÕÃ«@³GËF_x000B_¬@9)ã»_x000C_¬@TÑÔ_x001C_¦@HN«(Z¦@jÕ9ÅDª@¾õIPåj¥@a_x0001__x0011_­@§k_x000E_O%_x0017_©@_x0005__x0007_¿ëÖú¿-«@nzj_x0008__x0013_©¨@ZÑã(!_x0019_£@¤Á_x001F_'M­@'LqÝ7_x0013_«@A_x001C_Xý_x0002_¦@Ìqò$ÿ¬@S¿¨{­¬@O&gt;_x000B_$÷¦@h$Á» @é`DÊ:_x0003_§@^öÅ)_x000B_«@È_x0001_&gt;P¡@Ñ_x001C__x0003_Ù7¬@On¶_x0011_A§@eÀ8d~«@2Dr_x000B_Ë§ª@Å3_x0004_:_x0001_§@ÓÏR _x0015__x0006_¢@Z_x0013_aLö­¯@±½Û_x000D_^²¬@	_x0013_kC{°@\6A»_x0014_?¯@µ~§_x0007_e_x0014_§@_x0002_d_x000D_¡º§@&amp;F¤ÒÁ©@_x000B_×ÿ+¯@©ÇU§_x000B_ô®@½_x0018_'OÐ¨@ðúvá°2ª@n_x001E_¢X_x0016__x0002_¥@¿ÙDÉ_x0001__x0006_Ä©@ðÖûv%«@ºU.\h³¡@5¨á_x0006_^¨@â,.èè§@T¢±ÇPÀ«@7_x001E_&amp;e:¤@õ_x0002_eaä\ª@_x0016_L«ob¥@_x0003_¨_x0008_¦@_x001B_ª"äl@_x000C_C_x0012_¤n¤@_x0015_£ln_x0005_Ä§@ËWp_x001B_â¨@Ü_x001C_V¹!j§@,r_x001F_À£@ÅfëM] @;7+}¬@ï6_x0018__x0002_k¨@d Kº¤@%8×w× @_x001B_îéç¤@_x000F_eÉÊv¦@_x0004_ùÁ³ª@_x0015_üæç´­@q­w_x0001_ë¡@Fzm]9³°@~èVï@_x0008_[×ü`_x0014_©@óî_1ÄÉ©@Z=_x001F_Í#¦@IÙ^ªä_x0005_«@_x0004_	Þ¢Ê÷VW£@_x001A__x000C_x!'ç¬@-=_x0001__x001E_É(¬@j!ú_x0011_	_x000B_ª@¼ø÷hÒJ¢@Wä¬ûjª@H±Áá_,¥@ØK­r_x0008_¡@¨W´&gt;_x0010_[§@Ä_x000E_g_x0003_'Ãª@Ç­×¾ /¦@Ïx¬&amp;Ç:¥@_x0003__x0019_"Ö­×«@0ëjÜ×U¦@_x0012_Õiaà¶²@á_x0004_§_x0015__x0007_u«@_x000D_Ã}_x001A_ü¨@7­_x0006_Ô_x0011_¢@Q¤@&amp;&amp;ù©@Jº°zÎê­@7¬&lt;ó$6¥@_x0008_£ë4½±@_x0005_«L|°@£K+ä_x000F_ª¬@ÊTøaéª@Jp_x0008_háó®@DP2J5_x001B_¥@$¦Cu_x0010_S§@³Lãi Ø©@{_x0002_7ú_x0003_ñ«@Ä¸LDÅS£@?ýÒÝ_x0001__x0002__x000D_ú @gcmÜ"e£@Û¹o_x0008_©@Øh¹1:Î¥@_x0013_òs'®¬@uX_x0002_}Xæ@tø£®@ RÑßà§@_x0007_hþs®@à9êx ¦@;á_x0008_º~¢@øÿä_x0018_§@f_x0013_*§f¢@Ìúü|4«@BAMØÃU¦@VNÉé¢¢@þÙþ¦&lt;¤@ý¨¶4MÓ¨@^Öî§@_x0013_}ö¯¹¥@/_x000E_?Ø|£@©Ñæñë­@_x001F__x001A_oñ¤@K¨9v­@Pn³Ö²¦@)( iY§¥@ò7½û_x0019_7±@Äð_x000C_òÇ\£@®_x001B_¤Û¤¢@yÅW9C¿ª@rûÙ0(Î§@ Xä)_x0007_¯§@_x0002__x0003_;s_x0014_v0ò¬@_x000C_çãF_x001C_«@%øæ¤ø¤@ Kw°³M©@"íüê¬!¤@Ã&amp;l$Þ&amp;§@¤F8_x000C_¤¦@gß:B_x001F_§@½ÓC_x001C_Ä¦¦@¦Õo^k¥@Ü®ÿ(5¨@Ì&lt;mâ¥@2Î!{RM¥@/Æ»foD§@_x001D_äaÆóæ¥@h¿´_x000F_º_x000B_¦@ä*½±Í%§@ßuiÔä¢@þw	ï´xª@×À®¶5Ü¦@_x000F_÷'{èB§@ù_x0018_Í|Y1ª@_x0011__x0001_£T_x0017_­@fWpËt«@:|så­n¦@_x000B_5l	è)¥@_x0012_y_x0004_¼­@ýú8ßÜNª@O_x000C_~ÑQ¨@ i_x000B_ë_x0001_Ù«@_x0008_5¥;à¨@È:_x001D_	_x0002__x0003_ø @Ùô+ß·È®@nyØåÏ@YÊ¿×ok«@Ä_x001C_iE{¢¥@ÇëQï8®@_x000B_wèÌ¨i©@lß½®ª«@_x0019_fÓu Û§@×`úæ*°@_x0017__x000C_w55;®@s_x0013_eë?u¬@âÅÞâ¡@o_x001B_ÊdÀ¦@7|_x0013_n»¦@O,Cû¾§@_x0007_k­ä_x0010__x001D_ª@GçÃÌd¨@_x0012_m-»._x0011_«@_x0011_üªu®@ÇÝf¿µî¤@_x000F__x0004_äû#¥@_x0001_å_x0002_gù·©@|ÝäÚ_x000F_´©@ÕÚfj£ú­@»YN% ¨@_x001A__x0019_8=U¢@_x0011_X&amp;7®@Â²)*¿¡@ñàÆ_x000E_/[¤@e¸Jª ¤@*æú?á @_x0001__x0002_êì_x0002_=I~¯@&gt;_x0016_¯d_x0012_C§@_x0016_UÄò¿¦@&lt;øl_x0002_µ«@_x001A_óÃ×¿é¬@à_x0005_é_x0017_qG±@EJ²@ü÷°Öù¼­@³q@ßÈë§@_x0012_3Ã+ã{ @¢_x0016_¶_x000D_P£@gn­_x0012_¬@6Öàçw,§@_x0007_)t¢ª£@´Q°x_x0010_µ§@ëV_x000C_'«@5vMï#¬­@MÇ5_x000B__x001F_¥@)bâá¤@¼C@z«@k"ïÌ£@ar[c§@0°°_x0019_ý¥@Ë=í½Oè¨@*6^.´§@è_x0002_­=Pª@XÐ(npà¥@ yõq_x0012_ª@ô_x001C_zúM¥¬@O_x001B_%a0¦@M¢$5r¤@'_x0011_Ùb_x0001__x0004___x0019_¦@_x0015_ñ½_x0013_ÅB¦@)	bä2_x000B_°@w´Vh¤@&gt;Ó_x001A_¢R¡@}_x0002_ðÐ_x0003_­°@Ò7è{_x0016_±£@g_x001A_ÔÎ(_x001C_¥@^_x0014_*zî_x001D_¤@lp¡ãì~§@'&gt;#¯°×¦@mô²ÿz6¨@_x001B_y6õÎ¨@øù_x000D_;_x000F_ø¢@_\Þ!Ñð©@X¢ò_M@SÕÞWÕ)¥@ãëW@«c§@¬aï£@¶hr&gt;W_x000F_©@à¦âÅÉ_x000F_ª@Ó+ÎB"¡@ñbO¨@YþJk&amp;V¨@¨_x0006_Tþ	¬@íÕ¡OÈ£@$ð_x0006__x0002_¨@z¨. ¦@_x0002_áü5ª@ß_x001B_ÅïV_x0007_©@&gt;E_x0016__x001F_Å @Ç²ví/o«@_x0001__x0002__x0015_ê»OÊ£@Õn÷±° @ç¬¸+ N­@JÓþ.¯@ËU_x0002_hnÜ¢@_x0014_èÆM5¥@_x0014_i¶ÏÃ_x0004_§@h´ké£@³_x0017_"öü@¦@h§â_x0003_á¦@Ý_x0004_ñûÆN¨@²ïæ`·@í¬5_x0004_£@îÌ_x0008_káå@Ã9ðú¶Â¦@fàØxr¥@ú÷ö|&lt; @5CÉ%5±@L´8æ/ª@ÆØoÜÎ-¬@$_x0011_7ü§@_x000E_âO²à¤@bi¤5n©¦@CEñf¦ª@Õ?p$t_x0008_°@fXê¤_x0016_ª@&amp;_6e©@kÎýsÆ¦@ë_x0006_H03w®@AM&lt;LUY¯@_x0005_Oûbà_x0003_¦@èp/_x0003__x0004__x0006_° @¸A9Ï:Á¦@ØHBY°c¤@_x000B_0Ç´úù«@_x000B_ïM+,¨@{d_x0001_nµ¨¨@Á¶Ø_x0013_.¥@_x0014_4UPÂó«@6_x0017_Ü&lt;§@_x0018_!µ÷_x0008_@_x0007_òÌ_x0012_¨@Ýz¡î_x001B__x0019_£@Ö(s{ª@Ü_x0012__x000E_¬¿«@À ­+Ñ®@Dük_x0011_£@Ôs@Âøæ¢@_x000B_M_x0012_5¶$§@_x001B__x0017_©t&amp;¢@5,x¡@:ÉuòÙÎ¢@^_x0014_]ØËÇ«@èUBFô¥@×ÒÕñ¬@YöÑÉý=¥@Ç5ÊA®M®@C)µ_x000F_1­@_x0003_Â©_x0014_£9®@_x0002_=º_x0010_ê¦@_x0012_Ç{{ @ßí¬BA¥@ù`ôS	§¢@_x0002__x0003_&amp;7I_x001C_ø¦@ûcu^q¦@_x000B_´«ùº_x001F_«@ ÒQ_x001D_öB£@_x000D_:ù_x0003_L¨@_x000C__x0006_Ù¦9¦@_x0003_Ê|Rm¤@o/°HS³ª@Êv_x000D_´&lt;7­@ýKnu®@i5ê¨§§@&gt;  ñ¤@Z1_x0019_Eþ_x0016_©@DÌu!¤@§%_x0012_	·»®@ÆZh_x001F_þ¦@D{I­UB§@^28Ñ´¡@}ÁCH½ü¨@x¸_x001F_ý\£¨@còÁÛ¹ª@·ÖÖ_x000D_¾¬@_x0015_nçF£¥@m?éÅQk®@	±sqª@ ±}Ý_x0008__x0007_£@IÓ£	¸¤@vù_x0014_èYç¤@K_x0015_¡¨@ú_x0017_Þ_x0019_Çn¡@ËÍ:b_x0001_@o?Ã_x0006__x000C_ëß©@óÃk½¨@d:'ü_x001B_¥ª@[Ò_x001A_¸2ª@Û_x0017__x0003_ZID¬@_x0014_X_x001C_ºó´©@ÃßSt[­@Ã&gt;_x0007_Zl_x000F_¨@_x0012_ÈÌÖ¢@ôÔ_x0008_µÐë§@_x0001_®ÛN­©@_x0017_ü~_x001F_Ï_x001B_§@_x000B_£_x000F_p_x0002_¨@^9Ã6b©@PÑ&gt;MÇM¥@?Þë_x000E_o@±@=_x0001_9b£@¾  ÅSª@E[q	_x001A_/©@%Á_x001B_~_x0002_[¦@ü_x001A_NÐ§@_x0004_µé.'¡@ùÈ§Ù¾¬@n_x0007_6)_x0019_®@¬_x0005_µ3_x001C__x0016_¦@Y+8£@Èõs'_x0008__x0006_¤@K¹:§j§¨@Éê_x0019_¾² @Ê­Üj@;ìmDdL¥@?B[µ§@_x0001__x0002_~¾¡)¸¡§@_x0015_mn_x000C_¢¦@_x0014_ºJ¦ù¨@_x0014_Ë½ò_x0006_=¨@ÅáîG_x001C_e¦@Ð_x001E_-&gt;¨@_x0002_\s_x001D_mc¦@:I´_x000C_f¦@|»Î_x0010_@¡@C#7lÜ.¯@U_x000F_Û%}¤@¡²¬_x001B_(/ @å´÷_x0005_Û;§@.~¹_x001D_©Ö©@´gf_x0015_®@«Îv1&lt;G£@|ÿïÙM§@¤¸´_eÒ@80±¼r¤@_x0015_Ä&gt;_x0003_ö¥@"`7¥¥¹¤@TÝ$)n8£@À´ùh«@v®Uu5_x001E_¡@¤64Q¹ø®@ëÇ_x0012_ZM©@ldÑn|©@øÇSÙ©¯§@Pàèê[§@!ÿ½¡×«@¿_x0014_ A­@H·´ô_x0001__x0002_tI©@Äh¡_x0003__x000C_ª@vê_x001C__x001E_¤@*öõö}¦@/Í§rû®@Häô¡¦@*  Z_x0005_ø§@_x000D_-Ã)*.¡@H»á0_x0005_¤@XX÷7H¸«@dTu_x001D_ü¡@_x0010_cù_x001D_Âª@0Ùq_x0013_6°¤@cW_x0012_s_x0011_­@udD_x0015_Ø£@ d×_x001A_Å¥@p­c_x001D_kë¬@U_x001D_Åµ¼©@B3ì¥@¥ª_x0005_ÁúÆ¢@_x0001__x0003__x0003_°¡Ì¦@Ú|î&gt;Ü¥@H½ U]É¥@öZYf_x0016__x001F_«@)#=W±¢@ÛþNâK¥@_x0010_ Ðq¥@k_x001D__x0018_Ð¨@ª_7_x0008_¬¥@ñ.¾°åÜ§@_x0012_,à à¢@¶¾m¿Õ]@_x0001__x0003__x001D_î{§*§@Æ&gt;^¦@_x0008_ä)^( @4ÀOí³®@Æ%Ïù^¦@;½nié¡¡@¢^!}Ý¢@0ò?HÛ©@§G;IC§@ºk_x0019_F¨@/ (±J¯@_x0006__äE®@_x0001_è&amp;§=§@_x001B_¯8O¬@_x0011__x001A_í_x000C__x0004__x000E_¡@·ëáð «@ÊnÚ©Ú_x0010_®@cDgêp4¯@H_x000B_=%»¦@awJG.­@8zDý_x000C_Ô«@s9_x0007__x001F_e¥@"­0RÊú¦@Ùú!_x0002_D@Qò_x001C_a£@_x0007_`Ó¹Q^©@Õ¾¶£@?KW«Ëc¦@ïZ»±¿¦§@¨4¾"±@¹­ïÊª@È_x0005_áº_x0001__x0002_R¡@XÚt_x0002_[ ¬@æÄîVº¨@ànÅêCl©@áò'²_x001B_Ê£@:vpw1¦@PEV¥öF@ú9Øô¢@ï_x0017_þ°àFª@2ë_x001D_µ?ª¬@_x0004__x0008_ÛzÑ)¤@_x0008__x0015_k)_x0014_¥@°¨jt¨@92¯î4X¦@a»Ê_x000B__x0015_«@¿j|_x000E_fÜ¨@_x0012_;È_x0018_(1¢@_x0001_È® oÓ©@nù¡?e¦@w=]1&amp;ª@:ÕGT%_x000C_ª@ä_x001A_+àH_x0001_±@Þê[£ºç¦@¥+WPá¬@É¡®p7&gt;ª@æÌ_x001E_Su­@r?æjÐy£@qÛ|_x001C_ül¦@*_x000E_Ëf@ca¤A¤®@¡éÁúñ_x0018_¨@0Ò_x0001_¼¨@_x0006__x0008_Î¸_x001F_NIO©@_x0017_Íbb©@gê2·_x0002_/§@f	ô®Ô©@[,K_x0014__x001F_¨@¶X#¨Í¦¯@ö_x001E_zõØi @û¬_1¨@_x0008_=_x0006_í©@mûÆ_x0007_@¨4¸_x0007_¬§@é'µ«U`¬@iþ^D@§zI"^_x0004_¥@_x000E_'_x0005_?¦@Ñ}_~¨¦@úÅQ$¬¡@&amp;é$¥@LC¼%©«@â«_x0015_6A­@	¼ÔVÌ«@d©½(þx¥@p_x001D_ûÛ* £@T¹NÌ_x0005_¬@á_x0006__x0001_OÌå¬@Ù®Cmp¥@Øÿæézª@þó_x001E_ry_x0008_¨@FÍÉd_x0007_¥@_x001D_å_x0017_nj @£;_x0003_:Ü¥@ÒÂ¼_x0001__x0008__x001D_ÿ®@^uåµ¦¨¥@/x8_x0016_ö¥@©õ._x001E__x0013_¡@²Þg_x000F__x0014_¥@(ß¼nà£@_x0017_¸ªIb_x0003_©@_x0012__x0018_E*s?¥@µ_x001D_+ðÕ_x001D_­@ê_x0004_ð!$ª@{£o=å¡@õ?½ñ¥@ÚÄU4_x0003_«@_x001A_ãJNå¸¥@*w­yÿ @?BâÑ¤@fmUÙ´ £@\yÐà2¤@_bÄ«¤@ûï¿,Ì§@m¬þ_x0005__x0005_}£@üIÆÿÀ£@`R`&amp;Ç}ª@¾X7_x000B_r¢¡@uø%_x0002_ðþ§@WÄõ_x000C_§@u_x0006__x0007_éW¤@Âk_x0018_¯¦@õ²®_x001A_¡¬@ßOIóîë¥@ñî¹z§_x000E_©@&gt;¥±Á ¤¬@_x0003__x0004_å_x0001__x000C_®,Ýª@éÚÑ_x000E_HËª@¼¶W1["¥@_x001A_ \_x0008_Rµ«@·_x000C_$_x000D_ª@!û§@ý_x0005_}D5Î¢@:Æ­T}©@aÚ_x0018_W°@_x000D__x000F_ðqbÞª@~\TR±¨@©D^_x0002_ëX¯@oHQùx¨@¢ÛÖrÙ¸¥@×²³_x000B_ææ¬@À¿&amp;½NI­@a _x000F_á©@}ý´©´H¬@ãFØ¡£@%)f©@s5Uëö£@dª¸Eke£@ð±çP©i¬@wGFQní¨@Õò @¡@³çmÅS¬@äCÕËí­@ãjpuH_x001E_£@Ëi°Ã_x0014__x0002_ª@$ÍÌ_x0013_¤@P?jéÙ¥@[¾)­_x0002__x0004_¦_x0019_¥@sÝÓ_x0019__x0003_±@_x0019_Þ_x001C_e_x0018_2©@_x001D_hØ/Úñ«@n	Ü÷¤_x001A_§@_x0018_ì¹ÇT_x0010_ @ &lt;_Pj§@&amp;¢×8H¦@ñ_x001D_o±_x001D_¡@JÞGÆ(a©@wå»_x0008_¢«@*¼¬Ou¡§@mÓa$R/¦@[h¯ÕÄ_x0001_©@·&lt;L|¢@Uô×¨@+âñù¦@_x000D_è^éÎ4¦@P:bÎÚ£¤@YßL"»Ù­@PÝÕW ¦@_x0017_ÄQ¤Âª@_x0014___x0005_×7§@*F3_x0013_Ñ¬@§ß_îÀª@6_x001C__x001F_¢@Â9,ã»_x0010_£@1é}±©@K$ôÑË©©@'J}æ¤@°Ðh¤¼:¯@_x000E_ýzk\Á¡@_x0001__x0003_I_x0008_Çp+Oª@ÖG_x0016_¾Èª@_x0017_äøÄË*@B«¦·_x001C_£@éêd.JË§@ZI~_x0007__x0006_¨@ßÛè®ª"¤@æ_x000D_¦/¤±@*BÜ5½Ò©@_x000B_¯b(_x0007_¥@M4Æ÷_x0005_¢@ÇÑÖ\¹_x001C_¦@_x001F_³Ì¼ @_x0004_töo,®@=Ê&amp;1¦@_x0002_Â7@¥Â«@«Ó³kÓr @MW_x0016_`A«@_x0006_Ûë&gt;É¬@_x0001_«Æ¥½¤@V8_x001A_?ª@_x0013_^R(d§@ÎDþ2~¥@æ&amp;!$é°@`íèlÂ_x0001_ª@]__x001D__x0018_%©@g_x0019__x0013_Ñï @ðD_x0006_Ï¦@_x0001_Ö»,Ï®@±oÓ[O§@_x0005_YÏ_x0007_ ¯©@T_x000B_8_x0004__x0005_©²©@/L3·_x0008_¥@\_x0001_F_x0014_1_x0016_¥@îó¬ì_x000F_¨@(yGKCÒª@ÆÊ,ø&lt;§@Ä_x0017_¶Ú	ª@%_x000F_Ü,¦@_x000C__x000E_»úÅ_x0010_¡@x±_x0006_Øª©@]ODTìð£@Bï_x0011_ÚÏ;ª@ j4ï_x0017_§@_x001B_´[.dÀ©@_x000E_	_x0002_Ñ_x0016_£@ _x000B__x000B_¼ëÄ¤@3_x000F_Ù-Ä¤@E(ÆQô_x000F_¨@~aZÏÁª@7#G_x0004_ÖÇ¦@sÑnB¥@¸Q_x0008_õ(®@_x000E_ª4#"_x0014_¯@ÄgN_x0011_©@ï_x000E_·Z_x0002_¤@HãaÒÿ©@kþ_x001E_Ô¥@À»÷Û¬Ò£@1µÀ,¯@0_x0003_DÂ@ßëg^ÿ¦@j@Æ_x001D_AB¤@_x0001__x0005_P_x0011_&amp;ü{µ«@¸|zJÛ¨@J.Ó±w¨@×Í	[M§@I_x0010_ìdÞ¨@uó¡Nz @_x001B_'ù+Ãi¬@Ã_x0013_7Ø_x001A_«@çÄ¨¥@MÀ_x0002_å5¡@Ë¯j_x0004_þè§@_x0015_Ùv#_x001E_ê¬@ \V	[9¢@V®/´Ë¦@Jù:*_x0003_­@î~_x0019_¶¢@üâü;¬@1_x0012_zû3¥@,)ÿÑb½§@j¹_x0014_;²¡@_x0005_¼1äÿ*@´_x0005_ï©Î» @_x000C_ßùzï¶¦@æK+Þø¬@5	_x0010_-Â®@RbfovWª@_x000C_¤_x001E_ûrá©@&gt;x_x0017_æÎ§@hñ¬)i§@_x0014_"lN¥@ô;:­Ó¤@î¡i_x0001__x0002__x0002_¦@_x000C_T¿êå£@_x0017_7_x000B_O_x0011_=¥@åçy°0©@¦·zÌ¥@ü_x0004_j_x000D_ð§@íê¸sìª@2áÊÃ_x0006__x001B_¡@_x001B_-þÇ_x0002_Ó¦@ïR ²Æ©@/}lkç	©@eÃ5_x0005_£@_x0007_ü'ió.£@jhS6²¤@¡~vhw³¥@ pQ½É¢@óvâ3&lt;E¨@Ò¸Ûº_x0017_¨@}sï¿ª@uIRÿ½¨@qÆ¢ÍD«@çë&amp;_x001B_¾Û¤@Õ´·¢©@_x0018_w_+âª@ªL:@_x000C_«@r°Sb_x0011_£@_x001D_¥*=)¬@½À5Û§©@Ùýx#ä«¥@Ç_x000C_Aõò¦@øÙïCr­@y}_x0005_*K½¡@_x0001__x0002_Æ±_x001D_§@Úñb_x000B_9(¤@þÄée&amp;¢¤@¤¥l2_x0011_\§@n¶à* @úQ:JºÊ¬@ëÌw_x0008_ª@[JÑäï#¢@de_x0015_¹¡¹¦@_x0016_"û°$v@W÷¸ÌÎ£@]ë8oVQ¤@eÒ~}/ª@_x0007_Ñþ_x001E__x0003_®@°rÆÒ­¡@íQ¢ßi¥@LI_x0010_ïL±@P_x0004_S¬¼«@! _x0016__x0019__ë¤@_x0007_+Ô¤Y§@ìF¢©_x001B_¨@%ËJ¾¤å¡@_x001E_5MAU§@óýMüø§@`s_x001F_L®Ø£@¸M[_x0004__x0002_¤@_x0015_`/_x0008_µ¦@g­æs¡@ _x000C_$¯@ó_x0018_K_x0012_×©@¼lµfw¥@^!ËK_x0001__x0003_yî¬@Ïi,u_x0002_­@RRÊÎE§@ó_x0018_Sñpø­@1Q9Í@}¨@ò_x000D__x001B_\C§@27ÆÈ&gt;¨@ïñ[Ì@£@F.qÖ§@ál×ù_x0005_¨@4Õ£Í¤:¬@K\NîÃ®ª@Ê],éª@_x0019__x001F_¼U_x0019_Ö§@¹¿æµ_x000B_l°@îhCÿÝy©@¤}8v_x001A_¶­@åêu1êÂ£@_x0018_Ñ_x0007_àÖ«@_x0018_39£J¨@jÁ_x0010_ND_x001D_¦@E]_x0015_÷f¨@_x0001_Ã'àù´¦@Ã1ÍÊ-¤@fÊ¥ëm©@e¥ ¬@'b_x0017_gY×ª@ÜAÚ_x000E_×£¤@] é¥_x0013_­@ä/ñü¾_x0012_¦@øÒëê¨{ª@(Y7û@_x0002__x0006_%V¿¹Òá¨@soRª@Á'_x0007_4õÕ¡@`UyZú\¨@¡çLÂ}¨@³¨o MÖ­@¨_x001B_ùÃ	ý§@ãÎLñ¿ë©@_x0007_ç$ÎÄ¬@üeÐª@ô_x0007__x0017_èÐ¦@ýp Ñ_x0001_Y«@¾ÎN_x0007_ÊÄ¥@Hþåd§@)¨´ò¯@¿_x000C_=BÄÀ¦@÷ÇÒ/g¥@¬_x001F_¢¤û"¬@d_x000D_mõ_x0013_Ý«@_x0001__F_x0011__x0006_¨@~òuV­@_x0004_GB:¤@A¡_x0012__x0003_2u°@_x0019__x000B_àbæb¤@Þ_x0007_Àêì£@79Xóù¥@ì_x000C_2ã8Ä¦@ùøf_x000B_S°@_x0005_¨÷ùÞ¨@Ð_x0017_­¸`¤@UX,må£@añE_x0002__x0003_ý¤@ÌÆA_x0019_«@×(p°Ý¢@ÅaMè§@ÜD_x0014_¿ac¬@Å!_x0017_©k_x0010_@	-«_x0005_Ë@%_x0013_\_x000C_9@býN±Ã@¸pú¬;Z@_x0008__x0019_'¨@ö_x001D_,©@fs®F_x0006_@¦éüg¡@i%Ã?@Që_x001C_i"@¾5a{@òU©:?_x0016_@·wÓ_x0003__x0006_ñ@Z-÷mvú @_x0016__x0007_d p@9a_x0001_ ùa@O©_x0007_)a@_x0006_g_x0018__x0004_8_x000F_@Ó,[3 @Ëü_x000B_(}_x000D_@$FÞ+@&amp;ë[Ôâ@Kü£	Ns@o_x0010_ Ç@¥þ¢²`®@ú$Çñ-_x001D_@_x001A_ #dÀkG@&lt;VÎÍÇ@"eå@ßÌ}_x0013_@f_x001F_ï_x0019_Lq@°_x000F_:BdQ@_x0018_o_x001C_:@_x001B_ÅH@Ð!_x001D_+_x000E_@_x001E_YÂ@#_x001F_1ãµ@_x000D_1)&lt;÷@_x000F_TàØ3©@¿q¬½g¢@¹5ï@2Ìh[_x0012_¡@ë´_x001B_yó@ÐÁ µ&gt;9@YyPb%@u {û×@_x0001__x0008__x001A__x001A__x0002__x0008__x001A__x001A__x0003__x0008__x001A__x001A__x0004__x0008__x001A__x001A__x0005__x0008__x001A__x001A__x0006__x0008__x001A__x001A__x0007__x0008__x001A__x001A__x0008__x0008__x001A__x001A_	_x0008__x001A__x001A_ _x0008__x001A__x001A__x000B__x0008__x001A__x001A__x000C__x0008__x001A__x001A__x000D__x0008__x001A__x001A__x000E__x0008__x001A__x001A__x000F__x0008__x001A__x001A__x0010__x0008__x001A__x001A__x0011__x0008__x001A__x001A__x0012__x0008__x001A__x001A__x0013__x0008__x001A__x001A__x0014__x0008__x001A__x001A__x0015__x0008__x001A__x001A__x0016__x0008__x001A__x001A__x0017__x0008__x001A__x001A__x0001__x0002__x0018__x0008__x0001__x0001__x0019__x0008__x0001__x0001__x001A__x0008__x0001__x0001_þ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0003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t&gt;f_x0014_@æ_x000C_7qµ$@{P_x0002_è_@F ôÊ@Þ¬Ô_x001F_§Ï@§°t_x000E_Î@æ·S5@·ÑJ5_x0010_@h¦&amp;«Î@°pÿ4îó@\¬_x0002__x0003_@ëRÒ_ò_x0011_@õî³_x0016_Ü@a_x0017_D'Ê @9,³ç(@ó&amp;Ý®þ@_x0003_[¤hr@¬Ý@_x0013_®õÿC@ 	¹@ð_x0002_ÅÆÌì@(·q_x0014_@}_x001D_¹&gt;1@¾$D_x001D_@ìôÕy¤@18w_x0011_J'@_x0013__x0005__x0019_3óï@_x0014__x0004_(ö¿@%	¾éQ@\Ó	3]@M%gÃ@ÖìC`3@é[}Z-@æp_x001E_^_x0017_þ @_x001D_£R67@³_x000B_2gÂt@\ºKºI¹@¯ àË@_¸c%k@Yb5I_x0001_@´_x0007_O§q_x0013_@RÑ¾_x0001_Ke@_x0001__x0002_º;Õ&lt;Û¤ @Í~Ñ|@=­Â¦Z±@vi	@3y`¹:µ@ý_x001B_þ_x000E_8@R1t@_x0006_Õ!]Ôw@))_Ú_x0001_Ä@vúÜ _x000B_Ç@çû´ÓÏ@¶[90@Øæ_x0011_òÔM@iôî[g@»_x0019__x0006_Î._ @@fèCÈ@Ç_x001F_µð_@@²Ù_x0010_@Ã_x001E_â-é@ì&lt;Nû_x001B_@_x000B_ÕPÍ*¹@½Äé*5@_x0019_h!Öô@_x0013_-ù@É¡þ2¯F@äýGFí9@@E¥ó®R @²~Fmô@!_x000B__x0007_SC@¬_x0014_t³ë@õ\l_x0011_v@[Ãã_x0002__x0003__x0019_}@Ý¿Äû@ ÷Ï·35@®_x001A_ir@ê.ÆTî@ÏÂ_x0010_½ú@_x0003_él·C»@Ù&amp;ÐbË@À9åÄÉ¥@à_x0018_M&gt;ô@¥âàÓu`@_x0008_rCHU@:íËø_x001D_@k_x0005_Îp®@_x001C_ñ_x0006__x000C__, @+Ò_x0001_@Ìm@g E_x0006_v@Öñ{ªæy@õ|-_x0016__x0012_@_x000D_«¿Ö_x001A_@'ÆTx£¦@_x0014_!5óm@oc0`_x000F_	 @nÍ&gt;c@A¢ãÓ_x0016_@_x0010_À_x0014_M¡@×M_x0005_"U_x001A_ @AOøqa·@_x0007_¯¿¥Ñ @¬·_x0005__x0019_ú@ÍöÑb_x000C_Â@_x001C_äÛ¢0~@_x0002__x0003_Ã-_%,@Ð_x001E_`Bø9@·hð´@_x0013_]uÆõ«@_x0003__x001A_cJK}@ å¿°¢@ ëP@©³&lt;ÌÄ± @øØ»@IZhp$­@ØÕ_x0003_	¡r@W¶µ(&gt;¡@^hi¿Øl@`ÀÆÛ_x0006_@C'ÂuUÔ@;µç,øA@n£.rMÚ@ ¤R´¯@Ã_x001A_~­å±@ð_x0013_©ÃÈ½@¬¤¿_x0002_@&gt;ÿ)_x0010__x000C__x0001_ @ Óø±_x0004_@8H4ª_x0002__x0019_@ì_x0013_÷¯c@l?1@OqBÏ_x0018_@«ÓÕ+¬@?[_x001A_ g_x0017_@)Ûê*O@$RÄY_x001B_@ÑÔàp_x0001__x0003__x0015__x001B_ @tx9ûCÁ@,y@V2¿@·Rù@ÄPö^@_x000B_Ö3Õ_x000D_U@_x0011_0ß\§@7¶h?^@_x000B_môH@ýÚ_x000C_uÏ@_x0010_}V@Ay.yõ@XÌãs @ùJd¥Ý@©aå$ð_x0003_@8i© U¨@_x0002_Õ_x0002_YÝÂ@m&lt;ï_x001C_@_x0011_z¾5|Ä@Ã_x001D_Ëªr@_x0011_E(g_x000C__x0017_@_x0008_ _x001D_OáÄ@´isÆ¹@_x000C_SZPÌ@­ø¯&lt;ñ@VXúwÌ[@UdBà'@¤3zX_x000D_©@2uyzª@ñ&lt;ÛuÄ@	;_x0010_ü_x000B_@_x0001__x0003_È¬öB@_x001E_ê»#À@­f¬:é@Ý0~+@ß«62Ø@zJ.¹_x0013_Ä@7_x001D_9V@äÛs®Ïî@YØ~¶ë;@ws£+.,@ &lt;¡lâÑ@h`è)Ø@=ØØ0#@»uèU­@çÏu_x0008_7_x0002_@È³øà@¦Þð_x000F_@½_x000F_êY¥@só¨dÇQ@g¦Nq¸o¡@A®¦´_x0017__x0018_@åI¦­@_x000B_êåxM_x0003_@#ððK­@âNKB ñ@Ôt&amp;þ@d_x0017_âÕr@Ï£Õì@òs7ÛPj@	_x000B_,_x0008_Þ@@h$F@%Ð\_x0003__x000C_\) @âÐ_x0006_v¡@¹&gt;l§@ôÂvo8@Sß_x0012_![@',õ)^@¸:24±T@×ÚK_x0005_g@¸MÚRs@__x0002_Àk`@ß©%;p	@Q¹êoiµ@öîÚOÄ@`_x000E_Ø¡@¹Ãyâ_x0019_c@ZAÊs,@x3á2«¢ @"iÊæ+@_x0007_Wã×÷ô @`å~BÓt@BQ;"@öõCÆ'_x0004_@Ég{H0@_x000E_»b¾: @µ¨oø_x000B_@ÙH«j@_x001F__x0008__x0018_HªR@pR_x0008__x000C_z@2ï_x0019_0@;v@Iµ_x001F_ì@_x001B_S`_x0001_6ó@_x0002__x0006_¨2r`F@_x0003_pÉ	æ¾@_x001C__x0011_4ò±z@?à_x001C__x0004_@íÉ1Ã@¦9`ÞúZ@µ_x0001_ôcì3@cææ_x000B_sÜ@Å_x0012_s_x0018_Ö@_x001E_Ò_x0005_þ@Æy.V_x0011_ö@EÜmFçb@µó¯&lt;_x0016_@_x000D_Ð_x0004__x0016__x0008_@_x0002_qø	:@·^÷Û@¨e¿¿ÿ@Ò«´"7 @,éT\Bê @_x000B_ê'\@_x0008_7'3Ï@êÓV_x0018_h@¬ÄlÙo@uQ¨aj@#¼Þ_x0017_Dc@\£Ï¿$½@/aÄ¨]@p_ÚÕÑ@H&lt;£_x001B_á@_x001D_?x_x0012_®s@ÝÄá_@8r7_x0003__x0006__x0010_I@p =_x0003_ @i|Ft¨@_x000D__x0008_â`Ê@_x0004__x0006_cí½@Àu_x0001_°_x0005_@U=åäÅö@_x0011_þÁ"^0@Æ³C_x0013__&amp;@FV,_x000E_@¹«Í_x000E__x0013_@â¼ÐóG$@fu·"5§@ã«/o _x0014_@S£Â_x0007_v_x001D_@_x0007_)RÄ÷_x0011_@ÀD©ä@Òg{¿9@ÉNºñá @ +ò@ïú°g"@_x0005_ÊýbgD@&lt;÷Ûá_x0017__x0018_@Ýø"¯¿Ý@Å¯ÁLOÞ@nyëÒN4@ÃIQ{&lt;@ª¦y·E@#Xw÷K_x0002_@ëö'_x0016_V@L¥+Y&amp;~@²Æô$_x001C_2@_x0005__x0006_N&gt;"Íý£@_x0004_`:e_x0002_²@!²"è_x0008_@VV_x0012__x0001_Êc@7_x0017_º¢@pz¤!ì³@Y2ÎIn@Ô_x0017_,_x001B_¡¡ @VÞK·N_x0011_@aBñ1m_x0006_@TÿÇH°@*ÏK_x0010_+@_x0015_i}ßìh@y_x000F_	èàØ@ý_x0007_\Øaÿ @¨×@_x001B_;_x0006_@ßÒs=f_x0011_@Ý°Öït@_x001E__x0003__x001D_ÿ_x0016_@è_x0006_ý"_x000F_Z@3/_x0018_#¡@ò4&amp;b_x0001__x0013_@X_x001F_e÷|¸@¾±çé¡@Y{=gth@)Æß_o@/´,Vû@ü&amp;i_x0005__x000B_ @ê~ì	Ë@uCU8@ÔZÔ_x0008__x0001__x0003_/_x001A_@Y¼Ðý*@_x000B_?È8Óó@_x0012_j^úHJ@øá'L_Ð@æ¸_x0019_@_x000B_®ì4c@2;ûwaá@5@=~l@ÉÃ$I«@p:à-8@u_x0004_zÍg@_x0003_£z`@ûºÄùÁD@Y_x0012_[µ¥÷@Ë_x000F_l@^ÿvÊ_x0004_@_x0002_ó_x001E_ÒÙT@A¥_x0015_@±ÉÐ($@/Þ(|_x0010_@d¶ÉGaÿ@îS+@&lt;}ÄXæ=@ü_x0014_c@¢¨[¥7+@«ÝËiR@ú05o_x001B_@ôdØ @ÌÍ×5Û× @,þqâv,@èîÒ'_x001A_ @_x0002__x0003_ºã¿p:@=hI¤«I@ÿ·3¢×@Ú_x0005_Ú)w@áh(b'd@iTóÃ@kÏÞ$Ö@Ä§_x0006_´@¬Isû_x000F_@«_x000E_ÏO¹T¡@i\Ð @(Káv(O@_x0005_y_x0003_,¬@_x000D_Ìx(@_x0005_Oì±^@÷¤Þ_x001E_Ì@U}áD_x001B_+@cÍ@*W@kU9_x000F_@Î­¼¿Ë@¬÷ST¡@ÍaÏSÒû@_x0015_)íu_x000B__x001B_@t§pY#H@ôé=µ6@_x001C_·_x0001_&amp;Ô @òyðè³z@¨2å_x001C__x0013_@á_x000F_rgÓ@_x0015_ªÀ@rs½1K_x0018_@./ùU_x0001__x0003_Á@6ÔÜ­*@¾Gi(Í@Åw1|Oc@9?­Ø°J@PA=ÎÐ@ÏMæ_x0008_@÷_x000B__x0018_¯@yZ_x0011_J³@rH_x0010_fH@©×ZS;´@5F_x0013_xY	@8L¾¼¬^@ú_x001F_ûQe¡@)óÛp¨À@JüÛô_x001A_Ù@_x0015_f4Õ$@¹µ·?;ã@º_x0002__x000D_Â_x000E_y@E3_x001A_ãLð@ÚA¨¶@ÁA¿²_x0014_ @0/_x0004_W¥4@Ì0ó½Õn@¦ &lt;_M¼@¥n¼pM×@_x000E__x0014_V_x000B_-P@Oô2õ_x0001_@Ù_x0003__x000E_Y_x0017__x000D_@»ÄV~Xù@çíØ´r:@ëéK_Å@_x0001__x0005_¯+Yl@¶ö1_x0003__x001C_£@BÃtY_x0017_@_x0002_ÅÀ_x001C_Y¥@ýR}ÉÑI@qóàe_x000B_`@­_x0010_¼£qä@sWÏ,_x0005_­@K½?¡T@¾OÇÎcy@_x0019_Z»r_x000F_ò@bkËaz"@_x0001__x0005_¸7i@3_x0018_M'T@­ùN)tb@Çj¬·,@f"Ë*@_x0019_N2&gt;/#¡@ö­ëS@â¼©«_x001C_5@7½@Íy_x001E_@ë_x000E_K©õ&gt;@^êUyç¬@d9'0ã@0û_x0012_ÜÓ@ÍFõ.K@ï¼_x0004_ç_x000D_T@I_x0005__x0010_áÊ@@_x001E_ò&amp;8_x0019_è@Ý¬_x0011_Gñ@ËW`@u±£{_x0001__x0003_é@J5CP@\¯_x0014__x001D_¸{@¶O6q@e.x$Ò¶@TãÁª,@´ÿT¢Ë @Ô_x000F_T|F@üÛZ|8h@åGîàÃ@i÷)eÄ©@j¹¦q;@h¤÷_x0015_N@p7~_x0002_Ç@BÚ_x001F_ÙÏL@7I_x0018__x0018_ê@Ó	!åT_x0007_@`Rõ®¡¸@Ùõ(eUj@ &lt;ø_x0007_Ëÿ@_x0012_½U_x001C_¯@èµ²_x0016_I_x0006_@7ßc3¸V @ÓHÀuO@?üK^=@ø4nB@AÖåoµ@_x0003_Ä~_x0018_ @P_x0016_U1_x000C_µ@6x7ï@ôO=$÷@ÒÞðKò0 @_x0001__x0002_¦_x001A_"Û¡@0áJ_x000B_Q@_x0006_K'4_x0012_@¿_x0006_°ßRz@Ó1þZ%¡@=¦À@H/tT@ûÃt¸_x0019_@_x001F_kÝÝïú@§ÖTS_x001A_ @u:Ü_x0008_-@K;Ei{ú@IÇîYR@_x001D_¶Ìn	@=Ì_x001B_2Óe@Í¹ë_x0004_'q@ÑâVøíK@ª;qAt@jÔ_x000B_M_x0012_@à¡ì,±@9·nÂ# @T_x000C_@q_x0007_ @¯jÿb@i/ò¥¢@¨Ø¯µ,i@W_x001D_jSî@lY_x0010_8Ç @kåèî}@^ËÍ@æ¬@bÕ_x0004_ö@µ-±1@øal_x0003__x0005_¿È@@úP¼ó@ò%_x001B_Ü@Ð_x000C_]E²Q@bmé&amp;ÐË@ Å.úYß@1ìÂ¦@È_x0013__x0008_ÔQ@Dh}_x000C__x000C_@¹²äúòr@2~J_x001D_¼@=ÖóA:@æYA_x0001_k:@§üd£_x0003_@_x000D_JXK_x000D_@_x0008_§'Ô!]@Gh4&lt;­_x0002_@=ÑØé_x0012_@.à«¹v@ðdâ_x001F_|~@_x0004_.»¼AÞ@?äÆ²h@ß«$Uî@ö¦Ù o@&amp;tÿú)@«ÛUE_x001E_Y@	Óq#@)]«²v@ë9­_x0005_zâ@ _x001D_+s1_x0016_@ÂæÅî@X¤._x0010_7c@_x0003__x0004_@c_x0006__x000F_´_x000F_@mõÂ ê_x0016_¡@:l¼Y½@_x0010_ß{kó@HHÔ_x0002_°Ã@R±_x001C_f_x0012_@^/t÷¥ì@k*»¥E@Çøiú_x0013_È@ã_x0013_§ÊË@î±_x0001_jv@.´« @_x0003_~^	@!ñ_x0003_­d@Ç$ýÿ$Ó@ï1Jtú3@T_x001A__x0006_	¹@Dyc_x0012_Ü¡@ÅS´}Z^@ñ×¿_x0003_þ@È¯Ë"Ìî@_x000C_Ú3!@ãé=s_x0016_ý@+ËÞ/&gt;º@WHø"[_x0004_@"£§Q]®@]uab@GM­_x000C_¨@Ý_x0010_+_x0010_W_¡@çÐt @Éb6EÓ&amp;@{ín_x0002__x0004_í6@%ü/Qh@ô@N_x0013_'_x0001_@g×Æ'7@õOÄÅa@¤:Ë_x001A_@]úã_x0012__x000B_Í@_x000F_t_x000C__x001E_Q@Nó\N³_x001F_@÷6	²@_x001C_{¬ @ì(Fhzp@º«6µÉ@Þ5.&gt;ªW@Yb_x0015_dµ@ôâïG_x0003_@_x000C_À_x0012_ó¡@_x0017_ü¸,§à@7ò0Ä@¶*ö`·@U_x0011_1&lt;d@8ñ¸M_x000B_@U-¨W@ÂzräÜg@&amp;¹·d@_x0004_tÀ_x0011_¹ @Mª$$_@¯Ç._x0006_·@yá\8ú&lt; @\_x0005_Yþ_x0018_'@%Å(	&gt;¡@E´w§k@_x0001__x0005_S!°_x0013_¯@iR	3@ç}Ë¹@\erì`@{c&amp;_x0005_°@4U2,D¦@p$_x001C_Æ@övïâ« @_x000E_Pégì_x001B_@A¥Õ¿J @_x0007_Ä(úÝ_x0019_@®`_x0004_Jë@Hn% @4eYÂ_x001C_@a_x001F_Ü¦bµ@Û:¤È#@kRùFU@_x0004_-B_x0013_¡_x0005_@}!	í_x000E_-@¤_x0008_¦9øn @u_x0008_ºô@iì1}À@ç_x0011_-}@ï_x0018_ß)Á@;Þz4Pp@_x001A_g_x000B_Üáø@T¦ØN_x0014_·@¸ü\T(@Eú×¿¹@XK_x0018_+_x0006_@¢_x0002__x0003_~u@V_x001E_ï_x0001__x0003_O@¦â_x000C_l@ÎJa¶øU@óß_x0015_¯ñ@ÕöüÞ#@òW_x0010_g¢@wDÑCH	@_x0005_áý³_x001C_@ä¥_x001C_5æ@è3æ¹³@ì__x0010_@§ÿ_x0007_ã­@O2_x0012_ü­_x001D_@w_x0007__x0018_»è@¶_x0019_qg@~t;Ü_x0015_@Zy_x001E_©@¸# *_x0002_@_x0011_Uî§ @û_x0011_^òþ@~Ý©ª_x001D_@æZïE0*@v__x001F_3_x000B_b@_x0016_Û¯.@.b_x0016_¬SÄ@À_x001E_~%s@¸.¡_x0004_Û @ú¯}:í@d(_x000F_zy @_x0004_-^i¥æ@±ÖGu)@u;êZ@_x0001__x0003__x0002__x001D__x000B_PÝ]@_x0017_xy_x000D__x000F_@ÔèJìÑc@Ú±Ù_x0008_Ì@_x0014__x000D_Ðæþ@okîÅ@¯t[Ø_x0017_.@ü`æSV@+©¡_x0002_ô@ÔUÔ'@G	o¹ê@nÈH1Ò¡@pÃ\_x0007_@ë|f- @ô_x0004_R^«@0ä¯p@@_x0014_IªÃ_x000B_@_x0003_TúþL@Mp¹_x000D_&amp;@Î&gt;÷ÕÛ@_x0002_ÁW_x0006_B@Z	­/_m@_x000E_(Lq_x000B_@h¨¢F_@_x0013_$Oµz3@²¸_x0017_á[Ä@ò¹Õø_x0008_@Ô_x0014_&lt;_x0014_@8_x0012_ÞÁ_x0003_j@Uÿ;!R_x0018_@°2_x0010_SØ2@Ô6_x0001__x0002_G_x001A_@Ðh_x000B_o_x0015_@Ù¥O_x0006_*à@_x0016_Ýb4&amp;Ì@_x0010__x0010_ùÃ@g:JÎ@ï»Ó)@¸ÖDJ_x001C_@Î#ðsyp@nÙûC3@jÀH3È@fëE¥;t@¥¢Ã_x0001_#@.LC?â[@å*Æ}Ï@á±õ_x0014_L½ @#Ìz-d@À´´Oá@ Ðÿ@\¯b_x0016_ö8@?ÀüQÊÌ@Ç´	ØÃù@£¿ hº\@_x0005_&lt;9@ "b¯ÝO@l¹Úò_x0017_@òÂÕ¹5@N+ÕsþÅ¡@ÚZ&amp;Ó@0Oú³@½_x0008_ª_x0017_	Ã@(h*Ï_x001C_X¢@_x0002__x000D_&gt;ÌÃçà@_x0003_TÑ_x001A__x0011_@w_x001E_±8}@¬GW'Óä@©4_x001C_ðÁÙ@8_x0013_1º_x0004_Ç@½3e_x0019_¹@·Ö®	w¯@BÌÑ"°@Ì{_x000C_Ü=@5­~_x0005_@s´_x0010_r;è@þí"ÆD_x000B_@såúU?@F`7&gt;@âp¨ëº¥@}½_x0001_y7@_x000F__x0007_²A-@­¼Ðd#@.Ç_x001A__x0006_@ËÌ#iÔ&lt;@÷Ö_x001C_@Ò·_x0011_Öu@_x0008_FÑäcó@¥vË_x0007_ÿ&gt;@/×â´@@&lt;ÙÔ@ñ_x0011__x0005_J3@*úæ&amp;@²º§Ne© @¡ÃT¨@É%J_x0004__x0008_Ê-@F_x000B_p'@I!M_x0003_µ@2{/_x0001_x@¡ç_x0005_õ¼¨@Óú½¢_x000E_@à8_x0001_[[è@2_x001C_#T/@|¢{ØÞ~@0Ðòº@9_x0014_ß @Â»ë_x0004_¼@ôCþòz@_x0005_nÑ @_x001B_Ö_x0008_-p@,óÌô_x000D_@Ê»@_x0018_4&lt;@_x000B_@~U@Í_x0004_8#@vóàâÛ@&lt;­_x0007_@kB¢@_x001E__x0002_I_x0002_*@ê*®_x0014_. @ú³_Ò·_x000C_@_x0008_ô.µ=ê@_Þ!%@sNl´ùx@~;`Æ_x0006_*@n_x001F_OôãS@cµïY7@¨AåøÝ@YL1@_x0001__x0002_Ì_x0007__x001D_þ@-«Zý@'`uÊñ*@J)×gXÊ@p^¾?(@æ*Iã§@ó¡h_x0008_^@{X_x001E__x001E__x000F__x0013_@ ÕÞKeÜ@VI÷¥Èä@´ç]zÙc@IÈÈ(öù@æô¦|e@í&gt;_x0015_wµ@­þ"±PH@qªØ«@ý¨pÛ()@|ìªÁ_x001C_@aYF_x000B_y/@_x0016_Æ3¨,_x0004_@Å,_x0013_u_x000F_¾@àÕ_x0002_ß@_x000F_cÏ_x0018_È @=á3;§[@_x000E_?ñ@4©_x0001_xî@%ä_x000D_³ÁQ@_x0018_W_x000D__x001B_R@Ûï	Þ@R²ÁyÉ@Õª_x0006_Åû¨@ø_x001D_^_x0019__x0002__x0005_}@cw&amp;Ú¸¬@ðµ¡áW@åçÇ\k)@ÓËDylÂ@­ü¢øÉ@xïuñ_x000B_/ @=? Dñ@c_x000C_ó©Æ@wà½?hÚ @kn;z@½Ð¾NÏ@LJn_x001F_@_x0014_ß§yÛ@_x000C_Ñ¤§èÀ@S¸mÁ_x0005_¤@ñc ¸75@2_x000E_C3µ@IV·û@_x0003_ÿs_x0004__x0008_7@_x0015_hEUíþ@_x0016_Ltá@èØÒ6g@¨"ÍUJ @ºpÎcN@+)Û	_x000E_@+äeÉ	ô @R,_x0004_cÏ,@)ó#AÇ]@_x001D__x0015__x000B_u_x0003_@_x001D_D4T¿@ìé_x0001_Á¥@_x0002__x0003_²pÆ_x0001_@2jÈ_x0012_AZ@E^÷SÌÊ@ó/Ø @_x0008_2^h@¢(_x0016_mR@öd[¯JL@¥Æâµ_x0011_d@°°_x000F_)æÿ@8!¦	µ@-Äôð½_x0011_@ºá6¿N¡@# ß§õ@_x0003_ÿ¯N@ÙVí_x0015_~/@-Þì4_x000E_@Ý®¢ÍU@ÀM{C¿Ä@	°&amp;RSÛ@»_x000D_2+îÃ@ßw'_x0003_¾@þK»ç*Ù@Ab\	õ@Î/ªá¿@æø\½\@êTÚémã@Ts+3&amp;¸@Ûß_x0005_E0@#_x001F_ñ_x001E__x0014_@/s×,@¡ëýïa¸@À«5ë_x0002__x000C_TÆ@_x0006_öÑâÎ/@_x001B_i_x000B_"Û@ô_x0014_¦Ç¼+¡@_x001F_³_x001D_Ú_x0006_@_x0006_ÊÌô¯@ÐÅ£_x001A__x0012_É@¡£BO]_x001B_@z¶iT&amp; @o­¨_ôÚ@çõÒ}'¡@ìÍpW·_x0003_¡@û\Ä_x001A_. @vÖ­ì@p_x000C_1xø@k+àÔ	@ç"üó@Ò_x0001_È_x0012__x0008_!@M_x0007_ZmÆv@Ù_x0016__x000D__x000E_	é@pO7váù@yî_x0012_3R¯@_x001C_¼X_9á@f Ìê	ª@ãÀç_x001F_CÌ@RÜ9S¥@3æYApn@¶_x000B_0X_x0005_@o+&amp;_x0011_÷@¨)_x0004__x0016_@fÍp´¨¡@o_x0003_3 @_x0003__x0004_m rÅã @G5_x001F_R¥&amp;@Ôí«éÂ@ÙÓÍ_x000D__x0017_9@gþmB¿_x0002_@ `ÖQÄ@Q=_x001C_åIK¡@ìCïed_x000F_@àrÜ®_x0006_+@_x0003_¯&gt;×S=@:Bá_x0002_@·on±,@_x000F_}s½ãI@=¦ÍZûõ@0äé"ïÝ@RP±¦®m@aïB_x001A_­@_x001F_õvýä_x0010_@J.ñ¸&gt;ù@vîO_x0016_ê_x0007_@^4Qc.:@_x000F_áè]ðs@Ç_x000E_äû±î@v&lt;x¶ÿ@)Ë} Þø@:@	{T@1_x0008_¬´Q@÷_x000B_NøÕ?@É½ÿ_x0001_fs@à¾¯oSì@q[W@LiµW_x0004__x000B_¡@±Â¸_x0016_@x)©6Òj@ýªuíc@[ð îú{ @m~o·R4@ðüª|L@M|é_x0018__x0004_A@ö¨Ç­´_x000B_ @¦î¦_x000B_á@_x0014_Ú3´Ö@±G_x0008_ß_x0007_¡@*_x0014_¦^¥@VÈ !'@1	_x0006_Rµ7@Ä{_x0008_6_x001A__x0006_@ðYXG¥Î@±T\]¥_x000B_@)5¥9«J@À1_x001F_æ¢@É»_x0002__x0007_)@~&lt;Ìô_x0019_ÿ@*v._x0019_½ù@Ù¹ä}IX@ýóÁuþ"@_x0003__x0007_+óX@ÑSbx@ÊtÔ$_x0002_@#Þ_x0008_K@Ü·_x0005__x0005_º@oÅÊS@2±P_x0001_R]@_x0002__x0003_ù6@!µè\|@rPÏ!,C@Æ©É_x0016_¾¾@Áù£]@_x001C_  NYó@Â"Y?ñ@ýeF@`ÜôïN@ùàD^þ@ä=fñx	@"5#_x0004_ZF@X_x0012__x001D_¡µ¤@ø2¶0é@_x0013_Oªz @K_x0007_0½èÃ@õá¯Nþ_x0001_@ôQ/ñ@_x0019_«_x000F_6ð_x0014_@°_x001C_Vþ½\@÷ð_7é@LH)Y@_x000E_-ÍH4â @n]ñgE@À)ÜôTõ@'¶²×ð@CnaG_x0001_, @Ç&gt;¹9@:_x0008_j §®@ÈD]!A@¼_ë`L@@4A_x0005__x0005__x0006_e÷@ÕK_x000E_¢_x0006_@ö}ÏÔ@Ü·JgM_x001C_@gúQ_x0004_¢@Éöà&amp;ú @î²ûã@¢Í£@_x0002_;8_x0017_~@"°_x001F_Ç_x000F_@9`_x0011_Ñ4@]}äí_x0016_æ@ÙÃbÓ"Ð@ÜÿÃü7@c6ícÿt@ÕõÛ@&lt;5"Oæ_x000D_@äã_x001B_ôz@'2A_x0006_á£@Ô¤_x000E_¸:@þ&amp;_x001D_xÆ_x0001_@¤TÓ_x001F_A­@ÐF_x000C_9ç@µ_x0018_cSç@dsd_x000C_&lt;@N-¿_x0003_°A@ê¢ªÎÃ}@÷!åÂ~@û_x0018_Z_x0002_g_x0010_@_x001A_þÎ¾·°@Ð@Ò1÷.@/E_x0002_¾N@_x0001__x0004_&gt;Ô¬Od@¤ÿI@ÜØIâ_x0008_u@K]_x0012_hl@q*Ø¥Äø@_x0001_¦¶_x0003_ê@ü%{ºJÇ@¬jÝèh÷@0_x001D_¶_x000F_}R@Ø¡:@õÞ}ì:L@_x0011_Ù!:.%@N_jñU@A-'nB@ÁØüc@Ëø©ÿ5ÿ@PÎ_x0012_£ @_x0015_¿£â@¿GÙRÝ^@(_x000B_I_x0019_­_x0007_@ÒY_x0019_¡d@þh.1_x000C_@3Ù°F @³!_x001D_ß_x0002_@¿ç¨	H@ÚfIððE@æäâYÓ%@l}Üå_x001E_*@NE¤_x0019_@Ìá_x000E_|éÕ@ïíe_x000C_+@(¦_x001B__x0005__x0006_$ù@ª_x0016_ãú¶@cûÏ@hî_x0011_Ð]¯@7ä:è$Ñ@çï}!wn@2X_x000F_¸#Â@ø	\ÿÄ@_x0015_¥ÌnÂ¢@&amp;àn7@÷± 2_x0015__x000B_ @0ø$_x0013_y_x0016_@áÎ_x0004_õ;þ@È_x0001__x0015_ûj@@_x000C_\_x0002_Ôë@gÑ&amp;\@ìc^­á@éWþ¶á@&lt;_x001A__x001E__x0004_s@.Ò|Rè'@!F$ ï.@Èzm$@ud¤ÙK	@@Ûñªe_x0003_@ºÃ_x0008_70.@w!´l³¥@VkÓ_x0014_¡º@Ò¹j®_x001F_3@õ1ÖPpn@kõSs7@rÍ^3@Ó_x0005_R@_x0003__x0005_ Ïå%¼@[Z	Ú@	ÈY÷_x0005_@_f|Lñ¦@à-A_x0002_c@ôÇ³ÓÁG@«ìÑ,¸@¡e}ö@_x0004__x0002_TÔOL@fj'îPe@©sý°g\@_x0010_ô.Ïô@Ê_Æó @_x0002_»PW_x0018__x0014_@ÞSÛXS@_x001C_±w¼@¿ÓÜ×_x0017__x000B_@,Ëdå¿@!E«_x0008_Ñ@Î_P_x001C_·@ZþsÙk_x001E_@²¸øÚ@ßnð­ '@HþlHÌ°@dwÎ¦Ï@l	@A`@ÕJ{`@"ø\¨¡@_x0001_N¡µÄ@9j"©o@«È|'*Ö@_x000C_&lt;·o_x0003__x0008_ÎA@Ý½Ð_x0017_î@eêù*_x0010_`@«_x0018_Wh¹@êHÄV/V@5_x0017_·_x0002_Í@É_x0016_Tu_x001B_ @ëâÿ®@QJ¸æ¥@\[._x001D_ÏÙ@_x000B_pá_x001C_¶@_x001D_9S«+R@;Czè@f\ºÐÖE@Ð¾@m _x0007__x001A_«Ö@_x0014_R_x0003_´Ó@²íå_x001C_@J_x0017_4p.y@þk^óæ@¸	ö_x0001_N@âðÀ¨å#@¾5_x0004_kC¡@@_x0014_äªÙÚ@(ÞÞP²@'_x0005_­ê@µsOóÑÚ@$ÅR¥f@'R` @ÞÖ²ÕjO@_x0006_SmÓ@/_x000C_Æ~á@_x0002__x0003_NÝ&lt;koÒ@¿ÀX¹Ö@®¹PÄ_x000B_@_x001E_.H]û@_x0010_ò§X,@DnT°ÅÇ@oÝK#Û(@_x0015__x0003_åvëX@-{vØ3@ûMÎ6½@@ß_x001A__x0014_»©P@ÛãiAÕ@´Y(_x0017__x0001_@_x000F_)$ôCz@:Ý·"p@rse_x000F_ñ@«2ÿ+%@órlé¯-@©È®:­@Ò¸yóJ@¡Ó£Z_x0003_£@ÃF_x001C_@À_x0007_&gt;Ù&gt;@ðL«:ù_x000F_ @¤0¸-_x000F_I@p¼îÑkO@²à¤O_x001D_ô@ùy°o{@c_x001A__x001D_8ò@_{ù¢Õ_x001A_@V6_x001C_H{@³ÍàÇ_x0001__x0002_@_x0016_±2Ò_x0005_@.AÈÙÂ @j_x0019_Í_x0012_@Y8VåF@A{9_x001C_íy@Ý_x0008_Û4¡@ó¬CÌü@_x0015_1ÙÊJÅ@ù|	_x001C_H@_x0019_ni@a_x0017_çlÎê@E¯ÕCa®@[§_x0010_ù&amp;@	(¬Lï@÷êe_x0014_þ@_x0005_K_x0019_'_x0005_@_x0002_[Tµ_x0015_U@åýì§\	@Ãáùï@B=ÿÎåO@µL²_x000E_ÚM@_x001C__x0007_Ì_x0013_ö@ý\N@ç_x000C_Jß_x000E_ @v_x0002_NÁ_x0016_@_x000C_.älã@`æ5_x0003_»@=Ýµ-|@°,_x0008_1c¡@|2Jf&gt;@_x001F_`ñ35@_x0002__x0003_ËìA_x0007_®@_x0018__x0019_«c@n½ÇuÈ@=üÔ_x001C__x0001_É@üã_x0012_.A1@E2G|¬@óØþ_4@¨nÅî0Ë@_x0005_ëHs_x001B_@¼+	k$¾@ìÈ_x001D_Mªä@cÂ)oW@Aèº­n¨@?¥_x000D_tsö@ÔÐd_x0006_©\@Ûc©8NÞ@eÔ_x0005__x0013_ë@ëwÓÈg×@&lt;È2þ;@jñ~¸è@+ç¸ªI@p¹#_x001D_õ%@/Ãç¶oÝ@B¦Âòè@*V_x0007_-Ô@zïÍ¡@þÌÃcïÌ@ó_x0008_¢T@qÄpH@_x0016_á_x0005_s_x0003_@27}@K¡@-×¦v_x0001__x0004_ãc@[9\\yç@Ç÷ìON@1W_x001A_N_x0006_@Ï×C;q@Eý-÷òò@¬_x000C_hªÚ"@_ï¬T@_x000B__x0003_þaB@ÊvE=j@^d_x0002_r¤@öù¬Ò_x001F_@#T®ÉV_x001A_@ï_x0006_Òc²@"ñ_x0014_Ö @¨RÝ_x001A_@îÔ.u@R±B_x0015_@_x0014_(6Bð@¨÷_x001A_!ñ_x000D_@Ñý_x0005_$úÝ@Ú2úI[ù@Ù?.T,2@ÿ©'«¡@dú3i~@»5º.6Y@qÀ+r_x0006_@á,cá.@G##ºå@¿þ_x000E_!H@y5i£ò@¸T]J@_x0001__x0002__x0010_ÛÍiP§@(òB=ý@mpUQ ¢@Ð¢ß¥_x0010_« @{I_x001E_`_þ@öu"&amp;ÛÖ@ð¾U÷öW@£n&gt;qZ8@3_x000F_NZJG@R8V_x0017_ë@eØ_x0013_¬@þø1¯@å_x001D_,E_*@tiy_x0016_ä@Á¡|_x0011__x0010_¡@ãmÐï2/¡@*åõ¼@=ñi[¡@p,sT@_x0011_ùyÅ1ø@÷J$@&lt;û_x000E_ÛT@_x0004__x0018_ýñî@2£p'@jöæµ³4@l^g_x000E_@ÿÿÇ&gt;¯¥@¶¨ËIæQ @»_x0015_	ªö@ùühâw@÷4ùEö^@8æÊa_x0001__x0002_§k@|Tr5_x000D_@ôI_x0017_vH­@µO_x001C_V@_x0008_íÆd_x0019_Ô@Ò ÿ±Ák@_x0015_ù_x000E_h@fJ_x0008_Rç@m©*´@Ä®¯Dî@å%ð]@Ì"Ò£õ7@®_x0012_/^k_x001B_@_x0007_¡íÂj@:ïÁöÇË@TÄËdM@ÔC_x0019_¥@êÙ(ÆÁâ@wÆsÈ+µ@û,ÏQ¼Ú@ÕkQ$6@_x0005_äà"µk@TÃ³É¹_x001F_@ÿÉO_x0004_B@%)¥Ôù@B=_x0010_¤y@»íµW¿¼@B_x000C__x0018__x001F_@Hí.¿S@_x0002_ø$#êy@ý¹öDW,@_x0015_¢pS©@_x0001__x0004_åV#iµ. @(î"í#Á@=tÑÝÙ@d_x000E_pÐ_x001E_@&amp;w­G¢@Xû]_x0001_c¥@Îq1_x0006_±·@ò`«·ò}@_x001E_¨_x0017_zþ@¾¼`Ë¢@1 :íåF@û5$ÖV@`hÚ6á @¤ý_x0011_¨;@!¶ü`6ç@n]Î_x0003__@äÞ,%Ôâ@ìÝbÞP¯@úb	Á_x001E__x0008_@ýXh1_x0015_@ÿÆ&lt;_x0002_nk@#úÑ_x000B_´@¥¢?iVü@_x0007_­cIý@ZûÝî@=%ë6@¢°J_x0015_=@ÜQ¹Ü@j¥¿®+@u_x0012_:,ù@_x0016_|#_x0014_þ@|3_x0001__x0003_KÝ@p%n_x001F_tN@ÙßÝyþ@Ü¤BÓÙ¢@Ñ_x001B__x000C_ó±=@_x0006_RÒ6K@öüà¹Ö@7zeR»@_x001B_4Ni_x0019_@&gt;=T_x0010_Ä|@/_x001C_Íg@Ssÿ©Z@¦ÚÊk_x0001_&lt;@_x001B_ß,%8_@3Ë_x000F_ÒÁÈ@_x0010_$_o³@ºªcý@8¿$4_x000D_@é}ÍQùü@Ô_x0004_d/n_x0002_ @_x0010_éQêP£@ÆÕ'Ë@Xè&amp;ÃlB@Ö÷ã8@+=Ìþ¦@Þ_x0007_~bÿ @ýcd&gt;NO@üh¾ÂÙd@ç_x0004_ÃÆsü@ä %Î~g@%_x000F__x0003__x0014_¦@õå_x000B__x0016_[@_x0001__x0004_ú%_x0003_.@_x000E_LcNÕ|@n_x0006_6_x0015_@_x0002_%d« @É_x0001_g,_x000C_ñ@kè_x0002__x0016_!@Ï£cC@O;Ú-åÍ@¥y)Z@_x000B_píuù@µ)õZ&lt;õ@_x000B__x0014_ýê_x001D_@_x000D__x0003_c?8L@&gt;_x0001_	H_x0010_@Âì	QAø@òh¬r_x000D_ @¦kpß³@3tÐMZ@ÉkÂ¾Ä@jæsl_x000F_@_x001F_¸Eê@_x0015_í¡ß_x0003_@//"|ûº@g_x000E_¤F@üø6Ì@M&lt;´Ë¥ @:ÿ¸×J&amp; @I0ÄÝ @H6º$ç@sýeAg@ûìo3Z@_x0003_þ­«_x0002__x0005_æ2@_x001F_Ê«^_x000F_@_1S!Õ@Ó^_x000D_u~a@_x0004_ä{,_@È;_x001B__x0007__x001E__x0001_@_ràXÞ@zv:_x0011_@&amp;_x0010_Î)@ám$_x0018_7O@º^§®Õ@üú'ÆP_x0014_@ÝÔ%1F@~&gt;Óé3j@Ý; @@_x0002_¬¡½¢@ØÕ¨mïX@ú|,"úØ@`$~Ö(( @jð_x0008_é}@¶]_x0003__x000C_@_x000E_÷Í,Å@ÑMÝ_x0018__x0010_@¾R^_x000C_@~ ûÒ@¡lñ_x001D_m_x000D_ @ôò¥;Nø@_x0001_¾/v_x0007_Ê@f|ê¥¡@7¬¦ê_x0014__x0001_@4Ï+n@5cÅêû@_x0001__x0003_mO@_x0002_5F{¹Z@¶Dg;§p@Bf)Uée@aàîÚ_x000E_@Ð®ÑiÛ@nú	à´¤@Ì«W¶) @õ_x0011_[¡Â@ü3uèÚ_x0015_@t_x0017_Ë_x0014_îø@Køm=d§@¢gª_½@@8®(¢éÁ@¨çúL9@GTm$ÿ@£µó(S@6»VÕ"@_x001D_E¯&lt;î@]_x0005_r_x0003_s@ÖÔê	µ@_x0019_N_§/=@y:÷ßÚÓ@=ÐkÚF@_x0010_c_x0019_ÊË@QIKi@&gt;_x0016_¡_x000D_Ð@ðo´c;¡@^_x000B_ò$_x001D_@*í£³sÂ@1ú:¹5õ@åË&lt;_x0004__x0005_áË@ä«/ÃVì@¾_x001F_"Jx(@¾È_x0003_#_x001C_ @Löþ_x0015_º@&amp;7¡q¿_x0006_@b65B¨_x0012_@iêÑûÒ_x0002_@&gt;¢_x0001_Èã@o=@BÊòXÆ@Åx¢&gt;;@s¹_x0004_t_x000C_@Ñà8´Î\@ !²&lt;¤+@BèN$	_x0004_@ÌL_x0002_&gt;`@_x0014_öAØ×@sÉF¦FÆ@_x0018_L;¡_x001D_@ÁH£"@_x0011_	Wk°Á@üI£_x0010_Ñ@_x000D_ë_øò=@èðx+@_x0014_Áù¤_x0011__x0001_@òÅ*µ`@(ç¯¡t@J³vÄÞ@EqgîW@øÏ4ÙË@[¡P_x001A__x0006__x0008_ @_x0002__x0004_ë¿NTÌ @_x001B__­©ó.@_x000E_ôµÚ_x0007_¡@§mÂ²9@FBËO¥@R_x001A__x001F_Õç@nñÿ_x0017_ß@îëZØ@Ekí?G@_x001F_GëÕ®ë@ýÕD_x001C_«@_x001C_{A"ãn@çÞ¼ @$mõVÃø@K^Íd_x000C_F@Ü_x0005_VJ@Gbà" @3&lt;#cxS@°Â­+1x@ò@ªiiO@kük?¾Ò@©_x001D__x0001_@_x0008_GàWX@U÷òÎð@à©ÈhDé@|_x0005_@ÅÐ@P_x0003_Oi×-¡@?Áªéô@`À¦Ö_x0011_ý@©V_x0012_Cî @_x0006_hf' @üf_x0008_9_x0002__x0003_î_x0001_@¤Ü~Mø@2_x0003_Ë¶»@~æa@©«DøÔ_x0014_@?,w_x000C_@Øæ_x0004_Ó_x001F_@Ù_x000B__x0016_2¾@âÎº_x0002_±@íÅÛõB9@2Y)Ü+@¹¾­_x0003_Ü @{VbëÎ»@îZ&lt;r@üa¿VY@_x001E__x001E_e_x000E_ï@GÍl´÷Ô@«?,q¢&lt;@_x0002_Â'a_x000C_{@]èßFYo@í}\à«Ã@$;Ä¦Ì¼@+évGk­@_x000E_`Äië@?´UÚ_x0004_@öP_x000F_+ê@i_x0012_HVK@¯à¥GÈ@_x001F_ÈqÅÂ@-)°á=@$_º_x000C__x0019_@b_x000B_Ó`@_x0002__x000D__x000F_Ãm*_x000C_ý@#_x0004__x000C_¾¸@8l_x000D_té_x0007_@|_x001B__x000B_Ý@¥àÞ_x0001_YE@âIº	 ÷@ËYoæ 3@+	&lt;l2@w_x0008_üYgò@3¥_x000E_è_x001D_ù@»&amp;Ø_x0010_;_x000B_@ú¦¯G@©@âò6t¥@J-{âfl@y÷_x0003_mm@ªdé@·¢_x0010_«t@~º_x0006_Ff@,e_x0004_VÃ @¥¾Ídé@$¾Z¹_x0005_@uÌç_x0016_Ã@©Q·E3@À¢ò7£@ ´_x0016_åUý@ã_ÑW¡@È'ÞÒË¨@üÞV®Ý@ÜS¦yß_x0006_@XHÖæ@°Ù_x0008_¹Õ @i¨½_x0002__x0003__x000F__x000E_@qùsf@_x0017_ÙDm@?þ¬._x0012_@pü¦*xã@}ºE`	è@_x001F_ÉglÜ¹@£êª¯~@ú`þ9@ßãèüä@ÅÃÌr_x0019_ @&amp;Ín_x0003_=@_x0016_Ös`@à.&amp;	_x0014_@D²f,# @_x001D_fº©@OhWé@ù_x0014__x001A_¸_x0011_ï@°ðãd=@]uoæµh@wí5$ýË@©ó&gt;´a@:?Öìoã@Á_x000C_Ç©Óí@PIAÆPY@_x0007_|°(_x0001_¹ @øãÂv @í(Û¤ý_x0001_@.?;z4 @¦Éqûè@´_x0002_Òií@¶sXèÞ@_x0001__x0004_)e+·^@ùJ_x0015_§9°@ê/	=ñ@QSåÏl\@_x0014_ºE5@*%ã(î@_x0013_ÑòûÁ@_x0011_ÛÇP _x001A_@F_x001A_'+-@%P:Ý_x000D_@!ëÍNV_x000B_@½T _x000F_N@oªÕ1·ä@æÏÓù_x0002_@¾lûÓv @²cm_x0016_$ñ@£MEôª@þä_x0001__x0003_@_x001B_Î¤O©p@xN~xÆ@e_x000F_ýY]Õ@t°s3 @áe	ÂÚ@ÝÿaÞÛ÷ @ø0_x000D_³¾Ù@#¬è5C@únÉXë¦@ZHñùÝ/¡@=_¾_x0006_å9@×_x0004_c#Ûî@ôõU7@oï¢â_x0001__x0002_Ù)@EÁ²@üi_x001C_Æ @¦"_x0013_$S_x0005_@¶dÇ;)`@BÃµ+y?@÷¬ÐÎ&lt;ç@ÅµW_x0003_(@WAÕ²_x0006_Û@_x001B_¬uY(Ý@§§&lt;åþ@Ð+ÀÀ­Ê@ÚxuN_x0012_@I&amp;_x001D_ê_x0010_@_x0003_uÏUÖ@H¬ºâ7@zÕW_x0010_h@ì úÆ»@«±¤©_x0007_O@#û-_x000E_@_x0013__x0012_\_x0017_5@'kh·£@·´a_x0012_+Õ@µ!æöîR@ÿöÒèd@ x;_x0003_Î @ÀL~+ÄØ@Î&amp;æÌ_x000F_@.3¶r3ñ@]¸Árõ@¢Ê=qì°@_x0002_³"uMÿ@_x0001__x0002_^5ùÇw@×¢7£_S@Ç]D«@_x0008_½ÒÅí]@H_x001C_ºtí@ïz1¥»ª@y»@¦7ä@Êã6R@Ü&lt;ÊHG@I_x000D_ü_x0006_.\@ó"ä¶í^@IÐ®ó_x0008_@R*C¹ª@vÂS,_x0003_@¯_x0008_öac@9[¶@_x001D__x0014_IêÂ@£_x001F_,Ü%É@_x0012_Ñ}sÉV@_x0005_1¥_x0002_@ GeY%@a*åÝL@÷g4l@¹µØh3S@-_x0011_ý_x0014__x001B_(@eZ6Qûe@ÊØ&lt;;@µ&lt;KÏLú @(UÓ;ju@²Ýxûl\@_x0011_æ+°²@æ¶æ_x0001__x0006_f{@_x001D_²H"Ã@R{íq7¡@Àá³_x0006_üM@á_x0003_Y`8ã@_x0001_EHÆ @@ùT{{@_x0016_0)×'¦@T!YÆvr@¸_ßí'@B|È	$Æ@õ&amp;Û@Y1[²@Î@2c@6Q&gt;¯_x0011_·@~nË_x001C_æJ@¸§(´&amp;Ï@p0õh_x0008_@zûUh_x000C_@DÐñÅç'@ö_x001B_97nã@-ì_x001B_ü»j @_x0017_E¤Ð@loÚÝ_x0001__x0004_@Á17±@_x000C_Ñ_x0002__x0003_@;e_x0005__x0006_[@ú_x0016_S_x0016_l @Ô©Zã)à@ÎÑÍ·dx@PpU_x001F_çÑ@íÿ_x0001_Ú@_x0002__x0007_ÚmsU@E@_x001F_RÒÛÒ_x0010_@² Ã¼@káÀuùP @_x0018__x0010_å®8Ê£@{ÐXU%@Þ§ïã@É!DÁgÁ@uïZD@cõ%ÿ  @V?eNÚw@â_x000C__x0019_@/_x0006_¡_x0019_@­È_x0002_7,á@_x0019_Òq+{@3_x0005_íÈý @üIÇ@,æ=ÑSÚ@±¼\_x0007_r@_x0002_9/±_x000D_@ë÷_x0007_¤Ê@Lm-÷î@¯Üï°â@­åÓ,ù @_x0011_'nã,«@}ùl7®% @_x0014__x0011_z_x0012__x0001_^@Ð _x0003_t|@ú_x0004__x001D_ØÈ/@ÅODÒ@³Zà?_x0006_@cUóÔ_x0001__x0002_/$@3ßê?@$_x0012__x0010_G+ý@.Øí@_x000E_Ð5~@Öì¢;@ð®NË@_x0010_	_x0017_¿ß@zVXòNª@ÊµÿãÍ&amp;@ïfåQ@Á_x0018_b`_x0019_¸@%y&amp;Mõ@_x0002_êQÔõ@t-DJ_x0004_@_x0012_ÎàmÐd@ÆÜÞ*üí@,Öe|4$@Ãð_x001E_Ñb@B!±üP @%&lt;_x001A_µ9Û@_x000D__x000B_öëÞ@©B ÿ¥s@1s_x0018_¦^\@4°@aé	£E @êÃ_x001E_Ø@_x000D_nÚ§_@@+¾_x0011_Ì'@IÈ_x0012_Nìú@5Â^À_x0004_@_x001E_3_x000F_'l@_x0002__x0004_¸RÏ)²@Î"µ_x000E_à@~aìf_x0012_¢@Ö\w·ë±@Lµä£'@_x0019_tÂòå@_x001C_;XÆZæ@¨_x0011_Øéxs@±_x0010_§ì®@«=0½@M-t¡d}@]~Ín_x0010_%@kñ©öæö@]êâ_x0001_@_x001B_§àò_x000B_t@_x0006_û¯Yõ@u¦_x0008_Að?@0z0¤OS@_x0019_ÔkëX@_x0016_ª_x0017_j_x0017_@ß_x0005_`R@ ½]ÆÑ_x0012_@r¬'z_x0012_@ÁÏ_x0019_J_x0019_@._x001D_îl(Ó@Z!ÿ¯{h@+xß_x000C_µâ@â_x0015_é}Y @_x0006_íês¯_x000E_@ÄNm_x0007__x0003__x0003_@_x0012__x000C_Ò½$@(h_x0003__x0003__x0006_Fo@%9NÀ,o@v·7Äâ@%ðÁP@Úª¦À«@1_x0017__x0008__x001F_`@ë_x0019_	Øyt @Ç­|;®;@G±56 Ü@ÅZK¨_x0002_¨@·U*Û_x000E_N@_x0012_ìVZ_x0004_Ú@NKqwãK@fMÒ¨n@½T]%aê@`_£î«@6_x000B_ÅUß@$_x0018_qK@bÀn@%@¯_x0006_³_x0006_js@_x0007_õ8Q_x000D_­@_x001E_wgq@¿)M2: @oÜvP#L@«®M_x0016_F@z_x000F_0D@_x0001_2Ö±a¯@á_x001A_Ô9_x0005_? @VÂpô_x001F_ @iY*!À@ÏAÒæEl@d,dc`@_x0001__x0003_¡ÕHH.@._x001F_ßk÷@Z_x001C_Ûd@é*¢üv_x0010_@êõ æ-@´_x0012_¦_x001F_n@_x0004__x0008_V©@ÿ¤[º_x0014_@J_x000F_y7ò@d_x0006_{ü°Ï @p_x000B_/ºí@jß&lt;:c×@ø_x001A_ÄN@0ÿãc_x0015_¡@§ÜëT)@_x0007_&gt;_x000B_BH@¾å_x0016_?V@ï1µÈ`_x000B_@*íV_x0019_}l@Ð§_x0015_u^W@ «)~k@_x0015_*ÅÉ ê@hé@ã(1_x000C_@	f¼dÆ@G_x0017_qðÒ«@Ä[ø-Ñ@õ¥c³*@Ç_x0016_Ý·@@Sñª'_x0002_@_x001E_ùj«@_x000F__x001A_\f_x0006__x0007_N_x0018_@+©+R_x001E_@Î_x0014__x000B_,@g¥\0,@õ_x0007_ól@_x001D_P1ó¸¥@íý&lt;;_x0018_¡@k¶²_x001C_@PÌ0ò_x0006_O@óÒò³!@_x0011_Æ«þl @ÆS_x0015_*a@²_ #Ø@_x0014_bdÇz@÷PfÒ­@|_x0002_s¡Y@Ä_x0005_ v(ª@_x0017_Î¥ô/i@ÝCÜ_³_x000D_@^_x0003_³!z@)cívH_x001D_@!Lk_x0014__x0001_³@¯_x0010_kô@_x0015_$µ=¢k¡@ÚmF_x0010__x000F_¡@_x0017__x0010_w@cT@Q^®@_x0002__x001E_._x0004_@__x0006_Þ_x000F_üX@e?À;L¡@_x0002_xå_x0013_µ@aRZË+@_x0002__x0005_ÆÆ¹ÍÔ_x0001_@¨ÍH­ì@C8âØô*@;/"½_@ã´a3@_x0014_@6Ï±.(r@&lt;Oîlx_x0006_@ßàQãf@ÈÉ2ðä@-£Æ³ñx@_x001D_¢Ù@Þ½ Í@_x0003_6h÷x@6½_x0004_I_x0012_à@'+@òa@@_x000F__x0010__x000C_õ²@ã$_x0002_8¶@Ì³Næµ@_x0014_c_x000D__x0015_ÈÂ@¯_x0011_Ý. @_x0004_îî_x0019_ @_x0005_ª_x001A_]:@_x001E_g´Yò@H¬c @_x0015__x0014_XêÞ@ic@_x0016_µù@4_x0001_jtU¹@xõu%_x0014__x0005_@×_x0005_3È_x000D_Ï@O¶Dy5@½ðé±Ì@èm3â_x0001__x0002_Ü@pÅ¾rß@UÝciÇ@êZÑâ¡@Üp,!_x001F_@BÁ«Q@¹_x001F_­_x0002_ýR@ þNNÿ@äÂ±ÀÊ_x0010_@_x0011_µ:ü©:@_x001B_ìvÄ@¾£Ú¼ú @_x0013_4ÕK@R´_x0011_F@[K5\_x0012__x0005_ @92eÃÕ_x001C_@õÍ&lt;À@¤_x0003_ï3@»ou¨é@£g8_x0015__x0016_B@úN¿Ø#@_x001B_¦_x001B_ @ô&lt;_x0010_=Ë@ìhj_x0011_¾}@´êi¾_x0010_ù@	_x0014_åÓÙ@L/0wV@/_x0014_§_x001C_l@_x0014_P¶ñÓc@_x0011_ÂW(@Gð_x0019_1zÛ@eÀzÀñ@_x0001__x0002__x001F__x0016_Oè¤w@Jó!¤@j_x0015_ýï_x0018_ @_x0015__x0019_mÕUC@)çÁü#@_x0007_b¼_x000F_Ôå@ ñK*»@³Þ¹7a@î¿_x001B_Ü@`_x001D_©°8_x0010_@½¸)æ©ô@ûþØü@û|ý¥»@DoîòkS @®ÒñØl@¿vYv_@ _x001A_Þ±_x000E_«@¼Ý?¨R_x000E_@¾_x0017__x000B_Öª@dHíe_x0016_´@E´$û_x000B__x0008_@Ó`@@\Íe	µï@q¾×ÝA@_x0011__x0005_¡Xd»@}êqÀ)@ÎB_x0005_l¸ @8¡k6@ç÷¦¨é@pÝhû@½u¢_x000C_@»¯	®_x0002__x0003_¶?@õ_x000C__x0015_úøé@¨:å¦@WÆè`]$@§¢éý@_x0016_bâÙ_x001E_@°HX_x0016_uS@_x0006__x0001_7B_x0008_n@ãñÖá_è @Ú@÷p@.Ô_x0007_Â·_@Õ×`]_x0003_@ðOUbÖÚ@dõÐû@±H®5%a@¡äúÝ¼f@¾ãã)ª@_x001C_î¿P¦@_x0013_W,æ_x0012_¾@[Ø_x001D_ö_x001E_@D©=¯_x0011_@k_x0018_Î6@G"Ñ®·@Sle¾%@»hâ´.ß@_x0018_q;öF @û¼É¦qî@5{Ý\Þ@_x0002_Cì&amp;+Å@©Îô²\@Ù_x000D_[bA·@_x0013_k±íB_ @_x0001__x0002_Òé]üæ@_x0001_]ÎxîQ@_x001C_Ò#ì8ò@.ýe_x0017_Ù@8£_x000C_¦Ê@³å³ìÈ@ÕpY·Ö@¿_x0015_°7`@Tpe]à@_x001A_-fóì­@+ÃM­_x001A_@Údîùpú@ø0ÿ@9I&gt;z;@ùFïÏè@_x001C_ÀÆºH^@_x0019_Éq_x0001_¦@_x000B_m`¨»@±}µV@íÉ¶ü_x001F_Ä@_x000E_þD8@ï»4_x0004_ñè@Mn-¡@ý¸_x0011_._x000B__x001D_@f¨®_x0017_§@^ËÑú@÷)_x0014_(@óº¦{n@@À¬áÏì@f=Rq*Z @Pî4+f@_x0012_B_x0004__x0004__x0005_1U¡@{ù²Bó@P_x0016_l¾&lt;H@|`íÝ5'@~#U_x0002__x0008_M@_x0018_`n_x001D_2)@_x0016_ÔDä}_x0013_@; g_x0014_Ñ@W_x0003_?Ç®[ @À_x000D_Ç,Û_x001B_@Ï0£_x000B_@ËªiYÔ@.ëLÙÅ@ñ_x001C_}Ç_x0005_»@_x001A_U_x0004_ÃÝ£@	qø»ð@¯ro`¶@_x0017_È­D¢@ì_x000F_ûÈ=Æ@qvY¦9m@:_x0015_/r@¯æFB;\@ñå×Úÿ@þÚ]ß_x001B_ @#çÊ"LÏ@ÔÄ¨_x0007_@@NL4zÉî@·ÝB¤1@(epÜ(@]ã½$$_x0016_@5_x0001_`}@eA»Ú@_x0002__x0004_Ñ_x0014__x000D_«¯"@	_x000C__x000F_z×u@)_x0003_Ô_x000D_V@Ð3%&amp;½x@Ævrd @è£Í?Yx @fSÎnÐ@±_x000F_K¨_x001E_ç@´®_x0018_®j§@?[_x000B_¼æÕ¡@©´_x0006_N@ï ì­Ñ@IÇ_x001D_ñV@Õ	ÍEãÞ@ÜáV_x0019_Âé@-âÔ8_x0006_@èTÒR£_x0010_@^"tûö@_x0005_{WÔ@{}\ß@S±k¸@¦ÛA?óH@É_x0001_¯Ô*@º¼_x0011_#¶_x0016_@®Á"·µ@_x0002_1¬_x0015_w@ï_x000F_x¥#P @"6»à_x0016_@_x0004_û¬`@ 4_x001A_? @gou8Â- @·zz_x0002__x000C_.!@[µ°\w@_x000F_W£ÁÆ^@£0ÝÈÆ2@­t7çH@Z1æä@ó_x0013__x000E__x000B_ðñ@5Õn_x0006__x0001__x0007_@ï«_x0004_Ú)@_x0005_Ö&amp;Zx@@k_x000D__x0001_@:Ò_x0008_Ç@ñ}]ñ@N©YBº@¯Zé33ó@_x0006_AíNÌ@&lt;¬6Â_x0011_Ç@âqJ×¨@Lq_x0012_]´p@l0{³c_x000F_@NÓnïá_x0003_@úpx$@_x000D__x0016_­n_x001E_@¦q_x0017_B@i!¸ù@±aÁôwø@¸Þ¤§2³@)	_x0019_\jò@&lt;_x0004_¥Ñü@Ç~=b_x001B_@Íuî@Ò;¢Sn·@_x0001__x0003_F«ôý®Ý@9%&amp;õ_x000B_ã@0_x0015_ÈÅ6@µ_x0002_NV¤@_x000B__x000C_}Ñz@ÐûüêI@ªúfS½@_x000B_%dN¼o@óÇ_x0014_uù@ _x001B_'ùF¡@Ú&amp;Ò_x0019_l@	p_x0011_"_x0019_@Wû_x001D__x0003_ñ@ ¾'Úý©@¤(ÑO@­î¬ÇÇv@¨_x001E_ñ~_x001C_ @â_x0017_¥Ý:Ò@i;W&lt;@ßêÊ.y_x0005_@öÆ¥¦@X_x0010_fÄ@Ä'²1_x001D_@_x000D_ÓEáº@_x0018_ëÆÉ_x0013_@&gt;¬÷åãf@U¨°è¯v @#ßÛåcÎ@m6_x0017__x0015_N@hN$%~|@M[jÚ@÷AÐ_x0003__x0005_¯l@¸?	¤*9¡@cvÛF,@Ý®þ°ßu@ü_x000F__x000D_¼_x000E_@[eÿo@9G_x0005_	R@?_x0012_¹/wC@8G${3¬@[__x0013_%á.@}$¢?@°#n®ì@,_x0016__x000D__x0005_5¿ @«6¦àøù@%w|íª²@ÓrJ@,Ä@¨	+&amp;M	¡@Ä15_x001F_ú@hé  ¦T@_x0019__x001F_g}@P*Ü4_x0019_@@kÀÇ*¹@|Yq)õ8@c®2_x001C_F@·.tTÝ@m¹;Ì@_x0017__x0013_9&lt;_x0012_°@T_x0001_ñ6õÉ¢@ÔõÆMù_x0002_@æn«ï7Õ@_x0002_Ü_x0004__x0013_16@%þCg@_x0002__x0004_þ×-n@[òÃÁ_x001C_Í@'_x0012_øÄ«Q@_x0004__x0004_9ã@X´³|×E@Á[vF_x001F_.@©-Î@Ñfí÷¤ß@_x0019_ËS_x001C_Ýä@/o«Õ½@9ÄãÓUÁ@¯._x0011_£Í@wmmÖV¿@ýB_x000F__x0001__x001C_(@Ç\V_x0016_@ä®Uôt¹@#æÏÒEX¡@Å`_x000F_,@(1µðzè@`®íVù@.S_x0010_H÷W@¤OÐHu-@ï0¾Àe@Õ_x0019_²Û} @¡t$hé;@_x0018__x0003_U¦®q@_x001B__x0007_7@ÃÞñÿ@_x001D_g_x000E_E %@ÖC_x0008_¦c¢@ö|[:@_x0018_÷8·_x0001__x0006_Ùö@^z¼Zãn@&gt;~ó7ö@Cµ¨×b@°¿ìQJÓ@V­ÆASØ@|K(Ù°m@¶u_x000C_öpò@ûæè-@L­ú_x0005_à@=¬VvÏ@ªPà_x0013_&gt;@ÀS¨Uö@t_Äk.@û_x0002_¯6_x000F_@d'['4%@.s_x0004_üþ@A[_x0002__x0003__x001E_z@;Þ+VUy@ï;Äð°@Äe ò}è@|R_x0006_=_x0004_h@¾tÙÐº2@ØZ_x0004_Ï@êêöT6@Á©_x001F_-:@8#·bÉ@A_x000D__x000D_iDÑ@_x0010_)s_x0015_d¡@OEûuÔ@¹_íåá@.!5_x0013_®@_x0001__x0003_hÅ$(Æ@ôÄF_x000F_Kì @Ây;`+Þ@ã_x0002_øê)0@¬Õqü»@óÁº®@R_x0002_ã_x0006_4@_x001A_®Ê~t&amp;@&gt;_x0018_ÿNû@»38¥r@_x0012_«_x0005_ñ·@_x0004_vß$§_x0002_@§¥ï \Â@Ö])ö_x0004_@@_x0012_Tª6@BJ®J_x0007_@ß_x0005_Üy@µ_x0012_6Ni@ø_x0006_å_x0016_¢_x0003_@³h3Âï_x0007_@ð_x0010_ý]ø@¾p5À'B@¢îzÈ@_x000C_ )«ýn @ïR_x000F_õ@ûqf_x0016_õâ@*©¥FK@_x001D_Á]7Ô@²&lt;\©À@]ë½*|_x0006_@¯²l4Å:@_x0012_S_x000C__x0004__x0006_\g@©z_x0001_~4@_x001D_G5?â9@²T.&gt;­_x0013_@_x0005_¶x._x001E_@¬õèqO.@vZÁCÙ@"j¾'oi@ÂáxÈ@£ó"FÉP@_x0011_):+Æí@íõ:¾Ï@_x0014_t]-Ó@q%D÷nb @85ç×L@`_x0011_îBÒÓ@_x0002_DÑÂ©@Üh3_x001E_7a@y¥ëhpî@_z_x0003_|Ð@_x001A_Ù«Ñ¼8@_x001C_½Á%fm@ÙÄ­H{@*ÎsB¾k@._x001F_ùÅù°@¬6H*@_x0004_?W×¯@»	_x0015_VÚ{@¿Ïó_x0003_?@_x0012_½Ä_x001F_¸@¯_x000E_Û÷ß@x_x0019_ûu@_x0001__x0003__x0016_~_x0003_ë¶á@¼Åù_x0016_ç_x0018_@¦Ìõ¹±æ@nM_x001D_L@óÈ2_x0015_ö@Û?é¡_x0012_@¿Iãf·_x0004_@Ëâ2Ä_x0002_B@B3_x000C_g+f@dK¶³}&amp;@=¾_x0013_§4]@ÊÒÉj»@f"ûg¡@üWm+#@=/y @½¬_x0017_Ç§î@ÎI_x000C_ê'@à6ltÍu@#Éåx²Ç@_x000B_ÎÙ_x000D__x0002_@û0×Q8÷@_x0019_®ã_x0018_Ðx@m­ùôÊ_x0019_@¹ù¤ßL_x001A_@-_x001B__x0010_@/W_x001B_Ô@_x0017__x0016_TîÖ@l[À;_x0006_X@_x001A_&lt;_x0013_¶×V@8ïg&lt;_x001F_\@Ú¾,@Æ¥{£_x0004__x0005_+@0_x000B_2V½@!QnÚV@_x0002_ö}eé_x000C_@øRåK6p@ýEÎª;J@[¤_x000D_Ì_x0006_@QOgMH@ÕüµTÝ,@)K)¯ÿX@Â©¥:é@-Æår_x000F_@G¥?ª@_x0003_Ñîé"@ _x000E_,ÂÑ¤@ÙËÖÿ}í@_x0010__x0018__x0019_Òê@%À_x001C_V_x001F_@idÆ´%O@_x0010__x0011_Aø½@ÑLf=þ°@gqúj@AZ_x001E_O)_x0017_@ê#pÈ_x0004_@Æ"e_x001B_P@Õ0'_x0011_Õ_x0001_@'_x0018_,fÙ@æß@v×°8@ºuÌËb@îâ#iû@PEõ7&amp;d@_x0003__x000E__x001B_¶1_x0016_ @KµTGÅ@_x000E_;.hp] @¾qÍE´@_x0011_Ê¨5@"_x0012_Úµc¦@7H$åf @_x0017_FÑµêï@_x0002_X|é_x0018_ @&amp;s_x0006_µâ_x0005_@âó_x000B_ÑM@ý_x0006_^_x000D_®@rð_x0019_f_x001A_@£hF_x000E_-Ú@/_x0004_Læì´@`¢É_x0008_Ï@×þq_x0017_@ukM_x0008_@yqÍÌÖ«@°1_x000B_@7ä_x0017_CaH@©öv{@ªÜRðÔ{@Qf	¾@Rú_x0008_Ä4@l¼HõA@î$w8_x0007_ü@XzÑÓV=@¯Ú_x000C_3ýØ@_x0003_|·¶4_x0001_@:_x001C__x0001_ùCO@ù/Ù_x0002__x0006_q_x0004_@1í_x001C_-_x0001_@ÌÍT#@·-É1@tØT{¥«@zg_x0004__x0018_F@÷ÖÇï_x0018__x001C_@UOësÇ@¥±_x0005__x001F_CÔ @°E¯_x001E__x0019_@_x001A_¡ý_x000F_@r970_x0002_¡@²ú¤a©M@6Á®×_x0007_Ì@_x001F_0Ñ½Ç­@P´_x0019_Ùh@_x0002_Nè@0ÃÎý@í_x0014_pè_x0006_@éêè_x0003_@02©¨qF@}_x0001_aZ­@K_x0008_ÿs@¸_x0017_¼Yö@_x0004_«§&gt;v¶@ZÒìT@äón±à/@Cfß$T@ÎN~£xÝ@éº3÷_x0017_@_x001D__x0017_y_x0016_O@@*`w¿ö@_x0001__x0002_¢@_x0018_bò@_x0016_FO&gt;Äò@#!kDd@å?_x0010_Ê~@RY	_x0012_ Í@_x001B_¿£ÝK@}H×a6´@L¿§½ªÚ@T;ù¢_x001C_ @"_x000B_¹£;Ê@_x000B_ÕR_x001B_$a@Ü8}Ñ3#@öRäTC÷@_áþòM_x000C_@=[±u@«¬;_x000C_0C@é²ÊÀF@à°Àµ_x0004_¢@ß)_x0008_vI@¢O`@8lþ&amp;@¤`º&lt;]@Z&amp;¢óõN@8&lt;²j@U=átF"@&lt;!Häsl@ò_x0002_òøko¢@_x0007_¬Ñ%@ã]i1B@WMìõá@'_x0006_ÔObÄ@$ }_x0002__x0003_ÿ°@mR)ÊøÍ@ª2îÙæ@A1öK@_x001C__x0007_*©ä@÷_x0001_jõAn@ÿ|­m@vì¼sD@fÚ'=@_x001B_¬_x0001__x0018_@½ä@¯~Ò&lt;Tï¡@Û­UºH¡@Ý_x000B_WdEE @¿®_x0008_§_x000B_`@	_x0007_â_x000D_|;@ ÉôÉÖ@ ,,=æO@±×_x0003__x0012_Ë@¶_x000C__x0006_%sn @à¥&amp;®_x0018_¡@Y8N$r@	Þ¨GóH@`@d Qù@åR_x000D_@C¿­ù_x000B_æ@vÀ®^}@ý_x0002_"îm½@7_x000E_¥¾jt @ rlñ¡¤@_ /P@¬Î#÷@_x0004__x0005_	Bi¾¼@náÐí¯@0LÕ­_x000F_!@¿(U_x0008_÷@¥&gt;à´¦G@gûmÃ8@µN#ÉN@_x0002_w.R£g@ 9à]@@l!{É_x0002_é@_x0006_mÆ_x0003_*@_x0005_»ý_x001E__x001F_@)ÞdÙ_x0019_@m_x0016__x0006_º8_x000D_ @U2#à@¬ö2"@ÜÃ¯_x0005_ër@_x001F_Æe_x000E_¼¯@Ê5Rq®@®ÞL%@îñßTã@Ó?½o@¬F_x0008_¾&gt;1@é_x0013_á­_x000E_®@,ñ_x001E_Âp_x0001_@Ä½d;¸_x0016_@c)ô_x0002_@KßÖå@ß­5F_x001E_ü@_x0016_(_x0006_Õe@[xÜÙ¸@Êx+_x0006__x0008_z@ÌòÂNE@Ý-_x000B_z_¬@½%P_x0018_Ïm@¤ö_x0010__x0014_X@itÑ´T@|¤,÷@_x0007_Ï0	ã@DïÂÔ_x0003_g@°û_x0016__x0006_@Ùß?Ë,_x0006_@¦#_x001D_¬ù_x0011_@+·Ö@M}Ï02¸@ÿ_x0002_æï@_x0010_Ëy¬@5c_x000E__Ü_x0004_@Ý&amp;¡Y@¹v_x0008_ÏGë@¸ ­2_@é^_x001A_C÷@NÝC\¡@/Nãóæ@ÈÕ_x0012_º½@øÌ_x0001_?v@	Y*Z_x0008_P@Þ_x0014_PîG_x0005_@ks¯@_x0011__x0016__x0006_@YbÓR @çü_x0013_6@K«cE@</t>
  </si>
  <si>
    <t>744aeb6eaafed22d3efdf26f2b4953bc_x0002__x0003__x001D__x0001_¤@_x0011__x0002_]´ @»ØïÙ²@cÈVËj@ÞFR¯À¤@_x0018_À:@-¿º_x000F_8ó@_x0010_8ÎÂ£@_x0010_ÈÈ_x001D_G@A\m¶(@Ö/__x000C_YË@~§³£ö@z_x001B_a`Å@cºè¼@N}_x000B_#Z@$÷_x001C_äË³@V_x000E_ìpÏ@_x0012__x0008_HK_x0005_@_x0002__x0019_fÇ'@&amp;_x0019_ËìÉ@êU´_x0007_¨@é°¸D_x0003_@üÜ^Ãýp@YoÅtN@té´2(T@Ñu_x000F__x0015_ÝÖ@'¿Ê_x000E_ûQ@	 ]ò;.@X_x0015_Êz@F30Û°¤@%ûô&gt;Ê@Ü¢_x0002__x0007_¦¹@·+¨_x000E_*_x0005_@_x000F_Ù¢_x0016_@ÅÕ&lt; ó@Ø4óòvy@j¸ræv@È®u_x0010_@B£ñä_x0007_@¯xµØú$@ôÏf¼¨_x001D_@°lÓ]±ð@_x0018_a*÷0@Å»o¤MW@(_x000F_øqØ@$p¥@Ä_x000E_¦òtX@pA­@mß18@&amp;ÿ_x0017_Zô´@_x0004__x001F_´Òà@ôÕXSwz@ÂKyË@c, £çõ@_x0005_¼Â&gt;?¡@¿sØ;ó@_x0004_/_x0006_­3@_x0004_8_x0017_ÐH@_x0001_Õ_x0003_#_x000C_8@Bg~ÕÂ @ÐÂ»_x001D_g@_x0004_'Ïuù@ª%µ¡@_x0002__x0005_1_x001F__x000B_ý/ @r\&amp;¬_x0016_@4]h`{@ùpyÅ@VßN_x0004__x0004_@_x000C_í_x000E_øsÅ@&lt;Ç=cøe@kjN_x0018_ç#@ø_x0011_¡/â@¦; Ñr_x0005_@ÆrÙv¶,@ÿ]_x000F_ã]@&amp;g¸31@©Êuó+ @N]Ëq2£@"í9$K@=z_x0015__x0007_-@Ë_x0006__x0015_Z@( ÷HW@8Ô-èÌ¯@l_x0001_jKü@^%½Q_x0006_&lt;@«¯¬¸@	ðÃÙ»@7­.ç@!z2CS_x0004_@Àï¦_x0003_@®²êp=@_ÁÄË;@R3¬ÎÌå@&lt;CÝáè@*x£W_x0001__x0002__x0011_Y@;£®@|ÃÍæÚ_x001E_@(ÚAs´ù@5ïjqé-@ÔâÃþÑ0@¥Ý[_x0011__x001A_@üé-Ì`@Ø´}_x001C__x001A_@åMlGPÍ@	(é6@¹ÚµúX_x0017_@hÉ?%ì¥@KpáKâc@nï_x0017__x0017_¨W @+Z_x0019_Hµ@S!vôg@ÕO(Q4Q@IªÄÀ¼o@ãR1Ê¾P@µC_x0013_Ü¯@ôÕ÷'@à4+å@_x0011_øénÑ@wR_x0004_0q@òB«¶@YÍ£@_x0004_Ð¾_x001D_ò»@lîT¼DÃ@Y_x0012_óKì@õ=3@N4æi¨@_x0001__x0002_úï$Ì@_x0017_f:_x0001_õ@ç:×{Qû@f§Í··@íaf¹D@R_x001E_p&amp;õ~@³_x0015_x]è±@XæY,ã@sÿî²­@5_x0008_ý_x0019_Ò_x0012_@¸&amp;4OB£@_x0017_dÊµÛ@pßÕ²ä@YqprÁ@áÈ_x0016_¬/@qÃõ}¨`@øß$3²@E5«_x0005__x000D_ù@yRÖôÛö@Tè&lt;	¸O@ÄÃ¨HH @îI:_x000F_Qµ@¦y}_x001D_@»¯ÂQ¯À @ýÝ_x0015_,Õ_x001E_ @3_x0003__D@_x0018__x000D_KR©@w«_x0018_º@¹¶K_x001F_@Å{*²@"¬?ç{@gi´_x001F__x0005__x0006_´@{©¯_x000F_ó@Â_x0005_o_x001B_@_x0003_Ar@ß@ä¢ÜÓ@2% `Ë_x001C_@íÌ_x0016_~O@µß_x0016_ÔØ,@¦³Ï§¢@_x0007_Me	c@_x0002_ÏR_x0017_èB@ÏàB¸_x000D_&amp; @`;û_x0018_@ù@G]ÒI@_x000C_J@o @;§_x0004__x0011__x0001_Ö@ØëÔ½À.@+ó«â@vgTþ7Ì@_x000E_»Ìév@sÊÚÿ@EÑÉ÷_x001C_¡@dÃ}vÿ@a+iØ¸@@FCèg²@ _x0008_oVù(@§ñfNKÏ@Y+a\Í@æ8¢¡@½AeÓ_x001B_{ @È"_x001D_ø'@Lµaz%_x0007_@_x0002__x0006_Àü_x0017_èF`@áxE_x000E_Î@üx_x0005_&gt;_x0003_ @îj_x000C__x0002_@Ç÷;."]@_x000F_Ö®R@ªg°¥1@v/2`U7@ÆMp@_x000C_Ñ´¸,f@u_x0001_Iã_x0004_@2¯_x001F__x0008_L-@ùùKvÍ@ÔV/ÄÕ@º¸_x001B_è(@ÇæåË_x000F_n@¥_x0018_¬ß_x0016_û@®­øÈÍ@ZÖ|­ ì @_x0010_Ö}æ@_x000E_X_x000B__x0004_¼§@Ú_x0002_2&amp;/&lt;@_x001B_PÕgÒ@é.@°¾³@sR[«õµ@_x0010_6_x000C_ë_x0012_Ç@Ä¤y_x0008_@.,RH ô@_x001A_u2_x0019__x000D_@§_x0014_2¤XÜ@_x0018_¿Z%A¢@Çfàu_x0002__x0007_¿@?ýïøý&amp;@$R@o&amp;TÐw÷@_x0017__Ó_x0004__x0003_ @ð£ÙáÛ_x001A_@Î²êôÚ@Ý¸_x0001_¯_x001F_@_x001E_MG2@0d]¥_x0010_n@ô6¿÷Ë_x000D_@B3_x0002_é9@2½Ë¾ÅÉ @Nã8È_x0012_@¡Zvc@ú7À/_x0005_@**°2@ä_x0016_²ë@Y«Ø_x000B_â_x0006_@¶_x001B_ö!@@_x0015_7A-@$àD_x0019_H¸@_x0004_ÞÖ @X··±~Ü@,)Z_x0019_É@_x0005_C |X@'G?­½a@ßS/@E_x000F_¹	C@ö;nù_x001F_@ê=æS§@Ö´ÙV· @_x0002__x0003_7_x0008_{_x0004_4_x0001_@÷e_x001F_£@Á¯âîLó@!¬SIrÆ@_x0017_1å_x0010_=@ïô®a@­í¯¥@Ä{ãÇIz@G_x001B_E{ª@AÓ²á®@¡có4D_x000E_@õ_x0008_dKÃ@µíeê²@¬ÞøG»@bý_x001F_ø@½_x0008_Âæ_x000C_	@Ì£Yãg@ggå²@_x0006__x0004_¦@¤{Aê @0Û]ç+=@#1_x0011_cª~@§ä&gt;Fñ¬@VL,7@_x0001_ª_x000B_mhi@ï(ü±_x0019_@»*å_x000D_Uö@G×LÏQ@»Öv^_@Âh	Ä@mKc\Ì²@_x001F_óÜ_x0002__x0007_UF@4_x0003_æç*@»ã_x0005_ÈÎñ@Ç4]Ðª@×¼_x0015_Ïp×@_x001C_×ùÂ@æúÊQî_x0014_@@CÂs"í@_x000E__x0018_y,k#@_x0003_¿Þ#@æäÈû@3¼2SÿÓ@¨Cn*Q¡@öû_x0015_)bÓ@¼8ÞÓ£@ÐAgXB@µ|X®e@Ð@É_x000D_-@9õ?®e@°Ñ½««@u¢_x000B_ÞÔô@¾¦îÿ¨é@_x0012_£êÜïO@§&gt;l	ý_x0006_¡@éû_x000C_¡9@YØë¬2 @À_x0001__x001F_ôÂ[@Z&amp;ñD@@èVU_x000E_à_x0004_¡@J_x0015_ÔÃ°n@]Á_x0010_N_x0015_Ò@qs?3 X@_x0001__x0005_Â_x0006__x000D_h= @ÐdBÕ7O@}è:Ä¥@_x0010_#`tG@újE_x0019_ë_x001F_@9é"Vº@ds ñäÃ@°øxxØ@Åwí·Í¼@®Jg?$@_x0008__x0018_ó&lt;Ó{@û÷I_x000F__x0001_@_x000E_£I_x0015__x0019_Ì@Qfy*@©Ûë_x0019_Ú@9ÓIu@þò÷±Q@ô½_x0003_Í_x000B_ @®ÂÆ±@_x0014_.Q^ÉÂ@Çs_x0001_@(å@7uÜ_x0008_z@_x001E_]¦ü÷Ü@ã ^#6è@}$p­¦Å@6 È_åÅ@ÜyÌ¡_x0002_ø@¿º_x001C_åÂ@°_x001F_p{À@vùh´Îì@_x001F__x0004_îòf½@_x001B_iV»_x0005__x0006_Ë@_x000D_mw_x001D_@túk_x001A__x0019__x0012_@I_x0001_wÌ@	R÷·¿f@_x001A_ù_x0001_@¢_x0004_Ú_x0019_Rü@½yÐ_x001A_´¢@	=(½þ5¡@Á«W´ý@À_x0010_3ãØ@JÉ&gt;!? @_x0001__x0016_5ÐlY@pÏÉ[@w _x0002_B_x0003_@_x001D_R´¤@G²_x0004_~_x0013_t@Ôç³M$_x0017_@ReðÞ¼@¿Jã#·ª@ÛK´{@PÞû_x0007_Ô_x0008_@(_x0010_êù @±W±_x0011_@yL_x000B_:v%@¡ÚÂ[+@ìØvóz@¾]º°t@4|Em¤J@Ô±°~@t_x000B_	F@_x0014_?ùÁ_x0019_4@_x0001__x0002_Gê$W¹´@s_x001C_òËÍ½@¥ß[¬Kl@ÛÏÊXÙÝ@û´¿yÈ²@sÃ×Á@¢"Sl²_x0015_@«ñÍ ­@lîú_x000F_/³¡@ÿÍ~/äo@L¡hx_x001F_@Â÷_x0011__x0015_D@!Þl¢ßt@`a©²¢@_x0015_k¶êp9@oE[¯ÆÇ@ýÁÊ&gt;@ê3_x001C_}@Ö±+FëT@Ê]°ÒS@&gt;®¬_x0017_øø@³ \ð8B@\Øwt&lt;@¼ì!©í¬@«SY¹'¡@¡Á©H_x0012_V@Zy_x0019_mj_x001B_@_x0002_ÍoÑÔ§@]¥Z_x0008_ @+Äréð·@=Ìp_x000D__x0007_"¢@ð_x001C_ÎI_x0001__x0003__x000B_$@ì=j¨CL@õsËÒ1@_x0017_¢àD_x0006_@¶8_x001B__x000B_a£@=En{_x0012_@T¬±å_x001C_@M°µèJ@_x0003_TÚÞs@l2sÞ@àñUpÄ¿@~¡¦_x0003_¹v@F½ËÇ@Õ÷_x0007_t7@ÌÕ2+*¡@³²®è_x0004_ @Ô@6_x001A_Çè@9_x001A_¸¢@$uå_x000E_3O@_x0003__x001F_®¤.Ï@IR_x001B_VB/¡@_x0002_\äë@_x0001_mµÍ@Xh&gt;Þgä@_x000C__x000B_n¥#c@¡Ã·Ä@¸º_x0012_L¬@bÖ&gt;~Ö@Cå=±Pw@¶Rt{@U?z@f @Ûé¯-D~@_x0004__x0005_R_x0018_Õ¶N@_x0016_,Y]@_x0014_}¯.×@äÇÙ_x001A_õ@À/@[Õ4×_x0001_@!=©M£1@®_x0013_âaØ_x0002_@-¯À¹_x0019_,@h°FX0@âÏÓôÞ@¯g4ÌmÇ@W_x0016__x0004_T_x0005__x0001_@½Ð_x0003_¾_x0015_@ýN_x0008__x0001_R_x0004_@{íê¡­_x0008_@_x0012_ÁÆ i@ëRíìî@_x000B_õÍ8çÓ@_x0014_ö__x0004_JL@{½_x000B_ü3@ôÂºmqK@ù£_x0017_¡@ûiÐ.è@­ö@JGG@IÃäa$_x0008_@_x000C_®Dÿë@ªê§4@1{«¨Sn@4òASLQ@ùØ_x0003__x0004_&lt;e@Âfì_x0017_@hr¥OOn@ô\|&lt;2 @FåV¼g_x0014_@vPUPó@E2Îá_x0005_Ó@ÓîMW@sc_x0017__x001D_¢@hàßÝ\!@·Íi_x000F__x0011_@_x0011__x000E_¬»Ú¤@À@£Fm@_x0001_¥	OÚd@¥"À±nc@øJ¿W_x000F_@Å_x0014_Y	@_x0019_tÐáÃ@lÒáü_x0001_Y¡@_x001B_åÂQ«@£H$wg¿@¡|éì_x000C_@ÈëF8ë@_x001B_,îÚ_x0008_@¿Wõ@Oê@IòPÎ`¡@ É;pm_x0002_@_x0016_zÅ_x001F_ç@~·w@&amp;±£äÖ@c¢BF@ìD_x0017_Í_x0004_@_x0001__x0005_×Í_x0019_f­@©¼ìC#£@_x0002_$cù@²õ^_x_x0008_ @ï=4W_x000F_;@c_x0014_¤Ñ_x0003_@_x0004_	"x_x0014_]@aÏ_x000C_(}@¹Ü¾«K@Ûµ&gt;_x000F__x001E_@1Á_x0004__x000B_è @_x0015_ÙÎY@1­ 0=¯@ê	1Q@é!ó_x001B__x0005_@ @03Zl5@+ëý_x0003_·;@ì:»vÙ®@²ieD @ëÈ£Î_x001B_@T{æ,Ö@CÊå;eL@ô@4t[\@îN¢`@£upu¹ë@ú_x0001_)û@Øñ¦_x0002_ÿ7@Q£S_x000E_Ü,@8_x0011__x0002_ÐH;@C$_x001C_þ`6@(j¥Uó%@!«_x0001__x0007_ÒT@¼#öï @uvp2á@Ú9_x001B_ö.È@_x000F_î¡èaê@s¦?ÑÒ@ð´àºV»@Óí¼\8ÿ@nîQ_x0014_ú_x0006_@_x0001_!Ì ß®@î_x0005_ð¡w@_x0015_Ý»_x001E_ÛD@_x000F_ëô"X@íÙ$ù@ë_x000E_1&gt;÷@j¹´zt@_x0004_¼QgóU@Ê|8_x0003_í]@KïCH%@ËÅ_x0015_;q,@vx)_x001B_@_x0008_BGZ@¸×6kG@Crîùë @÷¾ªOÆ@mo_x0018_5_x0018_î@N?vë³/@_x0002_Ïü!_x000B_Õ@ÚÕ_x0019__x0016_ñ@ 3Y&amp;ý@_x000E_böf_x0006_@¥_x0012_R_x001B_ÐN@_x0006__x0008_¨ÆFí^@à_x0003_;_x0002_Ñ@²±~-² @M_x000E_µý_x000E_O@NwÇ ì@;ä_x001A_ÝI@ð\Uõ_x0018__x000E_@ý&amp;ø±@&lt;=ÇÎ7@_x001B__x000C_oòÿv@_x0004_øl'_x000E_g@_x0018_ìEyæG @ì8Lp?è@-¡Þ_x0005_.E@°_x0014_é}Ä`@_x0002_¤)KD@_x0007_ÌË_x001F_£Æ@±Å¢l@ÿ1_x0001_ï_x0004_z@u 8í»_x0001_ @_x0016_¥s_x0013_þ~@tªë_x000B_¡ê@_x0018_)Z_x001D_ý@jL5Z_x0016_@Ðê1Æ@_x000F_¢_x001D_ë¿@÷TÀcz!@0Àë_x0011_h@0 ÿ,@_x001C_}²®@_x001D_=¦`ÁÇ@1ä_x0001_T_x0003__x0006_w_x0004_@ H_x0005_{¬Ü@ÀóÞ¤r@_x0010_Ï8àet@Ö_x0008_'Y@vb:*_x0015__x0019_ @¨\JfP@óþ%¥_E@ºctEOM@F4ê§2ò @Ý_x0012_8ÅÀ@¥_x0017_ß=@_x0017_Ô³t_x0015_@v9ðb­Ì@ò¬M?¹@1}Ë|þ~@ÿv#¢@«ÃÔWö@Ö{Ôz_x0006_ã@aA_x001A_¸ð@@&amp;_x0002_CÜ@$ßg_x000C_­@ÿ³ùYB@1Ê®/c@]¬.{+	@&lt;9ÄÝ_x0011_ @z_x0001_É³ò@_x0014_ð_x001F_8?û@Û+x&lt;á@_x0012_iü¾{@ò_x001F_Þ¤@&amp;_x000E_µôª@_x0001__x0002__x001E_'Ø»_x000E_M¡@_x0016_ß|w5@Ê_x0013_2¤cü@¯ÙÌ¼_x000D_@DTÇD{@ÝòÑã5@,Ê}&gt;f_x000D_@_x001C_)TÄ@ªñåA©@ÒÐYÛ&lt;@8AO@GuâP@aýýÕ@wH¨µ½@3¥_x000D_î_x0002_@jê`7@ÞÄu@/Éf&gt;¡@ Ï_x000C_]_x0003_³@_x0001_'_x000B_(º_x001E_@]¨éÉðÊ@G_x000C_f"0¦@ÚÿtëRø@æ¯ Ã_x0007_@I½ma)È¡@æK_x000B_©åÙ@Q'çó$@rnZ8_x000E_ö@íµbºÑ@y¥`Ú@1_x0016__x0012_¸õS@ÕèTÑ_x0003__x0004_Ì@_x0013_vêÖ@aÇñ@3êQK±ú@_x0002_CU_x0016_©7@yûç9_x0017_@ÎBÿ:jÆ@¿ó0lÅÇ@µý&gt;HÓI@j!VÎ_x001E_C@D§@@_x001D_Y@_x0002_1_x001C_/Ot@'÷'Ñ¤W¡@ÄM_x0006__x000B_7f@¶ÀçUòi@i_x0005_ÍÅ1à@âXn(V @¡u_x0007_a1@?¥5½ß@ô^Ec@ìr$¨:@Ìë$/_x001A_A@hâ	&amp;Ì_x0002_@]§Æ¢x@ýÙ_x0008__x0007_¾@×_x0002_=&lt; @_x0012_ª_x0001_u@=»SYÐ@Îf¬_x0017_@­æHßØ@ìÕÃ9×M@8è÷_x0010_=l@_x0001__x0002_wN}íqß@!®2]_x000B_¢@Õÿ¾8è@(|HF7Ñ@øä;_x000D_½@üÕ$X*@.Ð(ÁÎ@c_x000C_/T@Wb¢?²_x0004_@ÿÄ ua¡@_x000E_ñ_x000B_Öt@_x0018_Õ1wÑ @_x0013_gÌ4Â_x000B_@C_x0014_ë_x0008_@¥T?Lò@ÁÍDÖ_x0014_@öå_x0017_¦@?z2 _x0013_@Üe_x001E_w@_x0015_.áeµ@æ ¤Ô_x001A_@LÔæf_x0001_W@nB_x001D_Ô6@þKvd@§Ñì_x000C__x0017_r¡@¶¦ñ3ðÝ@â&lt;y¹x@y_x001E_ßô¶@½Ùr3vL@ß¸¬J¢@°«Ô«Tx@ð)ÇX_x0001__x0003_ÁE@ñÉDÊ¦g@¦Ð_x0019_Ï@E_x001F_HÃ@_x0003_5©_x000C_ñ@YDR#_x001B_@¡T&gt;:Yý@r_x001C_ÛÌ@ä£¶m¸@®Ì_x0011_(*Ï@_x000B_&amp;}»ñÌ@¼_x001C__x0002_tÑ@î_x0004_üL@7Ú9@¬@fSTª_x001D_@ïÿ¿_x001E_³b@ñõU])Æ@ûJ|¨&lt;n@&amp;_x000B__x0002__x0012_@½|¨û!_x001E_@â{æk@÷¢yXj¡@ïÒ:·É@jª3F_x0003_Ï@0_x001E_ä"z¼@ØñR @1_x000F_óµ_x0002_@_x000F_Fµ|á8@¼_x001B_êN­@ÿ£[&amp;D@nÉK|D@É+þY_x001A_K@_x0001__x0003_tµX|!_x001B_@¥ÅyÆÌv@Yõª\7@ZØdÎ¼7@à_x0016_@6 @¬ëÉÀðÉ@u_x001E_|]K@ðæ_x000E_¤7@0±Cç0_x0003_@&lt;&amp;Z±_x0002_á@Â´_x000C_äñ_x0001_@^6ÝüÒ@#»Þ¾@_x0014_¨Z¼å@r"·@"XE^Ï@1I 2~r@Ñ¿H%ë~@(ë_x0001_©×Ë@_x0013_¦,Äì@¬	_x000D__x0018_õ@_x0013_É^@_x000B_Ü_x0012_Ü¦@R¶òÇ@_x0001_Sw´@èj?p_x0010_3@*_x0002_­òc@®ÆbGvZ@_x001F_ò%||ä@_x001F__x0014_kr@X4¾ìò£@×P³	_x0002__x0005_6@°Ò	!¼@ýÙØq_x0001_0@]hÛR@_x0018_	k_x0004_#Ü@¤Û·²Ï¹@ª_x000E_á¬_x001D_ @þ	éÓUÙ@óErjª@ÏÜïÑ©q@ ëòñ@ÊñÍP_x0015_S@®,@¢9@^µzBÒO@#ïHW@+TmLÊ_x0017_@Äkþ)ÿ@zÞ$G_x0013_Á@O=_x000F_ê9¼@PJ_x0008_õÒ@¨æZ@ßd0@^ Lv@d,ò&amp;xz@×+yç_x0003_¢@ójÐá_x0015_@ÞÂ²Äã@Â»qóh@Äåjõí_x001D_@t¨Ï?E@^z$Qd @rJ­¶x¬@_x0001__x0002_'^¾é¢@pM%òô_x0004_@0f_x001D_ì@Á»_x0006_Îw@_x0003_nøp@ýÉ \õ@â¦2ùíZ@tp_x0004_Ïù@;47	8Ä@¾0+@¤äÂÐÔC@ñ!Í_x0006_¹* @åXN©·@_x0018_[DÏÂ@F °;¡à@g|_x000F_¸ö@»é°§@£ÃI\ìÿ@=_x0002_÷ó@e_x0010_R»ìÅ@îCªÉ@vØÞuZ@wIÛ_x001E_ý@gi2	²@ ¾§ÉY|@_x0007_Æð¬@âµzJ@ÐuWÊ»@¥H]P'@_x0004_zÆ­@_x000F_7ÅB­@JÔF`_x0004_	¾1@ðEìì@³8õ_x0017_Ck@_x0006_K®N¼Z@`þ_x0001_`v7@sHê_x0011_`@ÕþÉ	°A@ã¨Ú_x0013__x0015_5@·_x0010_ÇÅ_x0017_ß@"×è7å@l²_x001E_Të@_x0005_ªo_x0001_ÒÖ@ç2_x0007__x0004_u¡@_x0013__x0003_^N_x0001_@ièu»_x0008_@_x001A_¶Û31g@­ÂèJ!!@$ÄH_x0017_æ`¡@-Z_x0004_Ô@qî!7 @Wvö ùp@_x001A_|Hgú3@À0þå§@èïy'x@$_x001B_ Y@æß­E@&amp;¬X@üj @LÄ¸_x000D__x0002_@a¬_x0019_PQ_x000E_@_x000C__x0015_âDÂ|@¨òó:_x001A_@Ä°K_x000F__x0017_@_x0001__x0003_Ó:ª_x0018_LË@åXÒðÑ@"_x001E_D~@ºe9_x0016_õ@hÃà_x000D_	£@¢ìeWT@çÞ&amp;ù§S@¡aÕ¨_x0005_i¡@Ñg_x0007_Ë½Æ@Ú¡-Wëº@Ï_x0004_ZË_x001D_è@$Eõ½£@_x0013__x001A_ß!¹@Û_x001A__x0006_RR@ôG ¡fC@J,ÎÂ£ @_x0010_[ýb@øøu@%Ü@t_x0013_±NO5@s	èº_x0019_p@1ðZ[@ý_x0002__x0019_èK=@÷21tþ@£y_x0015__@_x001F__x0015_6+£9@Ø¤àì}]@c_x000E_FªÖÉ@Mñ.W&gt;.¡@t«Kï[@À_x000F_jÞ' @o_x000D__x001F_`l_x001F_@FW*_x0001__x0002_=¡@)Ëî±u@_x0007_«àÚ»Ý@Õ¦+_x001F_;_x0003_@c_x0008_A±@OÙ_x000D_3@ _x0014_³­¬@ª¤ÍKùl@Ð1Ø_x001E_¿@bòë)Só@_x000C_írÎ¶@J_x0019_l÷Á@!i±F¹@àª9Ì_x000C_Ï@;+$_x000E_b@_x001E__x001C_­Vè@ØØ"/ê@+#³_x0002__x0007_¢@5Í²Vs@Õûè_x0001_@_x001F_=ÿ}Gæ@ P|Aÿh@_x0004_H¯ôÅ@M_x0005_êÒ»=@&amp;MNx`î@ë.å&gt;³@P·ÊýÈµ@WõL!ê@ïh±D¼þ@³2×øL-@_x001B_/ZÞã_x0005_@Ëu| @_x0001__x0002_?8']6@ñ_x0007_t®@:¸CÔ6@Âçëµæ@IF3¨_x000E_ @´"GÓ°@_x0018_®³Þ@;SöGÊ@_x0003_pÍ(@\D_x0017_ë\@Àf[ÑÜå@ú¢úë²Ð@³CÓÑ_x0007_¾@Åâ_W=ý @_x0003_O:_x0019_@7kÑ¹hÿ@z_x0016_;ÀUR@¸ç³+7n@¹_x0004_"_x001D_Éo@ñæ_x0004_këÂ@Bó_x0017_Ì_x0014_ @¨_x001A_ótM|@/SæBs@Uyk_x000D_@_x001E_B13í0@çÉvL)_x001A_@¬âá_x0015_jt@W,Ii$t@@Äí_x000C_@¼WïÆu@_x0012_k0_x000D_`@ZÙx_x0013__x0001__x0002_83@5¤wÜÎ@Ó'ê ¨@0_x0014_ßíõ@.÷~Î_x0008_@©®^ÏµÇ@O_x001F_åÔ|@Mp/Wf_x0008_@h_x000B_J@f`8_x001B_t@_x000E_97_x000D_Çs @zËu CX@_x000F_(ýc@³WfßÍ@ê_x0008_ìÖn @!CX_x0013_Ó¡@8_x0011_lE_x0006_8@vÐU|B£@S=2w_x0013_@_x0019_Ì¨æ·±@%í¨±b@NðvÜ@ @LN@Ã¹@ýºOûÆ@ü^/|I@ÚÊq+r@í9Îw'Õ@¡°¾X6H@y²¡$ÿl@áÖ¤£¢þ@Ó½Í¤_x001E__x0003_@Mô6eF @_x0001__x0005_»%_x0010__x001A__x0017_i@Ó2ª.iZ@H´àW6þ@_x001B_¼§_x000E_3 @j_x0017_R´Ì;@_x0011_U1®O@Ñ_x000C_'_x0003_QE@!E+_x0007_zl@ãXÙex@[F')@ÓUÙÜ3@o¹qÆ_ð@8S'_x0017_ @Ö{eâSw@_x0004__x0015_²gB7@_x000E__x0018_{±¼@äÑ*¶_x000F_ñ@Tß²-@Õd¾êÇØ¡@Ã9ç°(ú@Å__x000D_Ð	@ZØÅh@³äq_x0019_@võ!h¥@ø&amp;Õéø# @¹ÎwT5)@`v_x001D_÷_x0006_G@ð_x0001_#Âç¦@n¸_x0017_0.@VPÖ\ÑÝ@Ö0ÃõW?@RZÛ_x0002__x0003__x0007__x001D_V@_x000D_\é _x0015_Ù @Í_x0010_eb¸@¦ÒÀÓò@ýÛ_x0011_±@ªäÏöa@'²ÆtNÏ@B»	*=ç@²²ÏWÎ@_x0002_ÿ¨ò1(@ö÷V¤@½6_x0013__x0014_@_x0014_ø_x0006_®Ï@[Å´Á{@_x000E__/	!Â@äpöì@)|_x0014__x0012_K@_x001D_Ößâ_x001B__x001F_@=æ]_x001A_&amp;³@&gt;_x0006__x0018_å_x0012_s @%Ms_x0007_I` @ùWE_x0005_/@Ä9ûÀ¨_x0001_@Ar·Ã @#;PK~ñ@#_x0004_@4_x001F_.Ø5@aKäj½y@»3¢î_x0012_@üäê ² @_x0003_MÁµ&amp;u@eî8U@_x0001__x0003_ÿ¡øø^f@`ñð_x000E_ª@_x0001_7mÆ_x0004_@_x001D_p`@ëY_x0007_@áI¥¤×@eo7qêâ@ÉµÕm!R@¶¶,óÇc@ÖpèÉ@¿_x0002_¾@ZíÑBx_x001C_ @ÕW_x001C__x0017_/v@%W ÷üw@Êµv©r@À¯_x0017_ÓA@Ð7_x000D_^/r @©&lt;¡6D@¡)þSÂ@_x001E_¸E@_x001F_¼gúÍ@	´/qo@_x0014_±¾+_x0019_»@¶À&amp;sk @¯ô_x0002__x0005_4J@NìÉ_x000E_À@(iè}ÖÙ@O_x001F_-t_x0017_@ª¿àQë_x0012_@_x0003_¼Á_x0013_ª&gt;@ûÍ_x0004_¾z @FKî_x000E__x0001__x0008_h_x0001_@Ñ_x0006__¸úÙ@ïÀ"âyF@|&gt;¡¹®½@yâÊÌ8þ@_x001D_Ë__x001D_â@tt%£C@÷´µ_x0018_§@_x0002_ìèéû^@½9Áùó@¿¦_x0010__x0007_u@÷u_x001E_ÃZ@¥ÑJ_x0008_|í@WËëË+_x0012_@S¦é_x0017__x0004_@9t_x000F_Ù@¡.¡PÝ@×ÚöF_x000E_@.ªÍÙ2@UUf¢v_x000B_@lXÐn_x001B_@µ%ðX½¼@&lt;Qýo@&lt;á8¬Ü$@ú»;îe_x0019_@ý	 ³Y:@ÆÛ0Ù@_x0008_$_x0005_¦&gt;@¡D_x0006__x001C_@â_x001B_I_x0003_p_x0004_@Ç} 7"@pÚÝ&gt;dË¡@_x0003__x0004_AE_x001A_ny3@õA§Åï±@L^Ö_x0003_T@{'N_x0013__x001C_@ût×å_x0002_@¨«Æ_x001B_@7¼L_x001B_æÕ@'_x001D__x0007_í@_x001D_ä_x0007_¼@oã \@Æ¥Æ_x0002_@¸ÿ]ü(@\=µ¶@d_x0005_(ÌÁ@,_x001C_c(F¼@/_x001B_@ý@líÜQ¨f¢@µª7··B@I_x0001_äÃÝ@¦rå@N3ß¯_x0013_ @_x0015__x0013_`L&gt;@@¬6YÚ(µ @,$_x001E__ãÎ@_x001E_ý,¾u@OÝiµ@_x000B_Åô-· @)ãgD@«aÚn_x001E_¡@}yn¢øÐ@£0_x000D_CE@L(	l_x0004__x0005_¹5@_x0014_ä@Cqÿ @ZÆ{³c@"Ùç'U@_x0015_4á	@)P_x0017_o½@R¢H¡ÚG@U=_x0002_´M@ÿrøçjL@_x0002_¬~ð@"8þ  @5û_pl¡@9@ß	ÃÐ@Óý_x0006_ï@=SÐÚ×Â@·s_x0012_Ö@9Xí¬Þ@¤º¢ï@ËÝ*¬@¼_x0003__x000F_àcv@\¡_x0018_É^B@_x0018_)éê @_x0019_¤®æXd@"óEVff@¢ÖÌ_x000D_JÊ@ÆáüÌx+@ÌÚT·^@?Íô~@yA&amp;öj¨@Ø_x0001_e_x0008__x0019_@l_x0016__x0014_Á_x0005_@÷2Î( @_x0003__x0004_¯_x001C_FµÁ3@àøÉ_x0005_Òh@Ú¼©µµ@_x000E_»&gt;.¬!@(Z_x001D_Ûå( @kYøZ£@¯ï!{ä@KÇ_x0017_C¨_x000E_¡@2rDµ¸@ä_x0001_o_x0002_-@â_x0006_¢-p@§gÎ_x000E_Op@_x001F_yd/Æ¥@®ð-LP@ÒRïA#Ã@×M¸í@JE_x001D_¾'@-RÎÐ6@Gr_x0011__x0011_Ã@âØã _x0002_@¸2Ñôø@ì&gt;Á_x0001_áX@_x0016__x0006_¥cÎ@©Ö_x001F__x000D_N@_x0004_P\G¯@FYéK¡@á*X_x0014_I¢@ü~§3@ #³ZÊ @P_x001B_$Ä_x0019_@N)Ï_x000D_@òxN_x000E__x0002__x0003_} @È¢T*@O_x0006_ìGõ@OÏxoÌ@_x0011_Åmn@XmñÈP@_x001F_YWÓK@ûUÓò&lt;Ø@-òç_x0006_(@rñ£D¦@tõëZ@µ_x001B_cRá_x000E_@)BøP_x0014_@«&amp;+9@èCÊ`å@&lt;Òªðºì@ñÓ·H¢@x³ò{@T×Ê¡¤T@ø_x0014_É_x0005_@4!³p&gt;¡@3ÌÉ_x001E_·_x0014_@©Ò_x0018_Î'@³Ã&lt;_x0019_~7@J,QQ- @ÅIÇ_x0005_9@_x0010_cÌ&lt;_.@`á³åÖ@é_x0012_º?_x000F_W@1vá_x0001_@ÿ¾¶_x000D_ã¡@zYSR_x0003_(@_x0003__x0004_¬oì@ëþ,N)O@`~i@³³»_Ý_@²ÉË·_x0003_@63ñ_x0013__x0017_@k"h_x001B_ @ò6¼p?E @/·5O:@_x0004_4ÿ´V©@¯'tÝ_x0014_i@·óÑõÔW@eû@f±@FZåCÜÔ@ã_x000E_¬'@Ïöí0·@áa_x0014__x0006_A_x0007_@K{¢úË@.ºx_x001D_	@§±ÍË@Å9¢IÐÚ@&amp;è)æe@oa_x0016_Ð@_x001F_&lt;àH_x0001_V @õ_x0007__x0006_ç®@_x0002_ÿÇ_x0003_Ç@DT¢ù@s_x001D_ùç%Z@77ïÈ9@VVëæà@`tæ×Æ_x000C_@1aª0_x0002__x0004_h@¦HUü|¢@*Ëb¦È·@2_x000B_$ @B_x0003_0n÷û@ü¹¬[°k@ø5³%¡=@­Õ_ë-*@ÌpéÙÔH@i. õ?o@[Y$A¼Þ@(uUµ_x0008_¡ @j²§_x0006_È§@O¤4ã@@Äykî@_x0001__x001A_{_x0015_®@µh_x001D_È@Æ(Qµn_x0004_@Ýø_x0017_Ý1_x001F_@Ñõ©ìo@p_x0019_çr@bVTPT&gt;@³Ú3Ècv@W=A&gt;¡¡@_x001E__x0008_5_x0001__x0018_@çÕ_x0007_@Hc'¹µ@4þV·G @SR¨ºáÝ@×¬pý#ü@[Æ	ÛøÇ@\Å¼´Õ@_x0002__x0005_ã7_x0013__x0003_¿ª@J«H£_x000B_@»$H·@ÊºL_x000C__x0013_@_x0002_#vâCQ@,&gt;J@?*N_x0019_ @AïÚâ_x0002_ø@ü;¦%L®@ºÐ)ä¿ @Ñ_x000B__x0014_W_x0001_ï@ÿ_x0004_Ï@¨µ.NùG @c¡É.Ï_x0015_@_x000F_.Ý±_x000E_@òöÉ½°@âGÒM@µ²ðT@B_x0019_8P_x0012_9@_x000E_@¨_x001E_"@_x0017_ðë/G* @ëôº,_x001A_Å@¯_x0019__x0011_ÉÓ@%Üë¶(1@ÐÙç°m2@1xû1gÝ@ö=TPÜ@|ÐÌºÂK@Ïöö	@SH}v·`@_x001D_ ïáØ@&lt;;_x0008__x0001__x0002_[@°²Y_x0001_G@ëçT?æ@Ùb¤iâ@³¤­Ëô&lt;@c1Zt@_x0010_&lt;¥9(@OG­_x0004_Lw @þû_x000E_].Ë@p[W4¼"@IÕP¬_x0014_¡@?¶Pq_/@%Õu7MN@Ï¦=(@(H&amp;ð]t@ïqýd_x000D_@K¢I_x000E_°@z³ì¡ @#»º³ÁÃ@ _x0011_6ÖÃ@ó-ßÊ_x001E_ó@øZ+&lt;]@Q,¸Yé@yhÆ`d @ú÷Ð_x0008_9¢@â^]F@j¡CÜ&lt;@³²ÈGR@_x0011_S~ß_x001C_@o¢Æ U@_x0019_¼Ã_x000B__x0006_@£_x0006_3_x0001_º@_x0001__x0002_ôJ&gt;î×@l¢¹7_x000F__x0006_@nÃ@ÃÌJÔÎ¥@Û±_x000F_0S@z=ò_x000D_#_x001F_@_x0010_¸°@^$ÆZnc@Ç{`»dº@´úÎ`89@r4o&lt;b@ACKz_x0014_9@ô&gt;_x0016_ü@;ë¡©f²@PÆÜ:n@©_x0007_J&gt;Q@_x000D_2S5_x001B_Ò@ñÂ8Ôj¡@ºÈ®´Ð¡@G	lZÎ@_x0004_Hû¿3f@,Wðòcv@*]Qz @±Yq&amp;¼@^NO_x001F_&lt;@R÷á=+@ÜÏ_x0001_4_x0001__x000D_@,A¹Â_x001F_S@_x0016_Õ_aP¡@\Í&lt;Eâg@_x0004_E,O_x0002_@_x000D__x001A_Ïñ_x0001__x0004_?_x000D_@_x0013_¸A_x0005_H@¤y_x001E_º@äÙa1`¡@¦s¨_x0017_û@oC4#ç)@_x0016_N½[@}6_x0003_D-O@_x0001_I&lt;ïn@_x0010_ò\ìI¶@üÄBæqL@Uí{u¾@_x0019__x0010_Yoà@~h_x0010_$ ç@óó]kQ@_x0006_m_x0001_^_x0008_[@A0hØ&amp;´@I¼¹EÛÜ@Ô)ufÌ@¯É_x0014_W4_x0015_@±N4O9@&gt;J4B¨½@\ïì6@Õçø¡ @ûÍÐ¹5@®}TÕ[@K7LR6ã@ï¾`¨_x0002_@W_x0002_s½_x0014_4@à=Ô_x000B__x0010__x0010_@g­¿X_x000C_&amp;@oqÌ9D&lt;@_x0001__x0002_^5¯'D@_x000B_~Æ_x0012_&lt;$@I	O«Uz@h­_x0001_6Õ@_x0001_®ûÏ_x0017_ @»1_x0008__x000E_Ó@^¾ÍDËy@Ü+ñ;°K@oä¥òR@Ô_x000B_^$;@\æ_x001B__x0015_@¸Ìý¢¸@_x001B_ç»è(ë@ÆS­ò_x001E_@ÅÜèÉÂ@_x001E_xÎ0_x0011_ @m^hvµ¡@,_x001D_I3%@îÞycSÊ@µ×ÿ 	¶@è_x0010_ÔJÜò@Pi_x0011_+_x0014_@ªø8í@`Iò¯AF@ìZ$ª_x001C_@ÚÍsÄ9é@åùO}Ä)@\Ñ_x0008_½I @ol³´Ü@_x001F_C»Ê_x0017_@es_x001E__x0013_@!ßÅk_x0004__x0006_¹Õ@ï1¨UÉ¿@ÍãÂNþ@¸q.É%i@Í\:bë@'Û·¥K@ã9ª¼ú@ð_x0011_.Ï¡@_x000C__x000F_¦\Û_x0016_@_x0004__x0007_ ö,@:¤[¦7`@ÆOF_x0006__x0019_J@_x0017__x0002__x0018_¥}v@_x0007__x001D_ï_x001A_F@_x0006_Û_x0016__x001E_* @Úpè`p³@h^_x001D_]Ò¡@9_¢ÇO@Ï#p§Sð@D=õæ@w_x0003_¿å4û@÷.E0+Y@q4@îló@¡_x0013_IÈ»·@W_x001F_¼ydÁ@Ñ®àMe_x001A_@_x0001_3_x0004_ù_x001F_X@"ùlÀp@c1ÅÒ·@ôª_x0005_7@Ç_x001B_]F_x000E_Ý@ñ+ä¹_x0013_@_x0001__x0002__x0019_B tÏ° @Á_x001C_ÉB{@ÿ_x0012_'_x0019_@Õ7_x001D_@Qü#Øéñ@-!°_x0011_@_x001A_sg_x001C_Î½@Ï8fCÒ@Z6Qw@gåvó3@òï9'G@XH&gt;$×@_x0017_ÈïÜy@RCu#à]@_x0016_õ)ö_x0007_ @TdÝo,_x0003_@è«álË#@j' `&amp;¢@Ndö_x000E__x0013_@µ_x001C_Dw_x0004_@³Ö_x0013_ºà@g_x001D__x000E__x0004_pß@Ã_x0004__x0006_C_x0013_(@?Æ0óËi@_x001E_.â·¡@{_x0006_=ëÛ@æõ¼ÇÉ¨@(èðs¼@µúÐÐÆ~@ß4Ê¥½@À,÷¸Ân@¸Øcw_x0001__x0002_Ô}@§!@ð!@Oqù®&gt;ó@_x001C_ºZ_x0011_÷ß@_x000B_0h?_x0001_Î@ºTûÆQ@_x000F_¹Þ_x0007_÷¦@¨_x001D_u_x0006_/þ@_x0013_Ä¥Q8 @(lF.ýñ@XwÃdÑq@eH_x0011_êw@FL_x0013_ãùÑ@N,-ßé@ ­¹8Ád@&lt;Ñ;¸@ðI_x0007_#Òv@k_x0001_®_x001C_ë¥@,_x0002_|_x0013_?@ÕP6@B]¢_x0007_ê_x0015_@_x0012__x000D_&amp;,_x0008_á@Cp³KeÉ@JRÖ.;@¾2´[@ÛH½\_x001A_@í_x001F_·á_x0014_­@²³ìI1_x0014_¡@_x001B_Á#_x0006_	@'é1F¶@ÀÏ2ë=@kA$±d@_x0001__x0002_¼s¤»5ý@*è_x0015_ñ@ÒÛ/}Y@´¼_x0006__x001D__x0019_@c_x000C__x0012_ã/µ@çu_x0001_y@:Cü_x0012__x0004__x0008_@¦É_x0005_5qV@öZ&lt;-$6@aÚ_x001A_þm_x0004_@§D:DPé@	ý EG@_x0007_×üE@c_x0010_ßF@f_x001E_#_x000F_©@[k~_x001D_Ø @Í¦Mt¬ö@.:Å¯Ù@¨ëÀÐs@-ylÜÓ~@T_x001E__x000B_®@6OdNæ8@;pûr°@WìýM¢@í,Pí_x0004_b@lzjhw@_x0012_¥:ü³@ nÁ¡ÁK@¹ÿAÌ@_x0005_Ýû&lt;ce@	_x0016_¨@_x0011_Q_x0001__x0002_Úg @ª+L­Ä{@_x001B_Cnað@ê1ÄiÝ@_x0012_nF`g@b5,xmð@ÞÒ­}5Ý@±ß²¬Qù@&gt;Oý}ë@FÐLè²ð@`H¬]z¢@¦_x001A__x0001_´¼@²Ä¥!=×@íÀ&gt;Ò@ ³êB[@¯UZP_x0007_ø@µ_x0005_µ®@®­Uç_x0010_@rAãZøß@¬\\µm@_x0019_,ÈnM!@ÿÛQ2@îæu_x0006_8±@_x000B_{Ñ_x0002_·@_x001A_Û R¸@_x0019_åGsU@(¡FL5@Óy-=Õ@_x0005_¬¡G_x0019_y@_x0017_&lt;úü÷@[XâÝo	@m¼?k@_x0002__x0003_èª.¯_x0012_@#n ÿý_x0003_@É³©ð@_x000D__x000E_(Ðz@^eÎ9r@³_x0015_²Ö	@ôú7Ê@_x001F_	^_x001A_/ô@²é³c%Ù@.èñÝ=é@O¶ bX@¬N@ú_x0001_i@Mg¼¦j@_x001B__x0010_ó_x0018_@_x0016_JðÌ@Yð_x0001_&gt;_x000D_@CPÖH_x0011_Î@Þ[ÓÃa@Ôä&amp;ì_x000B_è@1o=Y@§Â-0Á.@µæt_x0008_Ø@_N@Z_x0018_@ëPmÛË@8T_x000B_LGF@Q!ÏäwÄ@åç*k_x0015_ö@JÅ_x0015_!b@~×rÒ¿@Ok¿!:@_x000B_Ò9_x0003__x0005__x0003_÷¡@^ÓÉ_x001D_¥Î@¥Íaã_x0012_®@_x0004_5Ç°§Ì@_x0011_XµÁ@K¦¹&lt;æ£@8ï;{ @×ô¥)k@_x0012__x0002_[¶º@â¡v_x0001_Þt@öóB_x0012_ü2@_x0015_$$Û_x000B_@Ç_x0006_ZÔ7Ê¡@Á¬_x001B__x0008_há@[_x000E_$77@Íÿ[&gt;v1@´h}«_x0010_@{MqD_x000E_@IUL9S}@/&lt;CÖ_x0003_è@=_x000C_áÀ@ÿ¸_x0013_âÍ[@_x000B_´gµ­Ù@¼_x0017_¶¹`@»gb=­¶@ØêtX2O @¯_x0019_2 £Ü@tá]F!&gt;@£ÚÓqG@à+DBm@F_x001E_Â@Ô©¨_x000F_&lt;¢@_x0002__x0003__x000E__x000F_ëÌ@ßÛ}l_x0005__x0003_@©(­_x0014_À@ÂìEþ@ózÃ_x0008_þÚ@j_x0002_IòÝ@@(_x0002_%_@_x001E_I_x0018_7w&amp;@ØJ_x0013__x0018_@ãÙ®M·@È&gt;³Uc @ÊÄq_x0014_Ó@ç¯4}ô_x000D_ @FIÔd°ù@DµÅ=@@q1L@®aËç:@^õc=é)@z@o·g@úHÜÞ~_x000B_@-Ùe,Óõ@dÀz(±À@\^Që#U@ãò_x001F_3@-¾@&lt;(_x0001_¶L@_x0011_Ï1Cù@_x0007_&lt;Ì¡öx@í§ªþ=M@_x0007_3RÂ@³¸1_x000D_ @_x0011_-`f_x0006_	Y=@èü_x0007__x0016_ü@_x0005__x0015_³çÙ@ý_x0002_¬L@Æ_x0008_¶ÇbH@T}Û	Ï7@_x001D_ÿ¸_x000D_þÜ@	Ë_x0013_6U@#_x0003_%á&lt;X@iP¡ÜwÄ@C¿?_x0004_Ñ@æ6Þ×_x0018_â@kt73p_x001C_@§/î&lt;è¥@'&amp; Ø) @ä4f@O_x0015_+§_x0012__x0001_@ù_x0006__x0003_6@ÄòÿÄ@¿	1mÏø@_x0014_iä¸¼è@__x0011__x0004_f:@²©¢V/\@áo	×â@¢CÉ@_x000D_XÈxæ@MDßðD|@_x000B_{§º@ë£TP]Ê@Þ1ð!T@lþÊ¥UÁ@ßà£â¾@_x0002__x0004_&gt;OÛ(_x0007_^ @ ?¡7/í@CÌÈÂå@¼±M©@@xØtø@)71k9%@²£m¿l@Ä_x0016_µ¯2Ò@~ù_x0011__x0014_@Â{Ø_x0001_1@&lt;üSa_x000E_@þ¾_x0011_y@ì³_x0013__x0003_dï@_x0001_Öò8@Ë_x0016__x0011_Z@&lt;ÍÙËy@A;Àï	_x0014_@ç_x0013_dö¡@þýAt?@ä±Ì_x0007_ñ @Ó86Íw@_x0018_Â¤ è@äo_x0011__x0010_¸×@Ñ©aÜÈ@ ½¡ª@×uEâ¿@Ä%ÓD&gt;@u!Pg@Ø§\&amp;w4@_x0003_s¹_x000C__x0016_K@_¢]ä@âþÓ_x0002__x0004_Lï@_x000B_ZÌÞtã@¬·¡¬´@Ò×Ï_x000B__x001C_@P®ìD°û@ù_x0012_þ~@î¨C,H@_x0003_c­ú:¡@çïwÓ@¿èPÉ[ú@¼ÏyK-¡@ &amp;¥ò&amp;&amp;@C=FG_x0018_@Þé_x0001_¹á@i¡_x0013_%¨@_x000D_×òRí¹@ÿºô_x0011__x001B_R@G_x0013_nb¬@ I)%_x001E_ê@¢þµý@_x0008__x000B_7@_x0006__x0012_Y§@³¹ªå@ËãÎÉ_x0007_´@c1+øZM@Ö£_x0008_óN}@m7õP_x0016_@ê_x001E_?ñ×@´°5@|_x0001_ü Î@b^nx_x001E_@_x001B_ªøÀ"@_x0002__x000B_é_x001F_Xø»t@_x000E_^1 _x000B_@ËeçÉ©@ìZ©\3@_x001A_ð]´_x0007_@ü~ÝïÓb@æÄ:_x000E_@@Hj0_x000B_!@¥è$¾¹_x0003_@®_x0004__x0013_¦2¡@X*~·j`@_x0015__x0019_?Üa_x0007_ @ÏÝ¬â§à@Ì-TÙ_x0012_@­V_x0008_ý¯V@_x0010_·æ»H@Ó¹4à_x000E_@qòï_x0001_@éòÈ@sÉ)óÏó@-º_x0006__x0014_&lt;û@äZ®D=w@_x0008_¬ò£10 @TGºµ1@´¥Ò!@¢_x0013__x0004_i¢@é_x001D_&gt;_x001A_Ñ@^!_x0011_@	_x0013_¸¼_x0015_ @6_x0017_m3L$@g7_x0005_éL±@^_x0015_2@_x0006__x000E_Êâ@¼K¦¿ï_x0015_@9_x0018_àw@ùÛñ_x0001_e_x0007_@ÎÉxTÀ@_x000B_"_x000D_!ã¦@_x000B_Î_x0003_@_x0015_ôöê@ì 	¬ð@mõ¡eg½ @,II_x001E_°¿@ÍáZó@·ßë&amp;F@_x0008_á¼l{_x001F_@zÕW2 @_x000D_»C§_x0016_½@Ì#:_x0002_Ï@C0óåäÑ@#þJCØ~@)_x0004_AÆ¡@"_x001E_²í@gë¶/|@7="_x0006_4z@_x000C_Ûùx_x0016_Ø@£_x001E_.Z¥ @¹Wfq@ú@_x000C_a_x0005__x000F_=@kB·¯@¸wh_x0019_@Jÿ+}@V_x0018_ï²°Ö@ã7H¾9@_x0005__x0006_êêaøÄ^@_x0018__x0014_;_x001D_@_x0003_¶Ç_x0006_m@9Ý_x0007_(Þ_x0003_@»Lu@bw¡Û¼G@A¡¼dñ@K_x000B__x0014_dá@ÖZj&lt;W_x0016_@qF_x0018__x000D_5´@Îîueú_x001A_@Ú¾ö®kö@6Ó¦ÂM@O_x0013__x000D_æ@B¸zmjÓ@[¹Z_x0001_Ã@P"ø¦5|@ùV&gt;¾ð@Çd/á_x001E_@èéÏq_x0002_Æ@_Û[¿ï¹@pw@)j_Ím@Bî¾Bú_@&amp;oÁ»î@î_x001F_ÀªFå@OVÁòÙ@Âwe¥íî @É% 3E@ÊÌ_x0004_iÈÇ@K¨'¦p_x001F_@Ò_x0002_$	_x0004_	è@üµ%ãÔ@×_x0002_2cB@Xþ_x0008_ï3û@G&amp;½yf@_x001D_{ñX_x000C_[@t_x000D_$_x000C__@¯eö&gt;Ã@µüVèfT@_x0005_võ;·Å@¬Vre_x0019_@Í¬Ô$_x0006_@5_x0004_q»µ@_x001B_u=J_x0003_Ò@'À![_x0017_@æ]çà@h£¼r´@Àiï¾J@_x0001_¿d=êÙ@ðhËZÎ½@èy_x000F_Ùê@PHq_x0015_Á@2_x0011_LÅ@%¤_x001C__x0015_@_x0007__x0005_ìÁV¿@òÔÃõ5¸@üß_x0014_w	@@Ä@ÌÜE@_x0001_&amp;Awëu@ù_x0002_|_x0008__x0017_@Næåd_x001F_í@á3_x0018_}nö@_x0004__x0005_¼_x0013_üMWº @T¿_x001D__x000F_¨Í@RÃ8rz@U	?-_x000C_@ódk_x0003_ñZ@®4 ÿ)l@K×¤gQ@°':,_x0002_@DB-U@,_x0003_k¿@;KXù@aF3_x0019_&lt;@iÂ_x0004_éÃ_x001C_@÷]B§O@§ ÖÑØ@ù_x000F_Ð¯k~@¨¬Ë_x000D_h@6_x001E_p_x000D_#@_x0006_öC_x0010_s@b_x001A_ÚOÙ@Q?_x001E_Þd8@É°_x000C_[Ë@S0ÅçãÖ@fpmÛÿ@òDùÙ½o@YãÍÑ£@¹ö¢ÔÏç@¶¼_x0013__x001B_µ@_x0001_¥¢®@ÌÖ¦áÚ1@${4D@e${9_x0001__x0002_âà@è)\_x0012_ù@2s¥%G @_x0005_$|J_x0001_ @xBlþ4½@XÞ4C½`@|_x001C_òJ_x0017_ @FXÂÖS@:±ÔDÕ@¤wPñ$_x0014_@á¬³HhY@.cÕßfÅ@4;á5«_x000D_@ãÑÙ¬ßR@N_x000D_Å=_x001E_@%&lt;eªD@7¬_x0002_0R@¾.ÔßY@#s+ @Dó_x000B_P@Røh¼@f°1_x0002_PÖ@^«?Õ[¸@U³_x000F_p.9@Ìt:ÃÌ@)Éu°"f @z¦JM æ@âd_x000F_+¨¾@¦_x0014_åk@y	H!Ù@[(þÀ¾@ÀéoË@_x0004__x0005_pö½Â"e@GÉe_x000F__x001D_j@ÑG¢@_x0001_în_x0010_S@Í9VvDÌ@ã.úóÄ@c"_x0008_:Âu@wúoÀP@³;;ü_x001F_@º? y@ãWÖ_x001E_Û¹@Ý C´_x0018_@¼!Kn_x0019_Ì@_x000F_4»TâD@ça _x0010_@w»(õ@ðåx7½ò@_x001F_[kÛ¼ì@qÿ²_x0002_³Ï@½þìúÎ_x001E_@ôûx±Ù@ÌÁãñH@¾_x0005_Ðè×@ÔÀ}Þ_x0001_#@&lt;}_x0002_ç½È@_x0007__x0005_&amp;MíÈ @Z&gt;¹+Îý@t*ÜÚ_x0002_@ ëìa@Ú_x0005_§_x0003_ji @2AóéH@¸Hæç_x0003__x0005_¾@_x001A_4b¡ðÛ@µ³;Ñ_x001E_@}Æ¶·&lt;@_x0018_nH¨@_x0015_¢¯æ}@-ßw×ûQ@JÃæÄ@xJeé¨@Ï_x0004_Îå¸@_x0001_)|Y© @_x0012_£Ì_x0007__x0001_j@æ?=ð_x0011_á@@`øn¯ @uObÔA¨@®_x0019_ê¡@ÞH=@am$_x0002_»@3ím_x0003_H_x000C_¢@qo_x000F_ÿ@×þ._x0006_.´ @°µÿ³@h^wk'¨@_Kôã_x000D_@µ¶Éª@Vt_x001D_é+µ@&amp;_x000B_]_x001B_¶@·Àªñ@Üy­}@B¼æ¸Å@_x0002_9½hE@&gt;n(Ëvm@_x0001__x0002_ðÉwÂ@-óË¶í@PÙµý¿_x000D_@Aàj®&lt;Z@Õ\)ðÂ@æ_x0014__x0006__x0016__x0007_@ÇÅÐ_f@Ãÿ_x0011_Þ¿@?m·&lt;_x0002_ô@ü¿Ù¨$â@_x000E_jÝ!_x001C_@Úçî(5@¤^`¤ïT@ôH!õ ±@É_x0013_±°m× @_x0017_#s_x0003_á@CÝÏç Ó@_x0005_W_x0008_¸à@/ì:¥B@~è	0·_x0015_ @»%·=@Ï½pÅ@ªu~ÜÆ*@ò&amp;ó]p @¸¿B,Æ6@_x0006_=(@fn-)¢@{&gt;aÿ;@_x0014_:v&lt;I @ØÃîêK¥@ÏÎ_x0005_Ð@éÚOé_x0001__x0003_]b@_x000F_Ñ@Iü`½h=@mQó+¥"@Wúpc_x0017_z@é_x0002_è³óõ@%H_x0016__x000B_B@w³FLNü@Ub_x001A_WÉ@º=PË§@õë÷/Ç@¨áT¬Ó±@'5Êw@´^BFà@_x0014_gÄ®p@Æt£·­@¾ñÃEÀ_x0001_@|£%i+@Ô·Ëê6@Ñ_x0002_¦_x001B_"@ö_x001C_$@íÊ@¡7Ø&amp;¼@£Ù_x0016_q3ú@¨ÓéÐ@+:~üÝ² @-~dB_x0019_@2&gt;&amp;)ç@2~_x0010_5Cî @à_0_x0015_Ö@ô6NR3@|æÉP¤@_x0019_	_x0019__x0019_nÃ@_x0001__x0004_»¢öy8ì@_x0008_×²²¶E @íÿ&lt;Öf@¦	bë@û÷_x0005_NÆ@gÆ¨MÂ@,ÿdÿog@þÆÁ6þ@ÇL_x0002_g¹S@ìÅ_x0003_£ @YW¨_x0016_@§_x0018_s%«"@¬Ð9è!@¬FÈ´_x000B__x0012_@ ²)Âñ@Õ_x0003_)_x0001_aÓ@¥_x000C_-ß_x0007_@_x001C_ÿz¥Ö@±_x0010_öÏ_x0010_@_x0015_VÍk@2RY@6D_x001C_5v @_x0016__x001A_2V@u_x0008_VW	¦@YÉ@°»¬_x0003_@_x000F_A¦¼Ø@__x001C_á÷_x0004_á¡@kå_x000B__x0005_@§øF_x0014_/@_x0013_:*ª¡@"Hò¨_x0001__x0002_a®@ñlJï_x000B_ª@¯@,Ä_x0019_@+Z_x0012_ù¡@§È_x001C_Kp°@_x0007__x001F_ ?®â@ÌøÏôï@^ócæÄ@£pYC@&lt;@x5_x0010_de@ÆÇúíJ@G*´¢õ@ßÙ\ß_x001A_R@¼_x0016_Â&gt;F@zB±BÁª@w1(p÷@_x000E_ÜïAq_x0011_@:@«[5@_x001A_»_x0017_Oê&amp;@LÇK9_x0017_B@9Dûë_x0008_@_x001E_oÒËGñ@	_x000C_)N°@ðº_x0011_¤¾@)¨òñ&lt;@#Ësë·@]¼÷x-@[û_x0006_ m@_x0002__x0003_#KR¡@aÊi½@tö_x0014_P_x0005_@½¼£O@_x0005_	Ð	_x001F_÷@_x0017_ÔÖt@d³Ò"@ÄË:ö_x0003_@sýôyÄ@;SÏõ\@OÚ2Ç'@ö_x0003_@¯_x001D_]r,I@_x001C_ÕWè½Ç@3¥ëµ_x0004_@ý_x0002_,ÃÅ@_x000D_Â_x001A_Ad@_x0008_h®C@OUB5rd@ê@Î_x0010_Ù@{_x0019_F_x001B_Aó@¹_x0001_»[!_x0015_@OJ£#Y¡@ûó_x000F_»_x0002_è@~_x001E_ô_x001C_?d@My_x0017_´ @_x0005_³2¨Ùó@¼ßS_x0006_yp@_x000D_§w_x001B_l@c_x0005_tÄ	_x0003_@Ã¢a7_x0007_Ì@Ýs¬Ñu¡@Æë÷0 @FPWó%@R_x0006_à¯·_x0016_@ÿ¿¿J_x0002__x0005_"@ßJkK_x001F_@ÂÏ±r@øcª£ÈÖ@5À8êøÉ@|_x0008_Svô_x000C_@It_x0001_n@Ìþ_x000D_	×S@_x0018_z_x0013_Ã?@e_x0019_qÈ®@Ó,ý8!¡@E!_x0005__x0004__x001E_ @â_x001A_fO¼@®¦TÏ@å_x000B_Ñd¾¡@!7vh @_x0001_%Î_x0008_ûÞ@_x0004_¢T@DzÈ))P@¤¤¹\Ø@{Mñ @´i×ÕFÉ @_x0002_ôýûY{@_x0002_«5;F @_x000C_ýþîq_x000F_@_x000D_i{ÿö@ûe'%P_x0015_@Myu	Ñ@OÈ¸Oé&lt;@_x0003__x0002__x0002__x0002__x000F__x0002__x0002__x0002_Update_log.xlsx_x0001__x0002__x0004__x0002__x0002__x0002__x0006__x0002__x0002__x0002_Sheet1_x0002__x0002__x0002__x0002__x0011__x0002__x0002__x0002_Napier_model.xlsx_x000E__x0002__x0002__x0002__x0018__x0002__x0002__x0002_Annual Report Data (new)_x0002__x0002__x0002__x0002__x000E__x0002__x0002__x0002_Model overview_x0002__x0002__x0002__x0002__x000E__x0002__x0002__x0002_Data (updated)_x0002__x0002__x0002__x0002__x000B__x0002__x0002__x0002_Assumptions_x0012__x0002__x0002__x0002__x0003__x0002__x0002__x0002_D17_x001E__x0002__x0002__x0002_=RiskNormalAlt(5%,B17,95%,C17)E_x0002__x0002__x0002_Capital Real Price Effect (applies in council scenario)_x0001_A17_x0001_D10_x0001_Value_x0001__x0002__x0004__x0002__x0002__x0002__x0002__x0002__x0002__x0002__x0002__x0002__x0002__x0002__x0001__x0002__x0002__x0002__x001E__x0002__x0002__x0002_?_x0002__x0002__x0002_Capital Real Price Effect (applies in council scenario) / Value_x0001__x0002__x0002__x0002__x0002__x0002__x0002__x0002__x0002__x0002__x0002__x0002__x0002__x0002__x0002__x0002__x0002__x0002__x0002__x0002__x0003__x0002__x0002__x0002_D63_x001E__x0002__x0002__x0002_=RiskNormalAlt(5%,B63,95%,C63),_x0002__x0002__x0002_Assumed efficiency gap closure_x0001_A63_x0001_D10_x0001_Value_x0001__x0002__x0002__x0002__x0002__x0002__x0002__x0002__x0001__x0002__x0002__x0002__x0001__x0002__x0002__x0002__x001E__x0002__x0002__x0002_&amp;_x0002__x0002__x0002_Assumed efficiency gap closure / _x0006__x0007_Value_x0001__x0006__x0006__x0006__x0006__x0006__x0006__x0006__x0006__x0006__x0006__x0006__x0006__x0006__x0006__x0006__x0006__x0006__x0006__x0006__x0003__x0006__x0006__x0006_D68_x0015__x0006__x0006__x0006_=RiskUniform(B68,C68)_x000B__x0006__x0006__x0006__x0001__x0001_D10_x0001_Value_x0001__x0006__x0006__x0006__x0006__x0006__x0006__x0006__x0002__x0006__x0006__x0006__x0001__x0006__x0006__x0006__x0015__x0006__x0006__x0006__x0005__x0006__x0006__x0006_Value_x0001__x0006__x0006__x0006__x0006__x0006__x0006__x0006__x0006__x0006__x0006__x0006__x0006__x0006__x0006__x0006__x0006__x0006__x0006__x0006__x0004__x0006__x0006__x0006_D142&amp;_x0006__x0006__x0006_=RiskNormalAlt(0.01%,B142,99.99%,C142)&gt;_x0006__x0006__x0006_Asset value related to short-medium life assets_x0001_A142_x0001_D10_x0001_Value_x0001__x0006__x0006__x0006__x0006__x0006__x0006__x0006__x0003__x0006__x0006__x0006__x0001__x0006__x0006__x0002__x0003__x0002_&amp;_x0002__x0002__x0002_7_x0002__x0002__x0002_Asset value related to short-medium life assets / Value_x0001__x0002__x0002__x0002__x0002__x0002__x0002__x0002__x0002__x0002__x0002__x0002__x0002__x0002__x0002__x0002__x0002__x0002__x0002__x0002__x0004__x0002__x0002__x0002_D143&amp;_x0002__x0002__x0002_=RiskNormalAlt(0.01%,B143,99.99%,C143)6_x0002__x0002__x0002_Asset value related to long-life assets_x0001_A143_x0001_D10_x0001_Value_x0001__x0002__x0002__x0002__x0002__x0002__x0002__x0002__x0004__x0002__x0002__x0002__x0001__x0002__x0002__x0002_&amp;_x0002__x0002__x0002_/_x0002__x0002__x0002_Asset value related to long-life ass_x0002__x0003_ets / Value_x0001__x0002__x0002__x0002__x0002__x0002__x0002__x0002__x0002__x0002__x0002__x0002__x0002__x0002__x0002__x0002__x0002__x0002__x0002__x0002__x0004__x0002__x0002__x0002_D145&amp;_x0002__x0002__x0002_=RiskNormalAlt(0.01%,B145,99.99%,C145)A_x0002__x0002__x0002_Range for asset lives for short-medium life assets_x0001_A145_x0001_D10_x0001_Value_x0001__x0002__x0002__x0002__x0002__x0002__x0002__x0002__x0005__x0002__x0002__x0002__x0001__x0002__x0002__x0002_&amp;_x0002__x0002__x0002_:_x0002__x0002__x0002_Range for asset lives for short-medium life assets / Value_x0001__x0002__x0002__x0002__x0002__x0002__x0002__x0002__x0002__x0002__x0002__x0002__x0002__x0002__x0002__x0002__x0002__x0002__x0002__x0002__x0002__x0003__x0004__x0002__x0002__x0002_D147&amp;_x0002__x0002__x0002_=RiskNormalAlt(0.01%,B147,99.99%,C147)9_x0002__x0002__x0002_Range for asset lives for long life assets_x0001_A147_x0001_D10_x0001_Value_x0001__x0002__x0002__x0002__x0002__x0002__x0002__x0002__x0006__x0002__x0002__x0002__x0001__x0002__x0002__x0002_&amp;_x0002__x0002__x0002_2_x0002__x0002__x0002_Range for asset lives for long life assets / Value_x0001__x0002__x0002__x0002__x0002__x0002__x0002__x0002__x0002__x0002__x0002__x0002__x0002__x0002__x0002__x0002__x0002__x0002__x0002__x0002__x0004__x0002__x0002__x0002_D157_x0017__x0002__x0002__x0002_=RiskUniform(B157,C157)E_x0002__x0002__x0002_Total ec_x0002__x0003_onomic depreciation post asset life adjustment_x0001_A157_x0001_D10_x0001_Value_x0001__x0002__x0002__x0002__x0002__x0002__x0002__x0002__x0007__x0002__x0002__x0002__x0001__x0002__x0002__x0002__x0017__x0002__x0002__x0002_&gt;_x0002__x0002__x0002_Total economic depreciation post asset life adjustment / Value_x0001__x0002__x0002__x0002__x0002__x0002__x0002__x0002__x0002__x0002__x0002__x0002__x0002__x0002__x0002__x0002__x0002__x0002__x0002__x0002__x0004__x0002__x0002__x0002_D159_x0017__x0002__x0002__x0002_=RiskUniform(B159,C159)_x001D__x0002__x0002__x0002_Investment cap_x0001_A159_x0001_D10_x0001_Value_x0001__x0002__x0002__x0002__x0002__x0002__x0002__x0002__x0008__x0002__x0002__x0002__x0001__x0002__x0002__x0002__x0017__x0002__x0003__x0002__x0002__x0002__x0016__x0002__x0002__x0002_Investment cap / Value_x0001__x0002__x0002__x0002__x0002__x0002__x0002__x0002__x0002__x0002__x0002__x0002__x0002__x0002__x0002__x0002__x0002__x0002__x0002__x0002__x0004__x0002__x0002__x0002_D163&amp;_x0002__x0002__x0002_=RiskNormalAlt(0.01%,B163,99.99%,C163)D_x0002__x0002__x0002_Total enhancement and growth investment (real prices)_x0001_A163_x0001_D10_x0001_Value_x0001__x0002__x0002__x0002__x0002__x0002__x0002__x0002_	_x0002__x0002__x0002__x0001__x0002__x0002__x0002_&amp;_x0002__x0002__x0002_=_x0002__x0002__x0002_Total enhancement and growth investment (real prices) / V_x0002__x0003_alue_x0001__x0002__x0002__x0002__x0002__x0002__x0002__x0002__x0002__x0002__x0002__x0002__x0002__x0002__x0002__x0002__x0002__x0002__x0002__x0002__x0004__x0002__x0002__x0002_D183_x0017__x0002__x0002__x0002_=RiskUniform(B183,C183);_x0002__x0002__x0002_Enhancement short and medium life percentage_x0001_A183_x0001_D10_x0001_Value_x0001__x0002__x0002__x0002__x0002__x0002__x0002__x0002__x0003__x0002__x0002__x0002__x0001__x0002__x0002__x0002__x0017__x0002__x0002__x0002_4_x0002__x0002__x0002_Enhancement short and medium life percentage / Value_x0001__x0002__x0002__x0002__x0002__x0002__x0002__x0002__x0002__x0002__x0002__x0002__x0002__x0002__x0002__x0002__x0002__x0002__x0002__x0002__x0004__x0002__x0002__x0002_D184_x0017__x0002__x0002__x0002_=RiskUniform(B184,C184_x0002__x0003_)/_x0002__x0002__x0002_Enhancement long life percentage_x0001_A184_x0001_D10_x0001_Value_x0001__x0002__x0002__x0002__x0002__x0002__x0002__x0002__x000B__x0002__x0002__x0002__x0001__x0002__x0002__x0002__x0017__x0002__x0002__x0002_(_x0002__x0002__x0002_Enhancement long life percentage / Value_x0001__x0002__x0002__x0002__x0002__x0002__x0002__x0002__x0002__x0002__x0002__x0002__x0002__x0002__x0002__x0002__x0002__x0002__x0002__x0002__x0004__x0002__x0002__x0002_D185_x0017__x0002__x0002__x0002_=RiskUniform(B185,C185)*_x0002__x0002__x0002_Short and medium asset life_x0001_A185_x0001_D10_x0001_Value_x0001__x0002__x0002__x0002__x0002__x0002__x0002__x0002__x000C__x0002__x0002__x0002__x0001__x0002__x0002__x0002__x0017__x0002__x0002__x0002_#_x0002__x0002__x0002_Short and m_x0002__x0003_edium asset life / Value_x0001__x0002__x0002__x0002__x0002__x0002__x0002__x0002__x0002__x0002__x0002__x0002__x0002__x0002__x0002__x0002__x0002__x0002__x0002__x0002__x0004__x0002__x0002__x0002_D186_x0017__x0002__x0002__x0002_=RiskUniform(B186,C186)_x001E__x0002__x0002__x0002_Long asset life_x0001_A186_x0001_D10_x0001_Value_x0001__x0002__x0002__x0002__x0002__x0002__x0002__x0002__x000D__x0002__x0002__x0002__x0001__x0002__x0002__x0002__x0017__x0002__x0002__x0002__x0017__x0002__x0002__x0002_Long asset life / Value_x0001__x0002__x0002__x0002__x0002__x0002__x0002__x0002__x0002__x0002__x0002__x0002__x0002__x0002__x0002__x0002__x0002__x0002__x0002__x0002__x0004__x0002__x0002__x0002_D190 _x0002__x0002__x0002_=RiskNormalAlt(5%,B190,95%,C190)D_x0002__x0002__x0002_New opex used in model (_x0002__x0003_applies in council scenarios)_x0001_A190_x0001_D10_x0001_Value_x0001__x0002__x0002__x0002__x0002__x0002__x0002__x0002__x000E__x0002__x0002__x0002__x0001__x0002__x0002__x0002_ _x0002__x0002__x0002_=_x0002__x0002__x0002_New opex used in model (applies in council scenarios) / Value_x0001__x0002__x0002__x0002__x0002__x0002__x0002__x0002__x0002__x0002__x0002__x0002__x0002__x0002__x0002__x0002__x0002__x0002__x0002__x0002__x0004__x0002__x0002__x0002_F262_x001C__x0002__x0002__x0002_=RiskOutput()+F258/F260/F261*_x0002__x0002__x0002_Selwyn District Council Stand-alone_x0001_A262_x0001__x0001__x0002__x0002__x0002__x0002__x0001__x0002__x0002__x0002__x0002__x0002__x0002__x0002__x0001__x0002__x0002__x0002__x000D__x0002__x0003__x0002__x0002__x0002__x0002__x0002__x0002__x0002_#_x0002__x0002__x0002_Selwyn District Council Stand-alone_x0002__x0002__x0002__x0002__x0002__x0002__x0002__x0002__x0001__x0002_ÿÿÿÿÿÿÿÿÿÿÿÿÿÿÿÿÿÿÿÿÿÿÿÿÿÿÿÿÿÿÿÿÿÿÿÿÿÿÿÿÿÿ_x0002__x0002__x0004__x0002__x0002__x0002_F265_x000E__x0002__x0002__x0002_=RiskMin(F262)_x0002__x0002__x0002__x0002__x0002__x0002__x0002__x0002__x0002__x0002__x0002__x0002__x0004__x0002__x0002__x0002_F266_x000E__x0002__x0002__x0002_=RiskMax(F262)_x0002__x0002__x0002__x0002__x0002__x0002__x0002__x0002__x0002__x0002__x0002__x0002__x0012__x0002__x0002__x0002_Annual Report Data_x0002__x0002__x0002__x0002__x000F__x0002__x0002__x0002_Profit and Loss_x0002__x0002__x0002__x0002__x0003__x0002__x0002__x0002_Investment_x0002__x0002__x0002__x0002__x0008__x0002__x0002__x0002_Outco_x0001__x0002_mes_x0001__x0001__x0001__x0001__x000D__x0001__x0001__x0001_Balance Sheet_x0001__x0001__x0001__x0001_	_x0001__x0001__x0001_Cash Flow_x0001__x0001__x0001__x0001__x000C__x0001__x0001__x0001_Depreciation_x0001__x0001__x0001__x0001__x000E__x0001__x0001__x0001_Debt worksheet_x0001__x0001__x0001__x0001__x0015__x0001__x0001__x0001_Allocation of GW debt_x0001__x0001__x0001__x0001__x0006__x0001__x0001__x0001_Sheet5_x0001__x0001__x0001__x0001__x0011__x0001__x0001__x0001_Napier_model.xlsx_x000D__x0001__x0001__x0001__x0018__x0001__x0001__x0001_Annual Report Data (new)_x0001__x0001__x0001__x0001__x000E__x0001__x0001__x0001_Model overview_x0001__x0001__x0001__x0001__x0004__x0001__x0001__x0001_Data_x0001__x0001__x0001__x0001__x000B__x0001__x0001__x0001_Assumptions_x0002__x0001__x0001__x0001__x0003__x0001__x0001__x0001_D63_x001E__x0001__x0001__x0001_=_x0002__x0004_RiskNormalAlt(5%,C63,95%,B63)._x0002__x0002__x0002_Operating expenditure efficiency_x0001_A63_x0001_D10_x0001_Value_x0001__x0002__x0002__x0002__x0002__x0002__x0002__x0002__x000F__x0002__x0002__x0002__x0001__x0002__x0002__x0002__x001E__x0002__x0002__x0002_(_x0002__x0002__x0002_Operating expenditure efficiency / Value_x0001__x0002__x0002__x0002__x0002__x0002__x0002__x0002__x0002__x0002__x0002__x0002__x0002__x0002__x0002__x0002__x0002__x0002__x0002__x0002__x0003__x0002__x0002__x0002_D64_x001E__x0002__x0002__x0002_=RiskNormalAlt(5%,C64,95%,B64),_x0002__x0002__x0002_Capital expenditure efficiency_x0001_A64_x0001_D10_x0001_Value_x0002__x0006__x0001__x0002__x0002__x0002__x0002__x0002__x0002__x0002__x0010__x0002__x0002__x0002__x0001__x0002__x0002__x0002__x001E__x0002__x0002__x0002_&amp;_x0002__x0002__x0002_Capital expenditure efficiency / Value_x0001__x0002__x0002__x0002__x0002__x0002__x0002__x0002__x0002__x0002__x0002__x0002__x0002__x0002__x0002__x0002__x0002__x0002__x0002__x0002__x0003__x0002__x0002__x0002_D66_x0015__x0002__x0002__x0002_=RiskUniform(B66,C66)_x000B__x0002__x0002__x0002__x0001__x0001_D10_x0001_Value_x0001__x0002__x0002__x0002__x0002__x0002__x0002__x0002__x0011__x0002__x0002__x0002__x0001__x0002__x0002__x0002__x0015__x0002__x0002__x0002__x0005__x0002__x0002__x0002_Value_x0001__x0002__x0002__x0002__x0002__x0002__x0002__x0002__x0002__x0002__x0002__x0002__x0002__x0002__x0002__x0002__x0002__x0002__x0002__x0002__x0004__x0002__x0002__x0002_D140_x0017__x0002__x0002__x0002_=RiskUniform(B140,C140)E_x0002__x0002__x0002_Total economic depreciation post as_x0002__x0003_set life adjustment_x0001_A140_x0001_D10_x0001_Value_x0001__x0002__x0002__x0002__x0002__x0002__x0002__x0002__x0012__x0002__x0002__x0002__x0001__x0002__x0002__x0002__x0017__x0002__x0002__x0002_&gt;_x0002__x0002__x0002_Total economic depreciation post asset life adjustment / Value_x0001__x0002__x0002__x0002__x0002__x0002__x0002__x0002__x0002__x0002__x0002__x0002__x0002__x0002__x0002__x0002__x0002__x0002__x0002__x0002__x0004__x0002__x0002__x0002_D146_x0017__x0002__x0002__x0002_=RiskUniform(B146,C146)D_x0002__x0002__x0002_Total enhancement and growth investment (real prices)_x0001_A146_x0001_D10_x0001_Value_x0001__x0002__x0002__x0002__x0002__x0002__x0003__x0002__x0002__x0002__x0013__x0002__x0002__x0002__x0001__x0002__x0002__x0002__x0017__x0002__x0002__x0002_=_x0002__x0002__x0002_Total enhancement and growth investment (real prices) / Value_x0001__x0002__x0002__x0002__x0002__x0002__x0002__x0002__x0002__x0002__x0002__x0002__x0002__x0002__x0002__x0002__x0002__x0002__x0002__x0002__x0004__x0002__x0002__x0002_D168_x0017__x0002__x0002__x0002_=RiskUniform(B168,C168)*_x0002__x0002__x0002_Short and medium asset life_x0001_A168_x0001_D10_x0001_Value_x0001__x0002__x0002__x0002__x0002__x0002__x0002__x0002__x0014__x0002__x0002__x0002__x0001__x0002__x0002__x0002__x0017__x0002__x0002__x0002_#_x0002__x0002__x0002_Short and medium asset life / Value_x0001__x0002__x0002__x0002__x0002__x0002__x0002__x0002__x0002__x0002__x0002__x0002__x0002__x0003__x0002__x0002__x0002__x0002__x0002__x0002__x0002__x0002__x0004__x0002__x0002__x0002_D169_x0017__x0002__x0002__x0002_=RiskUniform(B169,C169)_x001E__x0002__x0002__x0002_Long asset life_x0001_A169_x0001_D10_x0001_Value_x0001__x0002__x0002__x0002__x0002__x0002__x0002__x0002__x0015__x0002__x0002__x0002__x0001__x0002__x0002__x0002__x0017__x0002__x0002__x0002__x0017__x0002__x0002__x0002_Long asset life / Value_x0001__x0002__x0002__x0002__x0002__x0002__x0002__x0002__x0002__x0002__x0002__x0002__x0002__x0002__x0002__x0002__x0002__x0002__x0002__x0002__x0004__x0002__x0002__x0002_F244_x001C__x0002__x0002__x0002_=RiskOutput()+F240/F242/F243_x001B__x0002__x0002__x0002_North Island Split D_x0001_A244_x0001__x0001__x0002__x0002__x0002__x0002__x0001__x0002__x0002__x0002__x0001__x0002__x0002__x0002__x0001__x0002__x0002__x0002__x000D__x0002__x0002__x0002__x0002__x0002__x0002__x0002__x0014__x0002__x0002__x0002_North Isl_x0002__x0003_and Split D_x0002__x0002__x0002__x0002__x0002__x0002__x0002__x0002__x0001__x0002_ÿÿÿÿÿÿÿÿÿÿÿÿÿÿÿÿÿÿÿÿÿÿÿÿÿÿÿÿÿÿÿÿÿÿÿÿÿÿÿÿÿÿ_x0002__x0002__x0004__x0002__x0002__x0002_F246_x000E__x0002__x0002__x0002_=RiskMin(F244)_x0002__x0002__x0002__x0002__x0002__x0002__x0002__x0002__x0002__x0002__x0002__x0002__x0004__x0002__x0002__x0002_F247_x000E__x0002__x0002__x0002_=RiskMax(F244)_x0002__x0002__x0002__x0002__x0002__x0002__x0002__x0002__x0002__x0002__x0002__x0002__x0012__x0002__x0002__x0002_Annual Report Data_x0002__x0002__x0002__x0002__x000F__x0002__x0002__x0002_Profit and Loss_x0002__x0002__x0002__x0002__x0003__x0002__x0002__x0002_Investment_x0002__x0002__x0002__x0002__x0008__x0002__x0002__x0002_Outcomes_x0002__x0002__x0002__x0002__x000D__x0002__x0002__x0002_Balance Sheet_x0002__x0002__x0002__x0002_	_x0002__x0002__x0002_Cas_x0003__x0004_h Flow_x0003__x0003__x0003__x0003__x000C__x0003__x0003__x0003_Depreciation_x0003__x0003__x0003__x0003__x000E__x0003__x0003__x0003_Debt worksheet_x0003__x0003__x0003__x0003__x0015__x0003__x0003__x0003_Allocation of GW debt_x0003__x0003__x0003__x0003__x0002__x0003__x0003__x0003_%_x0003__x0003__x0003_'[Napier_model.xlsx]Assumptions'!F262%_x0003__x0003__x0003_'[Napier_model.xlsx]Assumptions'!F244_x0001__x0003__x0003__x0003__x0005__x0003__x0003__x0003_Sim#1_x0003__x0003__x0003__x0003__x0003__x0003__x0008__x0003__x0003__x0003_89VVJHS4_x0002__x0003__x0003__x0003__x0006__x0003__x0003__x0003__x000E__x0003__x0003_á~_x0007__x0003__x0003__x0003__x0015__x0003__x0003__x0003__x0001_ü_x0003__x0003__x0001__x0003__x0003_ç_x0003__x0003__x0003_K5UQX2ZF6ER9SKNQSRG_x0002__x0004_BA29G_x0002_KFKZJZRP368AW7RTEA61X7TZ_x0002_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_x0002__x0002__x0002__x0002_KFKZJZRP368AW7RTEA61X7TZ_x0002__x0002__x0002_ÿÿÿÿ_x0002__x0002_ÿÿÿÿ_x0002__x0002_ÿÿÿÿ_x0002__x0002_ÿÿÿÿ_x0002__x0002_ÿÿÿÿ_x0002__x0002_ÿÿÿÿ_x0002__x0002_ÿÿÿÿ_x0002__x0002_ÿÿ_x0002__x0002__x0002__x0002_ _x0001__x0002__x0002_ _x0002__x0002__x0002_èÔ,í¬/×_x0001_÷ÄWBØi×_x0001_yØi×_x0001__x0010_'_x0002__x0002_&amp;_x0012__x0002__x0002__x0002_#_x0002__x0002__x0002__x0003__x0002__x0002__x0002__x0004__x0002__x0002__x000F__x0002__x0002_Update_log.xlsx_x0018__x0002__x0002__x0002_K5UQX2ZF6ER9SKNQSRGBA29G_x0001__x0002__x0002__x0002__x0002__x0006__x0002__x0002_Sheet1_x0002__x0002__x0002__x0002__x0002__x0011__x0002__x0002_Napier_model.xlsx_x0018__x0002__x0002__x0002_KFKZJZRP368AW7RTEA61X7TZ_x000E__x0002__x0002__x0002__x0002__x0018__x0002__x0002_Annual Report Data (new)_x0002__x0002__x0002__x0002__x0002__x000E__x0002__x0002_Model overview_x0002__x0002__x0002__x0002__x0002__x000E__x0002__x0002_Data (updated)_x0002__x0002__x0002__x0002__x0002__x000B__x0002__x0002_Assumptions_x0012__x0002__x0002__x0002__x0002__x0010__x0002__x0002__x0002__x0003__x0002__x001E__x0002__x0002_=RiskNormalAlt(5%,B1_x0002__x0004_7,95%,C17)E_x0002__x0002_Capital Real Price Effect (applies in council scenario)_x0001_A17_x0001_D10_x0001_Value_x0002__x0001__x0002__x0002__x0002__x0002__x0002__x0002__x0002__x0002__x0001__x0002__x0002__x0002__x001E__x0002__x0002__x0002__x0002__x0002__x0002__x0001__x0002_ÿÿÿÿ_x0002__x0002__x0002__x0002__x0002__x0002__x0002__x0002__x0002__x0002__x0002__x0002__x0002__x0002__x0002__x0002__x0002_&gt;_x0002__x0002__x0002__x0003__x0002__x001E__x0002__x0002_=RiskNormalAlt(5%,B63,95%,C63),_x0002__x0002_Assumed efficiency gap closure_x0001_A63_x0001_D10_x0001_Value_x0002__x0001__x0002__x0002__x0002__x0002__x0001__x0002__x0002__x0002__x0001__x0002__x0002__x0002__x001E__x0002__x0002__x0002__x0002__x0002__x0002__x0001__x0002_ÿÿÿÿ_x0002__x0002__x0002__x0004__x0005__x0004__x0004__x0004__x0004__x0004__x0004__x0004__x0004__x0004__x0004__x0004__x0004__x0004__x0004_C_x0004__x0004__x0004__x0003__x0004__x0015__x0004__x0004_=RiskUniform(B68,C68)_x000B__x0004__x0004__x0001__x0001_D10_x0001_Value_x0004__x0001__x0004__x0004__x0004__x0004__x0002__x0004__x0004__x0004__x0001__x0004__x0004__x0004__x0015__x0004__x0004__x0004__x0004__x0004__x0004__x0001__x0004_ÿÿÿÿ_x0004__x0004__x0004__x0004__x0004__x0004__x0004__x0004__x0004__x0004__x0004__x0004__x0004__x0004__x0004__x0004__x0004__x0004__x0004__x0004__x0003__x0004_&amp;_x0004__x0004_=RiskNormalAlt(0.01%,B142,99.99%,C142)&gt;_x0004__x0004_Asset value related to short-medium life assets_x0001_A142_x0001_D10_x0001_Value_x0004__x0001__x0004__x0004__x0004__x0004__x0003__x0004__x0004__x0004__x0001__x0004__x0004__x0004_&amp;_x0004__x0004__x0004__x0004__x0004__x0004__x0001__x0004_ÿÿ_x0002__x0005_ÿÿ_x0002__x0002__x0002__x0002__x0002__x0002__x0002__x0002__x0002__x0002__x0002__x0002__x0002__x0002__x0002__x0002__x0002__x0002__x0002__x0002__x0003__x0002_&amp;_x0002__x0002_=RiskNormalAlt(0.01%,B143,99.99%,C143)6_x0002__x0002_Asset value related to long-life assets_x0001_A143_x0001_D10_x0001_Value_x0002__x0001__x0002__x0002__x0002__x0002__x0004__x0002__x0002__x0002__x0001__x0002__x0002__x0002_&amp;_x0002__x0002__x0002__x0002__x0002__x0002__x0001__x0002_ÿÿÿÿ_x0002__x0002__x0002__x0002__x0002__x0002__x0002__x0002__x0002__x0002__x0002__x0002__x0002__x0002__x0002__x0002__x0002__x0002__x0002__x0002__x0003__x0002_&amp;_x0002__x0002_=RiskNormalAlt(0.01%,B145,99.99%,C145)A_x0002__x0002_Range for asset lives _x0002__x0004_for short-medium life assets_x0001_A145_x0001_D10_x0001_Value_x0002__x0001__x0002__x0002__x0002__x0002__x0005__x0002__x0002__x0002__x0001__x0002__x0002__x0002_&amp;_x0002__x0002__x0002__x0002__x0002__x0002__x0001__x0002_ÿÿÿÿ_x0002__x0002__x0002__x0002__x0002__x0002__x0002__x0002__x0002__x0002__x0002__x0002__x0002__x0002__x0002__x0002__x0002__x0002__x0002__x0002__x0003__x0002_&amp;_x0002__x0002_=RiskNormalAlt(0.01%,B147,99.99%,C147)9_x0002__x0002_Range for asset lives for long life assets_x0001_A147_x0001_D10_x0001_Value_x0002__x0001__x0002__x0002__x0002__x0002__x0006__x0002__x0002__x0002__x0001__x0002__x0002__x0002_&amp;_x0002__x0002__x0002__x0002__x0002__x0002__x0001__x0002_ÿÿÿÿ_x0002__x0002__x0002__x0002__x0002__x0002__x0002__x0002__x0002__x0002__x0002__x0002__x0002__x0002__x0002__x0002__x0002__x0002__x0002__x0004__x0002__x0002__x0003__x0002__x0017__x0002__x0002_=RiskUniform(B157,C157)E_x0002__x0002_Total economic depreciation post asset life adjustment_x0001_A157_x0001_D10_x0001_Value_x0002__x0001__x0002__x0002__x0002__x0002__x0007__x0002__x0002__x0002__x0001__x0002__x0002__x0002__x0017__x0002__x0002__x0002__x0002__x0002__x0002__x0001__x0002_ÿÿÿÿ_x0002__x0002__x0002__x0002__x0002__x0002__x0002__x0002__x0002__x0002__x0002__x0002__x0002__x0002__x0002__x0002__x0002__x0002__x0002__x0002__x0003__x0002__x0017__x0002__x0002_=RiskUniform(B159,C159)_x001D__x0002__x0002_Investment cap_x0001_A159_x0001_D10_x0001_Value_x0002__x0001__x0002__x0002__x0002__x0002__x0008__x0002__x0002__x0002__x0001__x0002__x0002__x0002__x0017__x0002__x0002__x0002__x0002__x0002__x0002__x0001__x0002_ÿÿÿÿ_x0002__x0002__x0002__x0002__x0002__x0004__x0002__x0002__x0002__x0002__x0002__x0002__x0002__x0002__x0002__x0002__x0002__x0002__x0002_¢_x0002__x0002__x0002__x0003__x0002_&amp;_x0002__x0002_=RiskNormalAlt(0.01%,B163,99.99%,C163)D_x0002__x0002_Total enhancement and growth investment (real prices)_x0001_A163_x0001_D10_x0001_Value_x0002__x0001__x0002__x0002__x0002__x0002_	_x0002__x0002__x0002__x0001__x0002__x0002__x0002_&amp;_x0002__x0002__x0002__x0002__x0002__x0002__x0001__x0002_ÿÿÿÿ_x0002__x0002__x0002__x0002__x0002__x0002__x0002__x0002__x0002__x0002__x0002__x0002__x0002__x0002__x0002__x0002__x0002_¶_x0002__x0002__x0002__x0003__x0002__x0017__x0002__x0002_=RiskUniform(B183,C183);_x0002__x0002_Enhancement short and medium l_x0002__x0004_ife percentage_x0001_A183_x0001_D10_x0001_Value_x0002__x0001__x0002__x0002__x0002__x0002__x0004__x0002__x0002__x0002__x0001__x0002__x0002__x0002__x0017__x0002__x0002__x0002__x0002__x0002__x0002__x0001__x0002_ÿÿÿÿ_x0002__x0002__x0002__x0002__x0002__x0002__x0002__x0002__x0002__x0002__x0002__x0002__x0002__x0002__x0002__x0002__x0002_·_x0002__x0002__x0002__x0003__x0002__x0017__x0002__x0002_=RiskUniform(B184,C184)/_x0002__x0002_Enhancement long life percentage_x0001_A184_x0001_D10_x0001_Value_x0002__x0001__x0002__x0002__x0002__x0002__x000B__x0002__x0002__x0002__x0001__x0002__x0002__x0002__x0017__x0002__x0002__x0002__x0002__x0002__x0002__x0001__x0002_ÿÿÿÿ_x0002__x0002__x0002__x0002__x0002__x0002__x0002__x0002__x0002__x0002__x0002__x0002__x0002__x0002__x0002__x0002__x0002_¸_x0002__x0002__x0002__x0003__x0002__x0017__x0002__x0002_=RiskUniform(B185,C185)*_x0002__x0002_Shor_x0002__x0004_t and medium asset life_x0001_A185_x0001_D10_x0001_Value_x0002__x0001__x0002__x0002__x0002__x0002__x000C__x0002__x0002__x0002__x0001__x0002__x0002__x0002__x0017__x0002__x0002__x0002__x0002__x0002__x0002__x0001__x0002_ÿÿÿÿ_x0002__x0002__x0002__x0002__x0002__x0002__x0002__x0002__x0002__x0002__x0002__x0002__x0002__x0002__x0002__x0002__x0002_¹_x0002__x0002__x0002__x0003__x0002__x0017__x0002__x0002_=RiskUniform(B186,C186)_x001E__x0002__x0002_Long asset life_x0001_A186_x0001_D10_x0001_Value_x0002__x0001__x0002__x0002__x0002__x0002__x000D__x0002__x0002__x0002__x0001__x0002__x0002__x0002__x0017__x0002__x0002__x0002__x0002__x0002__x0002__x0001__x0002_ÿÿÿÿ_x0002__x0002__x0002__x0002__x0002__x0002__x0002__x0002__x0002__x0002__x0002__x0002__x0002__x0002__x0002__x0002__x0002_½_x0002__x0002__x0002__x0003__x0002_ _x0002__x0002_=RiskNormalAlt(5%,B190,95%,C190)D_x0002__x0002_New_x0002__x0003_ opex used in model (applies in council scenarios)_x0001_A190_x0001_D10_x0001_Value_x0002__x0001__x0002__x0002__x0002__x0002__x000E__x0002__x0002__x0002__x0001__x0002__x0002__x0002_ _x0002__x0002__x0002__x0002__x0002__x0002__x0001__x0002_ÿÿÿÿ_x0002__x0002__x0002__x0002__x0002__x0002__x0002__x0002__x0002__x0002__x0002__x0002__x0002__x0002__x0002__x0002__x0002__x0005__x0001__x0002__x0002__x0005__x0002__x001C__x0002__x0002_=RiskOutput()+F258/F260/F261*_x0002__x0002_Selwyn District Council Stand-alone_x0001_A262_x0001__x0001__x0002__x0002__x0002__x0002__x0002__x0001__x0002__x0002__x0002__x0002__x0002__x0002__x0002__x0002__x0001__x0002__x0002__x0002__x000D__x0002__x0002__x0002__x0002__x0002__x0002__x0002__x0002__x0002__x0002__x0002__x0002__x0002__x0002__x0002__x0001_ÿÿÿÿÿÿÿÿÿÿÿÿÿÿÿÿÿ_x0002__x0003_ÿÿÿÿÿÿÿÿÿÿÿÿÿÿÿÿÿÿÿÿÿÿÿÿÿ_x0002_ÿÿ_x0002__x0008__x0001__x0002__x0002__x0005__x0002__x000E__x0002__x0002_=RiskMin(F262)_x0002__x0002__x0002__x0002__x0002__x0002__x0002__x0002__x0002__x0002__x0002__x0002__x0002_	_x0001__x0002__x0002__x0005__x0002__x000E__x0002__x0002_=RiskMax(F262)_x0002__x0002__x0002__x0002__x0002__x0002__x0002__x0002__x0002__x0002__x0002__x0002__x0002__x0012__x0002__x0002_Annual Report Data_x0002__x0002__x0002__x0002__x0002__x000F__x0002__x0002_Profit and Loss_x0002__x0002__x0002__x0002__x0002__x0003__x0002__x0002_Investment_x0002__x0002__x0002__x0002__x0002__x0008__x0002__x0002_Outcomes_x0002__x0002__x0002__x0002__x0002__x000D__x0002__x0002_Balance Sheet_x0002__x0002__x0002__x0002__x0002_	_x0002__x0002_Cash Flow_x0002__x0002__x0002__x0002__x0002__x000C__x0002__x0002_Depreciation_x0002__x0002__x0002__x0002__x0001__x0002__x0001__x000E__x0001__x0001_Debt worksheet_x0001__x0001__x0001__x0001__x0001__x0015__x0001__x0001_Allocation of GW debt_x0001__x0001__x0001__x0001__x0001__x0006__x0001__x0001_Sheet5_x0001__x0001__x0001__x0001__x0001__x0011__x0001__x0001_Napier_model.xlsx_x0018__x0001__x0001__x0001_KFKZJZRP368AW7RTEA61X7TZ_x000D__x0001__x0001__x0001__x0001__x0018__x0001__x0001_Annual Report Data (new)_x0001__x0001__x0001__x0001__x0001__x000E__x0001__x0001_Model overview_x0001__x0001__x0001__x0001__x0001__x0004__x0001__x0001_Data_x0001__x0001__x0001__x0001__x0001__x000B__x0001__x0001_Assumptions_x0002__x0001__x0001__x0001__x0001_&gt;_x0001__x0001__x0001__x0003__x0001__x001E__x0001__x0001_=RiskNormalAlt(5%,C63,95%,B63)_x0002__x0004_._x0002__x0002_Operating expenditure efficiency_x0001_A63_x0001_D10_x0001_Value_x0002__x0001__x0002__x0002__x0002__x0002__x000F__x0002__x0002__x0002__x0001__x0002__x0002__x0002__x001E__x0002__x0002__x0002__x0002__x0002__x0002__x0001__x0002_ÿÿÿÿ_x0002__x0002__x0002__x0002__x0002__x0002__x0002__x0002__x0002__x0002__x0002__x0002__x0002__x0002__x0002__x0002__x0002_?_x0002__x0002__x0002__x0003__x0002__x001E__x0002__x0002_=RiskNormalAlt(5%,C64,95%,B64),_x0002__x0002_Capital expenditure efficiency_x0001_A64_x0001_D10_x0001_Value_x0002__x0001__x0002__x0002__x0002__x0002__x0010__x0002__x0002__x0002__x0001__x0002__x0002__x0002__x001E__x0002__x0002__x0002__x0002__x0002__x0002__x0001__x0002_ÿÿÿÿ_x0002__x0002__x0002__x0002__x0002__x0002__x0002__x0002__x0002__x0002__x0002__x0002__x0002__x0002__x0002__x0002__x0002_A_x0002__x0002__x0002__x0003__x0002__x0015__x0002__x0002_=RiskU_x0002__x0004_niform(B66,C66)_x000B__x0002__x0002__x0001__x0001_D10_x0001_Value_x0002__x0001__x0002__x0002__x0002__x0002__x0011__x0002__x0002__x0002__x0001__x0002__x0002__x0002__x0015__x0002__x0002__x0002__x0002__x0002__x0002__x0001__x0002_ÿÿÿÿ_x0002__x0002__x0002__x0002__x0002__x0002__x0002__x0002__x0002__x0002__x0002__x0002__x0002__x0002__x0002__x0002__x0002__x0002__x0002__x0002__x0003__x0002__x0017__x0002__x0002_=RiskUniform(B140,C140)E_x0002__x0002_Total economic depreciation post asset life adjustment_x0001_A140_x0001_D10_x0001_Value_x0002__x0001__x0002__x0002__x0002__x0002__x0012__x0002__x0002__x0002__x0001__x0002__x0002__x0002__x0017__x0002__x0002__x0002__x0002__x0002__x0002__x0001__x0002_ÿÿÿÿ_x0002__x0002__x0002__x0002__x0002__x0002__x0002__x0002__x0002__x0002__x0002__x0002__x0002__x0002__x0002__x0002__x0002__x0002__x0002__x0002__x0003__x0002__x0017__x0002__x0002_=RiskUni_x0002__x0004_form(B146,C146)D_x0002__x0002_Total enhancement and growth investment (real prices)_x0001_A146_x0001_D10_x0001_Value_x0002__x0001__x0002__x0002__x0002__x0002__x0013__x0002__x0002__x0002__x0001__x0002__x0002__x0002__x0017__x0002__x0002__x0002__x0002__x0002__x0002__x0001__x0002_ÿÿÿÿ_x0002__x0002__x0002__x0002__x0002__x0002__x0002__x0002__x0002__x0002__x0002__x0002__x0002__x0002__x0002__x0002__x0002_§_x0002__x0002__x0002__x0003__x0002__x0017__x0002__x0002_=RiskUniform(B168,C168)*_x0002__x0002_Short and medium asset life_x0001_A168_x0001_D10_x0001_Value_x0002__x0001__x0002__x0002__x0002__x0002__x0014__x0002__x0002__x0002__x0001__x0002__x0002__x0002__x0017__x0002__x0002__x0002__x0002__x0002__x0002__x0001__x0002_ÿÿÿÿ_x0002__x0002__x0002__x0002__x0002__x0002__x0002__x0002__x0004__x0002__x0002__x0002__x0002__x0002__x0002__x0002__x0002__x0002__x0002_¨_x0002__x0002__x0002__x0003__x0002__x0017__x0002__x0002_=RiskUniform(B169,C169)_x001E__x0002__x0002_Long asset life_x0001_A169_x0001_D10_x0001_Value_x0002__x0001__x0002__x0002__x0002__x0002__x0015__x0002__x0002__x0002__x0001__x0002__x0002__x0002__x0017__x0002__x0002__x0002__x0002__x0002__x0002__x0001__x0002_ÿÿÿÿ_x0002__x0002__x0002__x0002__x0002__x0002__x0002__x0002__x0002__x0002__x0002__x0002__x0002__x0002__x0002__x0002__x0002_ó_x0002__x0002__x0002__x0005__x0002__x001C__x0002__x0002_=RiskOutput()+F240/F242/F243_x001B__x0002__x0002_North Island Split D_x0001_A244_x0001__x0001__x0002__x0002__x0002__x0002__x0002__x0001__x0002__x0002__x0002__x0002__x0001__x0002__x0002__x0002__x0001__x0002__x0002__x0002__x000D__x0002__x0002__x0002__x0002__x0002__x0002__x0002__x0002__x0002__x0002__x0002__x0002__x0002__x0002__x0002__x0001_ÿÿÿÿÿÿÿÿÿÿÿÿÿÿÿÿÿÿ_x0001__x0002_ÿÿÿÿÿÿÿÿÿÿÿÿÿÿÿÿÿÿÿÿÿÿÿÿ_x0001_ÿÿ_x0001_õ_x0001__x0001__x0001__x0005__x0001__x000E__x0001__x0001_=RiskMin(F244)_x0001__x0001__x0001__x0001__x0001__x0001__x0001__x0001__x0001__x0001__x0001__x0001__x0001_ö_x0001__x0001__x0001__x0005__x0001__x000E__x0001__x0001_=RiskMax(F244)_x0001__x0001__x0001__x0001__x0001__x0001__x0001__x0001__x0001__x0001__x0001__x0001__x0001__x0012__x0001__x0001_Annual Report Data_x0001__x0001__x0001__x0001__x0001__x000F__x0001__x0001_Profit and Loss_x0001__x0001__x0001__x0001__x0001__x0002__x0001__x0001_Investment_x0001__x0001__x0001__x0001__x0001__x0008__x0001__x0001_Outcomes_x0001__x0001__x0001__x0001__x0001__x000D__x0001__x0001_Balance Sheet_x0001__x0001__x0001__x0001__x0001_	_x0001__x0001_Cash Flow_x0001__x0001__x0001__x0001__x0001__x000C__x0001__x0001_Depreciation_x0001__x0001__x0001__x0001__x0001__x000F__x0010__x000E__x000F__x000F_Debt worksheet_x000F__x000F__x000F__x000F__x000F__x0015__x000F__x000F_Allocation of GW debt_x000F__x000F__x000F__x000F__x0016__x000F__x000F__x000F__x000F__x000F__x000F__x000F__x0002__x000F__x000F__x000F__x0004__x000F__x000F__x000F__x0016__x000F__x000F__x000F__x0001__x000F__x0003__x000F__x000F__x000F__x000F__x000F__x000F__x000F__x0001__x000F__x0003__x000F__x0001__x000F__x000F__x000F__x000F__x000F__x0001__x000F__x0003__x000F__x0002__x000F__x000F__x000F__x000F__x000F__x0001__x000F__x0003__x000F__x0003__x000F__x000F__x000F__x000F__x000F__x0001__x000F__x0003__x000F__x0004__x000F__x000F__x000F__x000F__x000F__x0001__x000F__x0003__x000F__x0005__x000F__x000F__x000F__x000F__x000F__x0001__x000F__x0003__x000F__x0006__x000F__x000F__x000F__x000F__x000F__x0001__x000F__x0003__x000F__x0007__x000F__x000F__x000F__x000F__x000F__x0001__x000F__x0003__x000F__x0008__x000F__x000F__x000F__x000F__x000F__x0001__x000F__x0003__x000F_	_x000F__x000F__x000F__x000F__x000F__x0001__x000F__x0003__x000F__x0010__x000F__x000F__x000F__x000F__x000F__x0001__x000F__x0003__x000F__x000B__x000F__x000F__x000F__x000F__x000F__x0001__x000F__x0003__x000F__x000C__x000F__x000F__x000F__x000F__x000F__x0001__x000F__x0003__x000F__x000D__x000F__x000F__x000F__x000F__x000F__x0001__x000F__x0003__x000F__x000E__x000F__x000F__x000F__x000F__x000F__x0002__x000F__x0003__x000F__x000F__x000F__x000F__x000F__x000F__x000F__x0002__x000F__x0003__x000F__x0001__x000F__x000F__x000F__x000F__x000F__x0002__x000F__x0003__x000F__x0002__x000F__x000F__x000F__x000F__x000F__x0008_	_x0002__x0008__x0003__x0008__x0003__x0008__x0008__x0008__x0008__x0008__x0002__x0008__x0003__x0008__x0004__x0008__x0008__x0008__x0008__x0008__x0002__x0008__x0003__x0008__x0005__x0008__x0008__x0008__x0008__x0008__x0002__x0008__x0003__x0008__x0006__x0008__x0008__x0008__x0008__x0008__x0002__x0008__x0008__x0008__x0001__x0008__x0003__x0008__x000F__x0008__x0008__x0008__x0008__x0008__x0002__x0008__x0003__x0008__x0007__x0008__x0008__x0008__x0008__x0008__x0008__x0008__x0008__x0008__x0002__x0008__x0008__x0008__x0008__x0001__x0008__x0003__x0008__x0005__x0001__x0008__x0008__x0005__x0008__x0008__x0002__x0008__x0003__x0008_ó_x0008__x0008__x0008__x0005__x0008__x0012_'_x0008__x0008_¼_x0008__x0008__x0008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0003__x0004_ÿÿÿÿÿÿÿÿÿÿÿÿÿÿÿÿÿÿÿÿÿÿÿÿÿÿ_x0003__x0003__x0003__x0003_ N_x0003__x0003_9_x0001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0001__x0003__x0003__x0003__x0003__x0010__x0003__x0003__x0002__x0003__x0003__x0003__x0003__x0003__x0001__x0003__x0003__x0003__x000E__x0003__x0003__x0003__x0001__x0003__x0003__x0003__x0003__x0010__x0003__x0003__x0002__x0003__x0003__x0003__x0003__x0003__x0001__x0003__x0003__x0003__x000E__x0003__x0003__x0003__x0003__x0003__x0003__x0003__x0003__x0003__x0003__x0003__x0003__x0003__x0003__x0003__x0003__x0003__x0003__x0003__x0003__x0003__x0003__x0003__x0003__x0003__x0003__x0003__x0003__x0003__x0003__x0003__x0003__x0003__x0003__x0003__x0001__x0003__x0003__x0003__x0003__x0010__x0003__x0003__x0002__x0003__x0001__x0003__x0003__x0003__x0001__x0003__x0003__x0003__x000E__x0003__x0003__x0003__x0001__x0003__x0003__x0003__x0003__x0010__x0003__x0003__x0002__x0003__x0001__x0003__x0003__x0003__x0001__x0003__x0003__x0003__x000E__x0003__x0003__x0003_*_x0003__x0003_Selwyn District Council St_x0005__x0006_and-alone_x0001_A262_x0001__x0001__x001B__x0005__x0005_North Island Split D_x0001_A244_x0001__x0001__x0004__x0005__x0005__x0005__x0001__x0005__x0003__x0005__x0010__x0005__x0005__x0005__x0005__x0005__x0001__x0005__x0003__x0005__x0011__x0005__x0005__x0005__x0005__x0005__x0002__x0005__x0003__x0005__x0008__x0005__x0005__x0005__x0005__x0005__x0002__x0005__x0003__x0005_	_x0005__x0005__x0005__x0005__x0005_!N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0002__x0005__x0005__x0005__x0001__x0005__x0003__x0005__x000F__x0005__x0005__x0005__x0002__x0005__x0003__x0005__x0007__x0005__x0005__x0005_"N_x0005__x0005_ _x0001__x0005__x0005__x0005__x0005__x0005__x0005__x0005__x0005__x0005__x0005__x0005__x0005__x0005__x0005__x0005__x0001__x0002__x0001__x0001__x0001_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_x0001__x0001__x0001_ÿÿÿÿ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0002__x0004__x0002__x0002__x0002__x0002__x0002__x0002__x0002__x0002__x0002_ÿÿÿÿ_x0002__x0002__x0002__x0002__x0002__x0002_ÿÿÿÿ_x0002__x0002__x0002__x0002__x0002__x0002_ÿÿÿÿ_x0002__x0002__x0002__x0002__x0002__x0002_ÿÿÿÿ_x0002__x0002__x0002__x0002__x0002__x0002_ÿÿÿÿ_x0002__x0002__x0002__x0002__x0002__x0002_ÿÿÿÿ_x0002__x0002__x0002__x0002__x0002__x0002_ÿÿÿÿ_x0002__x0002__x0002_ÿÿÿÿÿÿÿÿÿÿÿÿ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N_x0002__x0002_¸_x0002__x0002__x0002__x0001__x0002__x0003__x0002__x0003__x0002__x0002__x0002_n_x0002_e_x0002_s_x0002_s_x0002_3_x0002_9_x0002_b_x0002_-_x0002_s_x0002_k_x0002_N_x0002_o_x0002_3_x0002_9_x0002_b_x0002_-_x0002_3_x0002_9_x0002_b_x0002_-_x0002_d_x0002_o_x0002_c_x0002_u_x0002_3_x0002_9_x0002_b_x0002_-_x0002_3_x0002_9_x0002_b_x0002_-_x0002_3_x0002_9_x0002_b_x0002_-_x0002_3_x0002_9_x0002_b_x0002_-_x0002_3_x0002_9_x0002_b_x0002_-_x0002_3_x0002_9_x0002_b_x0003__x0004__x0003_-_x0003_3_x0003_9_x0003_b_x0003_-_x0003_e_x0003_l_x0003_ _x0003_2_x0003_3_x0003_9_x0003_b_x0003_-_x0003_3_x0003_9_x0003_b_x0003_-_x0003__x0003__x0003__x0003__x0003__x0003__x0003__x0003__x0003_3_x0003_9_x0003_b_x0003_-_x0003_3_x0003_9_x0003_b_x0003_-_x0003_3_x0003_9_x0003_b_x0003_-_x0003_3_x0003_9_x0003_b_x0003_-_x0003_$N_x0003__x0003_0_x0003__x0003__x0003__x0001__x0003__x0003__x0003__x0002__x0003__x0003__x0003__x0003__x0003__x0001__x0003__x0003__x0003__x0002__x0003__x0003__x0003__x0003__x0003__x0001__x0003__x0003__x0003__x0002__x0003__x0001__x0003__x0003__x0003__x0001__x0003__x0003__x0003__x0002__x0003__x0001__x0003__x0003__x0003__x0011_'_x0003__x0003__x000C__x0003__x0003__x0003__x0001__x0003__x0003__x0003__x0013_'_x0003__x0003__x0010__x0003__x0003__x0003__x0001__x0003__x0003__x0003_Øë_x0003__x0015_'_x0003__x0003_t_x0003__x0003__x0003_h_x0003__x0003__x0003__x0003__x0003__x0003__x0003__x0003__x0001_d_x0003__x0003__x0003__x0013__x0003__x0003_0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ÿÿÿÿ_x0001__x001A__x0003__x0003__x0003_ÿÿÿÿ_x0003__x0003__x0003__x0003__x0003__x0003__x0003__x0003__x0003__x0002__x0003__x0003__x0003_ÿ_x0002__x0005_ÿÿÿÿÿÿÿ_x0002__x0002__x0002__x0002_ÿÿÿÿ_x0016_'_x0002__x0002_&lt;_x0002__x0002__x0002__x0004__x0002__x0002__x0002__x0001__x0002__x0002__x0002_²;_x0018_S@_x0001__x0002__x0002__x0002_jw½¤÷°@_x0001__x0002__x0002__x0002_û@¥ËI¦@_x0001__x0002__x0002__x0002_ýLtóD¿@_x0017_'_x0002__x0002_#_x0003__x0002__x0002__x0001__x0002__x0002__x0002__x0016__x0002__x0002__x0002_$_x0002__x0002_RiskNormalAlt(5E-2,1E-2,0.95,2.5E-2)_x001E__x0002__x0002_RiskNormalAlt(5E-2,0,0.95,0.2)_x0010__x0002__x0002_RiskUniform(1,1)2_x0002__x0002_RiskNormalAlt(1E-4,55254315.43,0.9999,82881435.45)2_x0002__x0002_RiskNorma_x0001__x0002_lAlt(1E-4,648337115.8,0.9999,972505231.3)1_x0001__x0001_RiskNormalAlt(1E-4,38.3905711,0.9999,56.37555824)2_x0001__x0001_RiskNormalAlt(1E-4,69.80539642,0.9999,103.8625301)_x0007__x0001__x0001_Error=3_x0018__x0001__x0001_RiskUniform(35000,70000)1_x0001__x0001_RiskNormalAlt(1E-4,765067967.4,0.9999,1312101460)_x0014__x0001__x0001_RiskUnif_x0001__x0002_orm(0.6,0.6)_x0014__x0001__x0001_RiskUniform(0.4,0.4)_x0014__x0001__x0001_RiskUniform(21.6,30)_x0015__x0001__x0001_RiskUniform(89.1,100)"_x0001__x0001_RiskNormalAlt(5E-2,3E-2,0.95,5E-2),_x0001__x0001_RiskNormalAlt(5E-2,-0.5862702667,0.95,-0.35)#_x0001__x0001_RiskNormalAlt(5E-2,-0.5,0.95,-0.35)_x001B__x0001__x0001_RiskUniform(0.9517779991,1)$_x0001__x0001_RiskUni_x0002__x0003_form(343387994.7,381542216.3)(_x0002__x0002_RiskUniform(1.39848256E10,2.42677652E10)_x0014__x0002__x0002_RiskUniform(21.6,30)_x0015__x0002__x0002_RiskUniform(89.1,100)_x0018_'_x0002__x0002__x000C__x0002__x0002__x0002_,_x0002_._x0002__x0019_'_x0002__x0002__x000C__x0002__x0002__x0002__x0001__x0002__x0002__x0002__x0001__x0002__x0002_ÿÿÿÿ</t>
  </si>
  <si>
    <t>51c9abe448835a75db3075461d01cc030|1|1062838|464c64c1a5d0409deae98cf17d66854b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</si>
</sst>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409]* #,##0_);_([$$-409]* \(#,##0\);_([$$-409]* &quot;-&quot;??_);_(@_)"/>
    <numFmt numFmtId="167" formatCode="_(* #,##0_);_(* \(#,##0\);_(* &quot;-&quot;??_);_(@_)"/>
    <numFmt numFmtId="168" formatCode="_(* #,##0.0000_);_(* \(#,##0.0000\);_(* &quot;-&quot;??_);_(@_)"/>
    <numFmt numFmtId="169" formatCode="0.0%"/>
    <numFmt numFmtId="170" formatCode="0.000"/>
    <numFmt numFmtId="171" formatCode="_([$$-409]* #,##0.00_);_([$$-409]* \(#,##0.00\);_([$$-409]* &quot;-&quot;??_);_(@_)"/>
    <numFmt numFmtId="172" formatCode="_-[$$-409]* #,##0.00_ ;_-[$$-409]* \-#,##0.00\ ;_-[$$-409]* &quot;-&quot;??_ ;_-@_ "/>
    <numFmt numFmtId="173" formatCode="_-[$$-409]* #,##0_ ;_-[$$-409]* \-#,##0\ ;_-[$$-409]* &quot;-&quot;??_ ;_-@_ "/>
    <numFmt numFmtId="174" formatCode="_-* #,##0_-;\-* #,##0_-;_-* &quot;-&quot;??_-;_-@_-"/>
    <numFmt numFmtId="175" formatCode="0.0000"/>
    <numFmt numFmtId="176" formatCode="_-* #,##0.000_-;\-* #,##0.000_-;_-* &quot;-&quot;??_-;_-@_-"/>
    <numFmt numFmtId="177" formatCode="_-* #,##0.0000_-;\-* #,##0.0000_-;_-* &quot;-&quot;??_-;_-@_-"/>
  </numFmts>
  <fonts count="1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2"/>
      <name val="Calibri"/>
      <family val="2"/>
      <scheme val="minor"/>
    </font>
    <font>
      <b/>
      <sz val="12"/>
      <name val="Calibri"/>
      <family val="2"/>
      <scheme val="minor"/>
    </font>
    <font>
      <sz val="8"/>
      <name val="Calibri"/>
      <family val="2"/>
      <scheme val="minor"/>
    </font>
    <font>
      <sz val="12"/>
      <color theme="4"/>
      <name val="Calibri"/>
      <family val="2"/>
      <scheme val="minor"/>
    </font>
    <font>
      <u/>
      <sz val="12"/>
      <color theme="1"/>
      <name val="Calibri"/>
      <family val="2"/>
      <scheme val="minor"/>
    </font>
    <font>
      <b/>
      <u/>
      <sz val="14"/>
      <color theme="1"/>
      <name val="Calibri"/>
      <family val="2"/>
      <scheme val="minor"/>
    </font>
    <font>
      <sz val="14"/>
      <color theme="1"/>
      <name val="Calibri"/>
      <family val="2"/>
      <scheme val="minor"/>
    </font>
    <font>
      <b/>
      <sz val="14"/>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6" tint="0.39997558519241921"/>
        <bgColor indexed="65"/>
      </patternFill>
    </fill>
    <fill>
      <patternFill patternType="solid">
        <fgColor theme="0"/>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top style="thin">
        <color indexed="64"/>
      </top>
      <bottom/>
      <diagonal/>
    </border>
    <border>
      <left/>
      <right style="thin">
        <color indexed="64"/>
      </right>
      <top/>
      <bottom/>
      <diagonal/>
    </border>
  </borders>
  <cellStyleXfs count="21">
    <xf numFmtId="0" fontId="0"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3" borderId="0" applyNumberFormat="0" applyBorder="0" applyAlignment="0" applyProtection="0"/>
  </cellStyleXfs>
  <cellXfs count="183">
    <xf numFmtId="0" fontId="0" fillId="0" borderId="0" xfId="0"/>
    <xf numFmtId="166" fontId="0" fillId="0" borderId="0" xfId="0" applyNumberFormat="1"/>
    <xf numFmtId="165" fontId="0" fillId="0" borderId="0" xfId="1" applyFont="1"/>
    <xf numFmtId="9" fontId="0" fillId="0" borderId="0" xfId="3" applyFont="1"/>
    <xf numFmtId="166" fontId="0" fillId="0" borderId="0" xfId="2" applyNumberFormat="1" applyFont="1"/>
    <xf numFmtId="167" fontId="0" fillId="0" borderId="0" xfId="1" applyNumberFormat="1" applyFont="1"/>
    <xf numFmtId="165" fontId="0" fillId="0" borderId="0" xfId="0" applyNumberFormat="1"/>
    <xf numFmtId="10" fontId="0" fillId="0" borderId="0" xfId="3" applyNumberFormat="1" applyFont="1"/>
    <xf numFmtId="172" fontId="0" fillId="0" borderId="0" xfId="0" applyNumberFormat="1"/>
    <xf numFmtId="173" fontId="0" fillId="0" borderId="0" xfId="0" applyNumberFormat="1"/>
    <xf numFmtId="0" fontId="0" fillId="0" borderId="0" xfId="0" applyAlignment="1">
      <alignment horizontal="left" wrapText="1"/>
    </xf>
    <xf numFmtId="0" fontId="0" fillId="0" borderId="0" xfId="0" applyFill="1"/>
    <xf numFmtId="166" fontId="0" fillId="0" borderId="0" xfId="0" applyNumberFormat="1" applyFill="1"/>
    <xf numFmtId="0" fontId="6" fillId="0" borderId="0" xfId="0" applyFont="1"/>
    <xf numFmtId="0" fontId="7" fillId="0" borderId="0" xfId="0" applyFont="1"/>
    <xf numFmtId="0" fontId="8" fillId="0" borderId="0" xfId="0" applyFont="1"/>
    <xf numFmtId="0" fontId="9" fillId="0" borderId="0" xfId="0" applyFont="1"/>
    <xf numFmtId="10" fontId="9" fillId="0" borderId="0" xfId="3" applyNumberFormat="1" applyFont="1" applyBorder="1"/>
    <xf numFmtId="0" fontId="8" fillId="2" borderId="14" xfId="0" applyFont="1" applyFill="1" applyBorder="1"/>
    <xf numFmtId="0" fontId="9" fillId="0" borderId="11" xfId="0" applyFont="1" applyFill="1" applyBorder="1"/>
    <xf numFmtId="0" fontId="9" fillId="0" borderId="4" xfId="0" applyFont="1" applyFill="1" applyBorder="1"/>
    <xf numFmtId="165" fontId="9" fillId="0" borderId="5" xfId="1" applyFont="1" applyBorder="1"/>
    <xf numFmtId="0" fontId="8" fillId="2" borderId="13" xfId="0" applyFont="1" applyFill="1" applyBorder="1"/>
    <xf numFmtId="0" fontId="9" fillId="2" borderId="2" xfId="0" applyFont="1" applyFill="1" applyBorder="1"/>
    <xf numFmtId="0" fontId="9" fillId="0" borderId="1" xfId="0" applyFont="1" applyFill="1" applyBorder="1" applyAlignment="1">
      <alignment wrapText="1"/>
    </xf>
    <xf numFmtId="167" fontId="9" fillId="0" borderId="2" xfId="1" applyNumberFormat="1" applyFont="1" applyFill="1" applyBorder="1"/>
    <xf numFmtId="10" fontId="9" fillId="0" borderId="0" xfId="0" applyNumberFormat="1" applyFont="1" applyBorder="1"/>
    <xf numFmtId="2" fontId="9" fillId="0" borderId="1" xfId="0" applyNumberFormat="1" applyFont="1" applyFill="1" applyBorder="1"/>
    <xf numFmtId="2" fontId="9" fillId="0" borderId="2" xfId="0" applyNumberFormat="1" applyFont="1" applyFill="1" applyBorder="1"/>
    <xf numFmtId="0" fontId="9" fillId="2" borderId="9" xfId="0" applyFont="1" applyFill="1" applyBorder="1"/>
    <xf numFmtId="0" fontId="9" fillId="2" borderId="8" xfId="0" applyFont="1" applyFill="1" applyBorder="1"/>
    <xf numFmtId="0" fontId="0" fillId="2" borderId="9" xfId="0" applyFill="1" applyBorder="1"/>
    <xf numFmtId="10" fontId="9" fillId="0" borderId="0" xfId="3" applyNumberFormat="1" applyFont="1" applyFill="1" applyBorder="1"/>
    <xf numFmtId="0" fontId="8" fillId="2" borderId="2" xfId="0" applyFont="1" applyFill="1" applyBorder="1"/>
    <xf numFmtId="169" fontId="9" fillId="0" borderId="2" xfId="3" applyNumberFormat="1" applyFont="1" applyBorder="1"/>
    <xf numFmtId="169" fontId="9" fillId="0" borderId="15" xfId="3" applyNumberFormat="1" applyFont="1" applyBorder="1"/>
    <xf numFmtId="169" fontId="9" fillId="0" borderId="17" xfId="3" applyNumberFormat="1" applyFont="1" applyBorder="1"/>
    <xf numFmtId="176" fontId="0" fillId="0" borderId="0" xfId="0" applyNumberFormat="1"/>
    <xf numFmtId="170" fontId="0" fillId="0" borderId="0" xfId="0" applyNumberFormat="1" applyAlignment="1">
      <alignment horizontal="center"/>
    </xf>
    <xf numFmtId="175" fontId="0" fillId="0" borderId="0" xfId="0" applyNumberFormat="1"/>
    <xf numFmtId="166" fontId="0" fillId="0" borderId="0" xfId="0" applyNumberFormat="1" applyFont="1"/>
    <xf numFmtId="166" fontId="7" fillId="0" borderId="0" xfId="2" applyNumberFormat="1" applyFont="1" applyFill="1" applyAlignment="1">
      <alignment horizontal="center"/>
    </xf>
    <xf numFmtId="2" fontId="0" fillId="0" borderId="0" xfId="0" applyNumberFormat="1"/>
    <xf numFmtId="174" fontId="0" fillId="0" borderId="0" xfId="0" applyNumberFormat="1"/>
    <xf numFmtId="167" fontId="0" fillId="0" borderId="0" xfId="0" applyNumberFormat="1"/>
    <xf numFmtId="170" fontId="0" fillId="0" borderId="0" xfId="3" applyNumberFormat="1" applyFont="1" applyAlignment="1">
      <alignment horizontal="center"/>
    </xf>
    <xf numFmtId="0" fontId="9" fillId="2" borderId="1" xfId="0" applyFont="1" applyFill="1" applyBorder="1"/>
    <xf numFmtId="0" fontId="9" fillId="2" borderId="3" xfId="0" applyFont="1" applyFill="1" applyBorder="1"/>
    <xf numFmtId="169" fontId="0" fillId="0" borderId="0" xfId="3" applyNumberFormat="1" applyFont="1"/>
    <xf numFmtId="0" fontId="8" fillId="2" borderId="7" xfId="0" applyFont="1" applyFill="1" applyBorder="1"/>
    <xf numFmtId="0" fontId="8" fillId="2" borderId="15" xfId="0" applyFont="1" applyFill="1" applyBorder="1"/>
    <xf numFmtId="0" fontId="8" fillId="2" borderId="3" xfId="0" applyFont="1" applyFill="1" applyBorder="1"/>
    <xf numFmtId="0" fontId="9" fillId="0" borderId="1" xfId="0" applyFont="1" applyBorder="1" applyAlignment="1">
      <alignment wrapText="1"/>
    </xf>
    <xf numFmtId="169" fontId="9" fillId="0" borderId="3" xfId="3" applyNumberFormat="1" applyFont="1" applyBorder="1"/>
    <xf numFmtId="0" fontId="9" fillId="0" borderId="11" xfId="0" applyFont="1" applyBorder="1" applyAlignment="1">
      <alignment wrapText="1"/>
    </xf>
    <xf numFmtId="169" fontId="9" fillId="0" borderId="10" xfId="3" applyNumberFormat="1" applyFont="1" applyBorder="1"/>
    <xf numFmtId="10" fontId="9" fillId="0" borderId="11" xfId="3" applyNumberFormat="1" applyFont="1" applyFill="1" applyBorder="1"/>
    <xf numFmtId="0" fontId="8" fillId="2" borderId="12" xfId="0" applyFont="1" applyFill="1" applyBorder="1"/>
    <xf numFmtId="0" fontId="9" fillId="0" borderId="6" xfId="0" applyFont="1" applyBorder="1"/>
    <xf numFmtId="166" fontId="0" fillId="0" borderId="0" xfId="2" applyNumberFormat="1" applyFont="1" applyFill="1"/>
    <xf numFmtId="0" fontId="7" fillId="0" borderId="0" xfId="0" applyFont="1" applyAlignment="1">
      <alignment horizontal="left"/>
    </xf>
    <xf numFmtId="0" fontId="0" fillId="0" borderId="0" xfId="0" applyAlignment="1">
      <alignment horizontal="left"/>
    </xf>
    <xf numFmtId="169" fontId="9" fillId="0" borderId="0" xfId="3" applyNumberFormat="1" applyFont="1"/>
    <xf numFmtId="0" fontId="0" fillId="0" borderId="0" xfId="0"/>
    <xf numFmtId="0" fontId="0" fillId="0" borderId="0" xfId="0" applyFill="1"/>
    <xf numFmtId="169" fontId="9" fillId="0" borderId="13" xfId="0" applyNumberFormat="1" applyFont="1" applyBorder="1"/>
    <xf numFmtId="1" fontId="0" fillId="0" borderId="0" xfId="0" applyNumberFormat="1"/>
    <xf numFmtId="0" fontId="7" fillId="0" borderId="0" xfId="0" applyFont="1" applyAlignment="1">
      <alignment horizontal="center" vertical="center"/>
    </xf>
    <xf numFmtId="165" fontId="9" fillId="0" borderId="2" xfId="1" applyNumberFormat="1" applyFont="1" applyFill="1" applyBorder="1"/>
    <xf numFmtId="0" fontId="0" fillId="0" borderId="9" xfId="0" applyFill="1" applyBorder="1" applyAlignment="1">
      <alignment vertical="top"/>
    </xf>
    <xf numFmtId="0" fontId="0" fillId="0" borderId="9" xfId="0" applyFill="1" applyBorder="1" applyAlignment="1">
      <alignment vertical="top" wrapText="1"/>
    </xf>
    <xf numFmtId="167" fontId="10" fillId="0" borderId="9" xfId="1" applyNumberFormat="1" applyFont="1" applyFill="1" applyBorder="1" applyAlignment="1">
      <alignment vertical="top"/>
    </xf>
    <xf numFmtId="166" fontId="0" fillId="0" borderId="0" xfId="0" applyNumberFormat="1" applyFill="1" applyBorder="1" applyAlignment="1">
      <alignment vertical="top"/>
    </xf>
    <xf numFmtId="0" fontId="0" fillId="0" borderId="0" xfId="0" applyFill="1" applyBorder="1" applyAlignment="1">
      <alignment vertical="top"/>
    </xf>
    <xf numFmtId="167" fontId="0" fillId="0" borderId="0" xfId="1" applyNumberFormat="1" applyFont="1" applyFill="1" applyBorder="1" applyAlignment="1">
      <alignment vertical="top"/>
    </xf>
    <xf numFmtId="9" fontId="0" fillId="0" borderId="0" xfId="3" applyFont="1" applyFill="1" applyBorder="1" applyAlignment="1">
      <alignment vertical="top"/>
    </xf>
    <xf numFmtId="0" fontId="0" fillId="0" borderId="0" xfId="0" applyFill="1" applyAlignment="1">
      <alignment vertical="top"/>
    </xf>
    <xf numFmtId="0" fontId="0" fillId="0" borderId="11" xfId="0" applyFill="1" applyBorder="1" applyAlignment="1">
      <alignment vertical="top"/>
    </xf>
    <xf numFmtId="0" fontId="0" fillId="0" borderId="11" xfId="0" applyNumberFormat="1" applyFont="1" applyFill="1" applyBorder="1" applyAlignment="1">
      <alignment vertical="top"/>
    </xf>
    <xf numFmtId="0" fontId="0" fillId="0" borderId="4" xfId="0" applyFill="1" applyBorder="1" applyAlignment="1">
      <alignment vertical="top"/>
    </xf>
    <xf numFmtId="0" fontId="7" fillId="0" borderId="1" xfId="0" applyFont="1" applyFill="1" applyBorder="1" applyAlignment="1">
      <alignment vertical="top"/>
    </xf>
    <xf numFmtId="169" fontId="0" fillId="0" borderId="9" xfId="0" applyNumberFormat="1" applyFill="1" applyBorder="1" applyAlignment="1">
      <alignment vertical="top"/>
    </xf>
    <xf numFmtId="169" fontId="0" fillId="0" borderId="9" xfId="0" applyNumberFormat="1" applyFill="1" applyBorder="1" applyAlignment="1">
      <alignment vertical="top" wrapText="1"/>
    </xf>
    <xf numFmtId="0" fontId="0" fillId="0" borderId="8" xfId="0" applyFill="1" applyBorder="1" applyAlignment="1">
      <alignment vertical="top"/>
    </xf>
    <xf numFmtId="0" fontId="7" fillId="0" borderId="7" xfId="0" applyFont="1" applyFill="1" applyBorder="1" applyAlignment="1">
      <alignment vertical="top"/>
    </xf>
    <xf numFmtId="0" fontId="14" fillId="0" borderId="9" xfId="0" applyFont="1" applyFill="1" applyBorder="1" applyAlignment="1">
      <alignment vertical="top"/>
    </xf>
    <xf numFmtId="0" fontId="0" fillId="0" borderId="9" xfId="0" applyFont="1" applyFill="1" applyBorder="1" applyAlignment="1">
      <alignment vertical="top"/>
    </xf>
    <xf numFmtId="173" fontId="0" fillId="0" borderId="9" xfId="0" applyNumberFormat="1" applyFill="1" applyBorder="1" applyAlignment="1">
      <alignment vertical="top"/>
    </xf>
    <xf numFmtId="0" fontId="7" fillId="0" borderId="11" xfId="0" applyFont="1" applyFill="1" applyBorder="1" applyAlignment="1">
      <alignment vertical="top"/>
    </xf>
    <xf numFmtId="0" fontId="15" fillId="0" borderId="0" xfId="0" applyFont="1"/>
    <xf numFmtId="0" fontId="16" fillId="0" borderId="0" xfId="0" applyFont="1"/>
    <xf numFmtId="166" fontId="16" fillId="0" borderId="0" xfId="2" applyNumberFormat="1" applyFont="1" applyFill="1" applyAlignment="1">
      <alignment horizontal="center"/>
    </xf>
    <xf numFmtId="9" fontId="16" fillId="0" borderId="0" xfId="3" applyFont="1" applyFill="1" applyAlignment="1">
      <alignment horizontal="center"/>
    </xf>
    <xf numFmtId="167" fontId="16" fillId="0" borderId="0" xfId="0" applyNumberFormat="1" applyFont="1" applyAlignment="1">
      <alignment horizontal="center"/>
    </xf>
    <xf numFmtId="0" fontId="16" fillId="0" borderId="0" xfId="0" applyFont="1" applyFill="1"/>
    <xf numFmtId="3" fontId="16" fillId="0" borderId="0" xfId="1" applyNumberFormat="1" applyFont="1" applyFill="1" applyAlignment="1">
      <alignment horizontal="center"/>
    </xf>
    <xf numFmtId="0" fontId="17" fillId="0" borderId="0" xfId="0" applyFont="1" applyFill="1"/>
    <xf numFmtId="166" fontId="17" fillId="0" borderId="0" xfId="2" applyNumberFormat="1" applyFont="1" applyFill="1" applyAlignment="1">
      <alignment horizontal="center"/>
    </xf>
    <xf numFmtId="2" fontId="16" fillId="0" borderId="0" xfId="2" applyNumberFormat="1" applyFont="1" applyFill="1" applyAlignment="1"/>
    <xf numFmtId="1" fontId="17" fillId="0" borderId="0" xfId="2" applyNumberFormat="1" applyFont="1" applyFill="1" applyAlignment="1">
      <alignment horizontal="right"/>
    </xf>
    <xf numFmtId="173" fontId="16" fillId="0" borderId="0" xfId="0" applyNumberFormat="1" applyFont="1" applyFill="1"/>
    <xf numFmtId="167" fontId="16" fillId="0" borderId="0" xfId="0" applyNumberFormat="1" applyFont="1" applyFill="1" applyAlignment="1">
      <alignment horizontal="center"/>
    </xf>
    <xf numFmtId="0" fontId="15" fillId="0" borderId="0" xfId="0" applyFont="1" applyFill="1"/>
    <xf numFmtId="2" fontId="16" fillId="0" borderId="0" xfId="2" applyNumberFormat="1" applyFont="1" applyFill="1" applyAlignment="1">
      <alignment horizontal="right"/>
    </xf>
    <xf numFmtId="0" fontId="0" fillId="0" borderId="0" xfId="0" applyAlignment="1">
      <alignment horizontal="left" vertical="top" wrapText="1"/>
    </xf>
    <xf numFmtId="0" fontId="0" fillId="0" borderId="0" xfId="0" applyAlignment="1">
      <alignment vertical="top" wrapText="1"/>
    </xf>
    <xf numFmtId="0" fontId="0" fillId="0" borderId="11" xfId="0" applyFill="1" applyBorder="1" applyAlignment="1">
      <alignment vertical="top" wrapText="1"/>
    </xf>
    <xf numFmtId="0" fontId="8" fillId="0" borderId="0" xfId="0" applyFont="1" applyAlignment="1">
      <alignment horizontal="left" vertical="top"/>
    </xf>
    <xf numFmtId="0" fontId="8" fillId="0" borderId="0" xfId="0" applyFont="1" applyFill="1" applyAlignment="1">
      <alignment vertical="top"/>
    </xf>
    <xf numFmtId="0" fontId="10" fillId="0" borderId="0" xfId="0" applyFont="1" applyFill="1" applyAlignment="1">
      <alignment vertical="top"/>
    </xf>
    <xf numFmtId="166" fontId="0" fillId="0" borderId="0" xfId="0" applyNumberFormat="1" applyFill="1" applyAlignment="1">
      <alignment vertical="top"/>
    </xf>
    <xf numFmtId="0" fontId="6" fillId="0" borderId="0" xfId="0" applyFont="1" applyFill="1" applyAlignment="1">
      <alignment vertical="top"/>
    </xf>
    <xf numFmtId="6" fontId="0" fillId="0" borderId="0" xfId="0" applyNumberFormat="1" applyFill="1" applyAlignment="1">
      <alignment vertical="top"/>
    </xf>
    <xf numFmtId="0" fontId="11" fillId="0" borderId="7" xfId="0" applyFont="1" applyFill="1" applyBorder="1" applyAlignment="1">
      <alignment vertical="top"/>
    </xf>
    <xf numFmtId="0" fontId="7" fillId="0" borderId="0" xfId="0" applyFont="1" applyFill="1" applyAlignment="1">
      <alignment vertical="top"/>
    </xf>
    <xf numFmtId="0" fontId="7" fillId="0" borderId="9" xfId="0" applyNumberFormat="1" applyFont="1" applyFill="1" applyBorder="1" applyAlignment="1">
      <alignment vertical="top"/>
    </xf>
    <xf numFmtId="0" fontId="11" fillId="0" borderId="9" xfId="0" applyNumberFormat="1" applyFont="1" applyFill="1" applyBorder="1" applyAlignment="1">
      <alignment vertical="top"/>
    </xf>
    <xf numFmtId="0" fontId="7" fillId="0" borderId="0" xfId="1" applyNumberFormat="1" applyFont="1" applyFill="1" applyBorder="1" applyAlignment="1">
      <alignment vertical="top"/>
    </xf>
    <xf numFmtId="0" fontId="7" fillId="0" borderId="0" xfId="0" applyNumberFormat="1" applyFont="1" applyFill="1" applyBorder="1" applyAlignment="1">
      <alignment vertical="top"/>
    </xf>
    <xf numFmtId="0" fontId="7" fillId="0" borderId="0" xfId="0" applyFont="1" applyFill="1" applyBorder="1" applyAlignment="1">
      <alignment vertical="top"/>
    </xf>
    <xf numFmtId="0" fontId="7" fillId="0" borderId="0" xfId="0" applyNumberFormat="1" applyFont="1" applyFill="1" applyAlignment="1">
      <alignment vertical="top"/>
    </xf>
    <xf numFmtId="0" fontId="7" fillId="0" borderId="1" xfId="0" applyNumberFormat="1" applyFont="1" applyFill="1" applyBorder="1" applyAlignment="1">
      <alignment vertical="top"/>
    </xf>
    <xf numFmtId="0" fontId="11" fillId="0" borderId="7" xfId="0" applyNumberFormat="1" applyFont="1" applyFill="1" applyBorder="1" applyAlignment="1">
      <alignment vertical="top"/>
    </xf>
    <xf numFmtId="0" fontId="7" fillId="0" borderId="2" xfId="1" applyNumberFormat="1" applyFont="1" applyFill="1" applyBorder="1" applyAlignment="1">
      <alignment vertical="top"/>
    </xf>
    <xf numFmtId="0" fontId="7" fillId="0" borderId="2" xfId="0" applyNumberFormat="1" applyFont="1" applyFill="1" applyBorder="1" applyAlignment="1">
      <alignment vertical="top"/>
    </xf>
    <xf numFmtId="0" fontId="7" fillId="0" borderId="11" xfId="0" applyNumberFormat="1" applyFont="1" applyFill="1" applyBorder="1" applyAlignment="1">
      <alignment vertical="top"/>
    </xf>
    <xf numFmtId="0" fontId="10" fillId="0" borderId="9" xfId="0" applyFont="1" applyFill="1" applyBorder="1" applyAlignment="1">
      <alignment vertical="top"/>
    </xf>
    <xf numFmtId="169" fontId="10" fillId="0" borderId="9" xfId="0" applyNumberFormat="1" applyFont="1" applyFill="1" applyBorder="1" applyAlignment="1">
      <alignment vertical="top"/>
    </xf>
    <xf numFmtId="168" fontId="7" fillId="0" borderId="0" xfId="0" applyNumberFormat="1" applyFont="1" applyFill="1" applyBorder="1" applyAlignment="1">
      <alignment vertical="top"/>
    </xf>
    <xf numFmtId="0" fontId="10" fillId="0" borderId="8" xfId="0" applyFont="1" applyFill="1" applyBorder="1" applyAlignment="1">
      <alignment vertical="top"/>
    </xf>
    <xf numFmtId="166" fontId="0" fillId="0" borderId="5" xfId="0" applyNumberFormat="1" applyFill="1" applyBorder="1" applyAlignment="1">
      <alignment vertical="top"/>
    </xf>
    <xf numFmtId="177" fontId="0" fillId="0" borderId="5" xfId="0" applyNumberFormat="1" applyFill="1" applyBorder="1" applyAlignment="1">
      <alignment vertical="top"/>
    </xf>
    <xf numFmtId="0" fontId="0" fillId="0" borderId="5" xfId="0" applyFill="1" applyBorder="1" applyAlignment="1">
      <alignment vertical="top"/>
    </xf>
    <xf numFmtId="0" fontId="10" fillId="0" borderId="7" xfId="0" applyFont="1" applyFill="1" applyBorder="1" applyAlignment="1">
      <alignment vertical="top"/>
    </xf>
    <xf numFmtId="166" fontId="0" fillId="0" borderId="2" xfId="0" applyNumberFormat="1" applyFill="1" applyBorder="1" applyAlignment="1">
      <alignment vertical="top"/>
    </xf>
    <xf numFmtId="0" fontId="0" fillId="0" borderId="2" xfId="0" applyFill="1" applyBorder="1" applyAlignment="1">
      <alignment vertical="top"/>
    </xf>
    <xf numFmtId="166" fontId="10" fillId="0" borderId="9" xfId="0" applyNumberFormat="1" applyFont="1" applyFill="1" applyBorder="1" applyAlignment="1">
      <alignment vertical="top"/>
    </xf>
    <xf numFmtId="173" fontId="10" fillId="0" borderId="9" xfId="1" applyNumberFormat="1" applyFont="1" applyFill="1" applyBorder="1" applyAlignment="1">
      <alignment vertical="top"/>
    </xf>
    <xf numFmtId="0" fontId="0" fillId="0" borderId="16" xfId="0" applyFill="1" applyBorder="1" applyAlignment="1">
      <alignment vertical="top"/>
    </xf>
    <xf numFmtId="169" fontId="10" fillId="0" borderId="9" xfId="3" applyNumberFormat="1" applyFont="1" applyFill="1" applyBorder="1" applyAlignment="1">
      <alignment vertical="top"/>
    </xf>
    <xf numFmtId="166" fontId="13" fillId="0" borderId="0" xfId="0" applyNumberFormat="1" applyFont="1" applyFill="1" applyBorder="1" applyAlignment="1">
      <alignment vertical="top"/>
    </xf>
    <xf numFmtId="0" fontId="10" fillId="0" borderId="9" xfId="0" applyNumberFormat="1" applyFont="1" applyFill="1" applyBorder="1" applyAlignment="1">
      <alignment vertical="top"/>
    </xf>
    <xf numFmtId="175" fontId="0" fillId="0" borderId="0" xfId="0" applyNumberFormat="1" applyFill="1" applyBorder="1" applyAlignment="1">
      <alignment vertical="top"/>
    </xf>
    <xf numFmtId="169" fontId="10" fillId="0" borderId="8" xfId="0" applyNumberFormat="1" applyFont="1" applyFill="1" applyBorder="1" applyAlignment="1">
      <alignment vertical="top"/>
    </xf>
    <xf numFmtId="9" fontId="10" fillId="0" borderId="9" xfId="0" applyNumberFormat="1" applyFont="1" applyFill="1" applyBorder="1" applyAlignment="1">
      <alignment vertical="top"/>
    </xf>
    <xf numFmtId="167" fontId="10" fillId="0" borderId="9" xfId="0" applyNumberFormat="1" applyFont="1" applyFill="1" applyBorder="1" applyAlignment="1">
      <alignment vertical="top"/>
    </xf>
    <xf numFmtId="172" fontId="0" fillId="0" borderId="9" xfId="0" applyNumberFormat="1" applyFill="1" applyBorder="1" applyAlignment="1">
      <alignment vertical="top"/>
    </xf>
    <xf numFmtId="172" fontId="0" fillId="0" borderId="0" xfId="0" applyNumberFormat="1" applyFill="1" applyBorder="1" applyAlignment="1">
      <alignment vertical="top"/>
    </xf>
    <xf numFmtId="1" fontId="0" fillId="0" borderId="0" xfId="0" applyNumberFormat="1" applyFill="1" applyBorder="1" applyAlignment="1">
      <alignment vertical="top"/>
    </xf>
    <xf numFmtId="173" fontId="0" fillId="0" borderId="0" xfId="0" applyNumberFormat="1" applyFill="1" applyBorder="1" applyAlignment="1">
      <alignment vertical="top"/>
    </xf>
    <xf numFmtId="167" fontId="0" fillId="0" borderId="9" xfId="1" applyNumberFormat="1" applyFont="1" applyFill="1" applyBorder="1" applyAlignment="1">
      <alignment vertical="top"/>
    </xf>
    <xf numFmtId="9" fontId="10" fillId="0" borderId="9" xfId="3" applyFont="1" applyFill="1" applyBorder="1" applyAlignment="1">
      <alignment vertical="top"/>
    </xf>
    <xf numFmtId="165" fontId="0" fillId="0" borderId="0" xfId="1" applyFont="1" applyFill="1" applyBorder="1" applyAlignment="1">
      <alignment vertical="top"/>
    </xf>
    <xf numFmtId="173" fontId="0" fillId="0" borderId="0" xfId="0" applyNumberFormat="1" applyFill="1" applyAlignment="1">
      <alignment vertical="top"/>
    </xf>
    <xf numFmtId="165" fontId="10" fillId="0" borderId="9" xfId="0" applyNumberFormat="1" applyFont="1" applyFill="1" applyBorder="1" applyAlignment="1">
      <alignment vertical="top"/>
    </xf>
    <xf numFmtId="167" fontId="0" fillId="0" borderId="0" xfId="0" applyNumberFormat="1" applyFill="1" applyBorder="1" applyAlignment="1">
      <alignment vertical="top"/>
    </xf>
    <xf numFmtId="167" fontId="10" fillId="0" borderId="8" xfId="1" applyNumberFormat="1" applyFont="1" applyFill="1" applyBorder="1" applyAlignment="1">
      <alignment vertical="top"/>
    </xf>
    <xf numFmtId="167" fontId="0" fillId="0" borderId="5" xfId="1" applyNumberFormat="1" applyFont="1" applyFill="1" applyBorder="1" applyAlignment="1">
      <alignment vertical="top"/>
    </xf>
    <xf numFmtId="9" fontId="0" fillId="0" borderId="0" xfId="3" applyFont="1" applyFill="1" applyAlignment="1">
      <alignment vertical="top"/>
    </xf>
    <xf numFmtId="167" fontId="0" fillId="0" borderId="0" xfId="0" applyNumberFormat="1" applyFill="1" applyAlignment="1">
      <alignment vertical="top"/>
    </xf>
    <xf numFmtId="165" fontId="0" fillId="0" borderId="0" xfId="1" applyFont="1" applyFill="1" applyAlignment="1">
      <alignment vertical="top"/>
    </xf>
    <xf numFmtId="167" fontId="0" fillId="0" borderId="0" xfId="1" applyNumberFormat="1" applyFont="1" applyFill="1" applyAlignment="1">
      <alignment vertical="top"/>
    </xf>
    <xf numFmtId="168" fontId="0" fillId="0" borderId="0" xfId="0" applyNumberFormat="1" applyFill="1" applyAlignment="1">
      <alignment vertical="top"/>
    </xf>
    <xf numFmtId="165" fontId="0" fillId="0" borderId="0" xfId="0" applyNumberFormat="1" applyFill="1" applyAlignment="1">
      <alignment vertical="top"/>
    </xf>
    <xf numFmtId="170" fontId="0" fillId="0" borderId="0" xfId="0" applyNumberFormat="1" applyFill="1" applyAlignment="1">
      <alignment vertical="top"/>
    </xf>
    <xf numFmtId="2" fontId="0" fillId="0" borderId="0" xfId="0" applyNumberFormat="1" applyFill="1" applyAlignment="1">
      <alignment vertical="top"/>
    </xf>
    <xf numFmtId="171" fontId="0" fillId="0" borderId="0" xfId="0" applyNumberFormat="1" applyFill="1" applyAlignment="1">
      <alignment vertical="top"/>
    </xf>
    <xf numFmtId="0" fontId="13" fillId="0" borderId="5" xfId="0" applyNumberFormat="1" applyFont="1" applyFill="1" applyBorder="1" applyAlignment="1">
      <alignment vertical="top"/>
    </xf>
    <xf numFmtId="0" fontId="13" fillId="0" borderId="0" xfId="0" applyFont="1" applyFill="1" applyBorder="1" applyAlignment="1">
      <alignment vertical="top"/>
    </xf>
    <xf numFmtId="172" fontId="13" fillId="0" borderId="0" xfId="0" applyNumberFormat="1" applyFont="1" applyFill="1" applyBorder="1" applyAlignment="1">
      <alignment vertical="top"/>
    </xf>
    <xf numFmtId="167" fontId="13" fillId="0" borderId="0" xfId="1" applyNumberFormat="1" applyFont="1" applyFill="1" applyBorder="1" applyAlignment="1">
      <alignment vertical="top"/>
    </xf>
    <xf numFmtId="0" fontId="13" fillId="0" borderId="0" xfId="0" applyFont="1"/>
    <xf numFmtId="166" fontId="13" fillId="0" borderId="0" xfId="0" applyNumberFormat="1" applyFont="1" applyFill="1" applyBorder="1" applyAlignment="1">
      <alignment vertical="top" wrapText="1"/>
    </xf>
    <xf numFmtId="0" fontId="0" fillId="0" borderId="0" xfId="0" applyFont="1" applyAlignment="1">
      <alignment wrapText="1"/>
    </xf>
    <xf numFmtId="0" fontId="0" fillId="4" borderId="0" xfId="0" applyFill="1"/>
    <xf numFmtId="0" fontId="7" fillId="4" borderId="0" xfId="0" applyFont="1" applyFill="1"/>
    <xf numFmtId="10" fontId="9" fillId="0" borderId="10" xfId="0" applyNumberFormat="1" applyFont="1" applyBorder="1"/>
    <xf numFmtId="165" fontId="9" fillId="0" borderId="6" xfId="1" applyFont="1" applyBorder="1"/>
    <xf numFmtId="0" fontId="0" fillId="0" borderId="1" xfId="0" applyFont="1" applyFill="1" applyBorder="1" applyAlignment="1">
      <alignment vertical="top"/>
    </xf>
    <xf numFmtId="0" fontId="0" fillId="0" borderId="0" xfId="0" applyAlignment="1">
      <alignment wrapText="1"/>
    </xf>
    <xf numFmtId="0" fontId="0" fillId="0" borderId="0" xfId="0" quotePrefix="1"/>
    <xf numFmtId="166" fontId="8" fillId="0" borderId="14" xfId="0" applyNumberFormat="1" applyFont="1" applyFill="1" applyBorder="1" applyAlignment="1">
      <alignment horizontal="center" vertical="top"/>
    </xf>
    <xf numFmtId="166" fontId="8" fillId="0" borderId="13" xfId="0" applyNumberFormat="1" applyFont="1" applyFill="1" applyBorder="1" applyAlignment="1">
      <alignment horizontal="center" vertical="top"/>
    </xf>
  </cellXfs>
  <cellStyles count="21">
    <cellStyle name="60% - Accent3 2" xfId="20" xr:uid="{C77CF209-8ED1-47DD-8E5F-8F86DAD884AE}"/>
    <cellStyle name="Comma" xfId="1" builtinId="3"/>
    <cellStyle name="Comma 2" xfId="6" xr:uid="{1DD84528-3A25-4B61-B63D-3F1AB74D3197}"/>
    <cellStyle name="Comma 2 2" xfId="15" xr:uid="{B3014C8E-3D19-4079-91CB-D24BD0482A44}"/>
    <cellStyle name="Comma 3" xfId="11" xr:uid="{F3D5D572-60BA-4111-ACDC-0C17B6813880}"/>
    <cellStyle name="Currency" xfId="2" builtinId="4"/>
    <cellStyle name="Currency 2" xfId="12" xr:uid="{5B11EACD-A5B7-4112-8EBD-B61C211B7822}"/>
    <cellStyle name="Normal" xfId="0" builtinId="0"/>
    <cellStyle name="Normal 2" xfId="4" xr:uid="{499EE48E-E059-4525-A440-04616043EE68}"/>
    <cellStyle name="Normal 2 2" xfId="7" xr:uid="{01D4E3AC-B4B8-49E2-84D1-C41AF96ED62E}"/>
    <cellStyle name="Normal 2 2 2" xfId="9" xr:uid="{2B79BE59-CD16-4FB5-8BB0-3850E2434A4D}"/>
    <cellStyle name="Normal 2 2 2 2" xfId="18" xr:uid="{F71DBB07-C891-4217-A5C9-E15CB7F8E32D}"/>
    <cellStyle name="Normal 2 2 3" xfId="16" xr:uid="{8A5590AE-0F03-4A85-AB1F-80DF89AB91C5}"/>
    <cellStyle name="Normal 2 3" xfId="13" xr:uid="{2A123D57-B07C-4DFF-91AF-1E86F4C95650}"/>
    <cellStyle name="Percent" xfId="3" builtinId="5"/>
    <cellStyle name="Percent 2" xfId="5" xr:uid="{5F8B574E-E624-46DC-9F0F-8B3E86190C65}"/>
    <cellStyle name="Percent 2 2" xfId="8" xr:uid="{DDC48B25-A9EB-4E6F-9793-A127D7707E9D}"/>
    <cellStyle name="Percent 2 2 2" xfId="10" xr:uid="{0FAA257F-EEFA-420C-A3D5-A5046F404193}"/>
    <cellStyle name="Percent 2 2 2 2" xfId="19" xr:uid="{5EFE09D7-63CF-4DED-95F4-6C14FA0F41A4}"/>
    <cellStyle name="Percent 2 2 3" xfId="17" xr:uid="{E4F5CB77-00DA-41B6-A21D-5EC8A198617B}"/>
    <cellStyle name="Percent 2 3" xfId="14" xr:uid="{4EA1D17F-9803-48E5-A67C-24137080EA6C}"/>
  </cellStyles>
  <dxfs count="1">
    <dxf>
      <fill>
        <patternFill>
          <bgColor theme="1"/>
        </patternFill>
      </fill>
    </dxf>
  </dxfs>
  <tableStyles count="0" defaultTableStyle="TableStyleMedium2" defaultPivotStyle="PivotStyleLight16"/>
  <colors>
    <mruColors>
      <color rgb="FFCFD5EA"/>
      <color rgb="FFE9E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16"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7.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7200900</xdr:colOff>
      <xdr:row>6</xdr:row>
      <xdr:rowOff>27355</xdr:rowOff>
    </xdr:from>
    <xdr:to>
      <xdr:col>1</xdr:col>
      <xdr:colOff>10769600</xdr:colOff>
      <xdr:row>6</xdr:row>
      <xdr:rowOff>2955519</xdr:rowOff>
    </xdr:to>
    <xdr:pic>
      <xdr:nvPicPr>
        <xdr:cNvPr id="3" name="Picture 2">
          <a:extLst>
            <a:ext uri="{FF2B5EF4-FFF2-40B4-BE49-F238E27FC236}">
              <a16:creationId xmlns:a16="http://schemas.microsoft.com/office/drawing/2014/main" id="{EF67D7C0-E6C1-40A4-AE5A-A3031F11EDD9}"/>
            </a:ext>
          </a:extLst>
        </xdr:cNvPr>
        <xdr:cNvPicPr>
          <a:picLocks noChangeAspect="1"/>
        </xdr:cNvPicPr>
      </xdr:nvPicPr>
      <xdr:blipFill>
        <a:blip xmlns:r="http://schemas.openxmlformats.org/officeDocument/2006/relationships" r:embed="rId1"/>
        <a:stretch>
          <a:fillRect/>
        </a:stretch>
      </xdr:blipFill>
      <xdr:spPr>
        <a:xfrm>
          <a:off x="8972550" y="1602155"/>
          <a:ext cx="3568700" cy="2928164"/>
        </a:xfrm>
        <a:prstGeom prst="rect">
          <a:avLst/>
        </a:prstGeom>
      </xdr:spPr>
    </xdr:pic>
    <xdr:clientData/>
  </xdr:twoCellAnchor>
  <xdr:twoCellAnchor editAs="oneCell">
    <xdr:from>
      <xdr:col>1</xdr:col>
      <xdr:colOff>43329</xdr:colOff>
      <xdr:row>8</xdr:row>
      <xdr:rowOff>454945</xdr:rowOff>
    </xdr:from>
    <xdr:to>
      <xdr:col>1</xdr:col>
      <xdr:colOff>10651869</xdr:colOff>
      <xdr:row>8</xdr:row>
      <xdr:rowOff>2299073</xdr:rowOff>
    </xdr:to>
    <xdr:pic>
      <xdr:nvPicPr>
        <xdr:cNvPr id="5" name="Picture 4">
          <a:extLst>
            <a:ext uri="{FF2B5EF4-FFF2-40B4-BE49-F238E27FC236}">
              <a16:creationId xmlns:a16="http://schemas.microsoft.com/office/drawing/2014/main" id="{46CFDD4E-CC86-45B9-93C0-5845B49D949B}"/>
            </a:ext>
          </a:extLst>
        </xdr:cNvPr>
        <xdr:cNvPicPr>
          <a:picLocks noChangeAspect="1"/>
        </xdr:cNvPicPr>
      </xdr:nvPicPr>
      <xdr:blipFill>
        <a:blip xmlns:r="http://schemas.openxmlformats.org/officeDocument/2006/relationships" r:embed="rId2"/>
        <a:stretch>
          <a:fillRect/>
        </a:stretch>
      </xdr:blipFill>
      <xdr:spPr>
        <a:xfrm>
          <a:off x="1813858" y="5071769"/>
          <a:ext cx="10608540" cy="1844128"/>
        </a:xfrm>
        <a:prstGeom prst="rect">
          <a:avLst/>
        </a:prstGeom>
      </xdr:spPr>
    </xdr:pic>
    <xdr:clientData/>
  </xdr:twoCellAnchor>
  <xdr:twoCellAnchor editAs="oneCell">
    <xdr:from>
      <xdr:col>1</xdr:col>
      <xdr:colOff>44451</xdr:colOff>
      <xdr:row>9</xdr:row>
      <xdr:rowOff>250904</xdr:rowOff>
    </xdr:from>
    <xdr:to>
      <xdr:col>1</xdr:col>
      <xdr:colOff>10555451</xdr:colOff>
      <xdr:row>9</xdr:row>
      <xdr:rowOff>2914650</xdr:rowOff>
    </xdr:to>
    <xdr:pic>
      <xdr:nvPicPr>
        <xdr:cNvPr id="6" name="Picture 5">
          <a:extLst>
            <a:ext uri="{FF2B5EF4-FFF2-40B4-BE49-F238E27FC236}">
              <a16:creationId xmlns:a16="http://schemas.microsoft.com/office/drawing/2014/main" id="{B4D55CE4-00D1-415A-BB01-BF94D39A33E0}"/>
            </a:ext>
          </a:extLst>
        </xdr:cNvPr>
        <xdr:cNvPicPr>
          <a:picLocks noChangeAspect="1"/>
        </xdr:cNvPicPr>
      </xdr:nvPicPr>
      <xdr:blipFill>
        <a:blip xmlns:r="http://schemas.openxmlformats.org/officeDocument/2006/relationships" r:embed="rId3"/>
        <a:stretch>
          <a:fillRect/>
        </a:stretch>
      </xdr:blipFill>
      <xdr:spPr>
        <a:xfrm>
          <a:off x="1816101" y="7521654"/>
          <a:ext cx="10511000" cy="2663746"/>
        </a:xfrm>
        <a:prstGeom prst="rect">
          <a:avLst/>
        </a:prstGeom>
      </xdr:spPr>
    </xdr:pic>
    <xdr:clientData/>
  </xdr:twoCellAnchor>
  <xdr:twoCellAnchor editAs="oneCell">
    <xdr:from>
      <xdr:col>1</xdr:col>
      <xdr:colOff>622300</xdr:colOff>
      <xdr:row>7</xdr:row>
      <xdr:rowOff>2025650</xdr:rowOff>
    </xdr:from>
    <xdr:to>
      <xdr:col>1</xdr:col>
      <xdr:colOff>10127661</xdr:colOff>
      <xdr:row>7</xdr:row>
      <xdr:rowOff>4864100</xdr:rowOff>
    </xdr:to>
    <xdr:pic>
      <xdr:nvPicPr>
        <xdr:cNvPr id="4" name="Picture 3">
          <a:extLst>
            <a:ext uri="{FF2B5EF4-FFF2-40B4-BE49-F238E27FC236}">
              <a16:creationId xmlns:a16="http://schemas.microsoft.com/office/drawing/2014/main" id="{A51C19DC-3182-43F9-BDB4-EF97D4BA2A29}"/>
            </a:ext>
          </a:extLst>
        </xdr:cNvPr>
        <xdr:cNvPicPr>
          <a:picLocks noChangeAspect="1"/>
        </xdr:cNvPicPr>
      </xdr:nvPicPr>
      <xdr:blipFill>
        <a:blip xmlns:r="http://schemas.openxmlformats.org/officeDocument/2006/relationships" r:embed="rId4"/>
        <a:stretch>
          <a:fillRect/>
        </a:stretch>
      </xdr:blipFill>
      <xdr:spPr>
        <a:xfrm>
          <a:off x="2393950" y="6337300"/>
          <a:ext cx="9505361" cy="2838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l01\public\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amp;DS/Finance/Income/Water%20Connections/2008/01.January/SWBS/17.01.2008%20SWBS%20Water%20Connectio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EMP/NW%20Recs%207.5%20Pd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SW%20Asset%20Ops\Networks%20Central\Sewer%20Repair%20Framework\Draft%20Account%20spreadshe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HOGGCH/Local%20Settings/Temporary%20Internet%20Files/OLK13/Copy%20of%20LIST%20OF%20HARDWARE%20&amp;%20SOFTWARE%20March%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ullion05_vol2_server\vol2\Ledger\2008-09\Monthend\P10%20Monthend\P10%20Task%20L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W%20Tax%20Department/Tax%20model/Forecast%20at%202004-05%20-%20Interims/SR06%20Model%20v3.2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ullion05_vol2_server\vol2\Ledger\2008-09\Monthend\P01%20Monthend\Ness%20Pd01%20Othe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Ledger/2006_07/MonthEnd/Pd12/OpsN%20BSRecs%20Pd1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WFinance/GLC/RRennie/JOURNALS/08-09/P3/080703-90412%20-%20SW%20Scientific%20Mileage%20Accrual%20To%20Budget%20P3%2007-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CORPORATE%20FINANCE/2011~12/P12/Reports/Merged%20Corporate%20Report%20P12%20FINALRESTOREFROMBAC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cl01\public\FPAEIG\RPA%204\All%20Key%20Docs\Dispo\Waterfall0708\Data\&#163;50m%20pro%20rata%20to%20PCT%202002_03%20allocations.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https://watercareserviceslimited.sharepoint.com/01%20-%20Asset%20Strategy%20and%20Planning/Asset%20Planning/Water%20Planning/Demand%20Planning/Data%20Requests/1306%20CWatson%20Scenarios%20Analysis/130404%20Water%20Demand%20Forecasting%20Tool%20v1.01.xlsx?C95D672E" TargetMode="External"/><Relationship Id="rId1" Type="http://schemas.openxmlformats.org/officeDocument/2006/relationships/externalLinkPath" Target="file:///\\C95D672E\130404%20Water%20Demand%20Forecasting%20Tool%20v1.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WFinance/BS%20MANACCS/03-04/Period%2012/Draft%20Reports%20070404/Property%200704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sfil-edidata\Data\Shared\Advance%20Payments\2011-2012\Reconciliations%202011-12\SCRA%20-%20Scottish%20Children's%20Reporter%20Admin\SCRA%20Advance%20Payment%20Statement%20Template%20Test%20v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WFinance/GLC/RRennie/JOURNALS/08-09/P3/080703-90587%20-%20SW%20Scientific%20Accruals%20&amp;%20Prepayments%20P3%2008-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ites/analysis/Price%20Reviews/2021-27/Financial%20Model/R%20May%2019/Scenario_1.4%25_2021_&#163;120m_updated.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Office/Accounts/Sales%20Ledger/Invtemp/SCOTTISH%20WATER/SCOTTISH%20WATER%20templat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ullion05_vol2_server\vol2\Ledger\2006_07\MonthEnd\Pd12\OpsN%20BSRecs%20Pd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nance/CORPORATE%20FINANCE/2008~09/P12%20March%2009/Business%20Solutions/Business%20Solutions%20P1-%20P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lmore01b\dr01\program%20files\Scientific%20Services%20Central%20File\Invoicing\Scottish%20Water%202006%20to%202007\External%20Income\Work%20in%20Progress\Period%202%2031.05.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nance/CORPORATE%20FINANCE/Ross/TWF%20Jnls/P5%20-%20IT%20PO%20Accru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cl01\public\FPAEIG\RPA%204\Key%20Facts\2012_13\January%202013\201211070_Key%20data%20updated%2011%20January%20201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Business%20Customer%20Solutions/Flow%20and%20Pressure/NEW%20F&amp;P%20Tracking%20shee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WFinance/GLC/RRennie/JOURNALS/08-09/P2/080531-87516%20-%20## SW SCi Mileage Accrual To Budget P2 08-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WFinance/WoodH/IT/IT%20Invocies%20P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nance/CORPORATE%20FINANCE/2009~10/P12%20March%2009/Management%20Account%20Packs/P12%20-%20Office%20Mov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FINANCE\FINACC\ACCOUNTS\2003\Notes%2012\Accruals%20p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OFFICE/NWB/Excel%20Documents/SCOTTISH%20WATER%20JULY%20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ww.ofwat.gov.uk/OFWSHARE/Cost%20assessment/Retail/Modelling%20-%20phase%204/Cost%20allowances/xls/FM_R2_v2.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WFinance/GLC/RRennie/JOURNALS/07-08/P8/07113028%20-%2074379%20-%20SW%20INTERNAL%20RECHARGES%20-%20UNRECONCILED%20BALANCES%20P08%2007-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MURRAYKE/Local%20Settings/Temporary%20Internet%20Files/OLK12/SOURCE%20DOCS/P9/P09%20Internal%20Recharg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ww.ofwat.gov.uk/OFWSHARE/PR14/Cost%20assessment/Menus/Analysis/Menu%20assessment/PR14%20menu%20assessmen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cl01\public\FM\CFISSA%20-%20CFS%20-%20PSS\2008-09%20Central%20Programmes\DH&amp;ALB%20Finances\Cascade\Journals\08.09%20DHFC%20Spring%20Supply%20Adjustments%20-%20Additional%20Cascade%20Journal%20-%20146609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FINANCE\MONTHEND\2003-2004\Pr%2006%202003-04\Reconciliations\Recs%20P6%20-%20M%20MacNei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Billing/Communisis/MI%20Finance/Business%20Stream%20Daily%20Mi%2029121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Logistics/DEMAND/Carla's%20Folder/Logistics%20Development/P12%20Fleet%20Recharges%20for%20Louis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NANCE/CORPORATE%20FINANCE/2007~08/P2%20May%2007/Trade%20Debtors/P2%20Income%20analysi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IT_Shared/CDRTAR/timecards/200911/Andrew%20Woodwar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217.199.176.110/SHARED/Price%20indices/RPI%20tabl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WC_Admin/Payroll%20Reports/Project%20Costing%20Database/2009-2010/SWC%20Week%203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nance/CORPORATE%20FINANCE/2011~12/Fixed%20Assets/P12/Fixed%20Asset%20Register/P12%20Fixed%20Asset%20register%20V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ites/analysis/Data/Regulatory%20Accounts/2018-19/Submission_090819/Section%20M%20Tables%202018-19%20Resubmission%2009Aug19.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ports%20SW/General%20Dropzone/Onebill/Sewer%20Onebills/07-08/PO%2013242%20EEC%20Sewer%20Framework%20Spreadsheet%2031%20March%202007%20Graham%20Gra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nance/CORPORATE%20FINANCE/Tax%20and%20VAT/Corporation%20Tax/Corporation%20tax%202011-12/Corporate%20tax%20return/Scottish%20Water%20Business%20Stream%20Limited%20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ports%20SW/General%20Dropzone/Balance%20Sheet%20Reconciliations/2007-08/Period%208/8459%20General%20Accruals%20p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ites/analysis/Price%20Reviews/2021-27/Financial%20Model/O%20February%2019/@risk%20heatmap%20macro%20working%20version%20vSF.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P&amp;A/CAPEX/Closing%20jobs/2001-02/01-02%20workings/June/IP%20Single%20Sheet%20(15-03-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ww.ofwat.gov.uk/Shared/FPE%202002/CASHWOC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MURRAYKE/Local%20Settings/Temporary%20Internet%20Files/OLK12/SOURCE%20DOCS/P8/P08%20Internal%20Recharg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Balmore01b\dr01\Accounting\Period%20End\2009_10\Period%208\Journals\SWC_Proj_Cal_Wk33_Actu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DATA\Reports%20SW\General%20Dropzone\Mary\SW%20Recs%20P6\Recs%20P6%20-%20M%20MacNeil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EMP/Carloans%20P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EDGER/2003_04/MonthEnd/Pd01/ME%20Pd01%20Oth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amp;DS/Finance/Refunds/Scottish%20Water/S.W%20Cheque%20Refunds%20(from%2001.12.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NL"/>
      <sheetName val="Pivot"/>
      <sheetName val="Water Connections Data"/>
      <sheetName val="Errors"/>
      <sheetName val="VAT Receipt"/>
      <sheetName val="VAT Receipt - Self Lay"/>
      <sheetName val="Descriptions"/>
      <sheetName val="Water_Connections_Data"/>
      <sheetName val="VAT_Receipt"/>
      <sheetName val="VAT_Receipt_-_Self_Lay"/>
      <sheetName val="Water_Connections_Data1"/>
      <sheetName val="VAT_Receipt1"/>
      <sheetName val="VAT_Receipt_-_Self_Lay1"/>
    </sheetNames>
    <sheetDataSet>
      <sheetData sheetId="0" refreshError="1"/>
      <sheetData sheetId="1" refreshError="1"/>
      <sheetData sheetId="2" refreshError="1">
        <row r="62713">
          <cell r="IT62713" t="str">
            <v>ZX001</v>
          </cell>
          <cell r="IU62713">
            <v>8331</v>
          </cell>
        </row>
        <row r="62714">
          <cell r="IT62714">
            <v>35210</v>
          </cell>
          <cell r="IU62714">
            <v>8332</v>
          </cell>
        </row>
        <row r="62715">
          <cell r="IT62715" t="str">
            <v>ZX004</v>
          </cell>
          <cell r="IU62715">
            <v>8327</v>
          </cell>
        </row>
        <row r="62716">
          <cell r="IU62716">
            <v>1305</v>
          </cell>
        </row>
      </sheetData>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Stores"/>
      <sheetName val="93051"/>
      <sheetName val="93059"/>
      <sheetName val="93141"/>
      <sheetName val="93343"/>
      <sheetName val="93443"/>
      <sheetName val="93501"/>
      <sheetName val="93502"/>
      <sheetName val="93503"/>
      <sheetName val="93504"/>
      <sheetName val="93505"/>
      <sheetName val="93519"/>
      <sheetName val="95006"/>
      <sheetName val="95012"/>
      <sheetName val="95021"/>
      <sheetName val="95022"/>
      <sheetName val="95023"/>
      <sheetName val="95301"/>
      <sheetName val="95302"/>
      <sheetName val="95309"/>
      <sheetName val="95310"/>
      <sheetName val="95310 POP detail"/>
      <sheetName val="95310 Boxes"/>
      <sheetName val="96002"/>
      <sheetName val="96099"/>
      <sheetName val="98002"/>
      <sheetName val="Highland"/>
      <sheetName val="Orkney"/>
      <sheetName val="Shetland"/>
      <sheetName val="Western Isles"/>
    </sheetNames>
    <sheetDataSet>
      <sheetData sheetId="0"/>
      <sheetData sheetId="1">
        <row r="4">
          <cell r="B4" t="str">
            <v>X93001</v>
          </cell>
          <cell r="C4" t="str">
            <v>93001</v>
          </cell>
          <cell r="D4" t="str">
            <v>Maginus Control</v>
          </cell>
          <cell r="E4">
            <v>0</v>
          </cell>
          <cell r="G4">
            <v>0</v>
          </cell>
          <cell r="I4">
            <v>0</v>
          </cell>
          <cell r="K4">
            <v>0</v>
          </cell>
        </row>
        <row r="5">
          <cell r="B5" t="str">
            <v>X93011</v>
          </cell>
          <cell r="C5" t="str">
            <v>93011</v>
          </cell>
          <cell r="D5" t="str">
            <v>Maginus - Purchases</v>
          </cell>
          <cell r="E5">
            <v>0</v>
          </cell>
          <cell r="G5">
            <v>0</v>
          </cell>
          <cell r="I5">
            <v>0</v>
          </cell>
          <cell r="K5">
            <v>0</v>
          </cell>
        </row>
        <row r="6">
          <cell r="B6" t="str">
            <v>X93012</v>
          </cell>
          <cell r="C6" t="str">
            <v>93012</v>
          </cell>
          <cell r="D6" t="str">
            <v>Maginus - Issues</v>
          </cell>
          <cell r="E6">
            <v>0</v>
          </cell>
          <cell r="G6">
            <v>0</v>
          </cell>
          <cell r="I6">
            <v>0</v>
          </cell>
          <cell r="K6">
            <v>0</v>
          </cell>
        </row>
        <row r="7">
          <cell r="B7" t="str">
            <v>X93013</v>
          </cell>
          <cell r="C7" t="str">
            <v>93013</v>
          </cell>
          <cell r="D7" t="str">
            <v>Maginus - Returns</v>
          </cell>
          <cell r="E7">
            <v>0</v>
          </cell>
          <cell r="G7">
            <v>0</v>
          </cell>
          <cell r="I7">
            <v>0</v>
          </cell>
          <cell r="K7">
            <v>0</v>
          </cell>
        </row>
        <row r="8">
          <cell r="B8" t="str">
            <v>X93016</v>
          </cell>
          <cell r="C8" t="str">
            <v>93016</v>
          </cell>
          <cell r="D8" t="str">
            <v>Maginus - Adjustments</v>
          </cell>
          <cell r="E8">
            <v>0</v>
          </cell>
          <cell r="G8">
            <v>0</v>
          </cell>
          <cell r="I8">
            <v>0</v>
          </cell>
          <cell r="K8">
            <v>0</v>
          </cell>
        </row>
        <row r="9">
          <cell r="B9" t="str">
            <v>X93051</v>
          </cell>
          <cell r="C9">
            <v>93051</v>
          </cell>
          <cell r="D9" t="str">
            <v>Stock - Chemicals</v>
          </cell>
          <cell r="E9">
            <v>314356.32</v>
          </cell>
          <cell r="G9">
            <v>0</v>
          </cell>
          <cell r="I9">
            <v>0</v>
          </cell>
          <cell r="K9">
            <v>0</v>
          </cell>
        </row>
        <row r="10">
          <cell r="B10" t="str">
            <v>X93059</v>
          </cell>
          <cell r="C10">
            <v>93059</v>
          </cell>
          <cell r="D10" t="str">
            <v>Stock - Miscellaneous</v>
          </cell>
          <cell r="E10">
            <v>16378.84</v>
          </cell>
          <cell r="G10">
            <v>0</v>
          </cell>
          <cell r="I10">
            <v>0</v>
          </cell>
          <cell r="K10">
            <v>0</v>
          </cell>
        </row>
        <row r="11">
          <cell r="B11" t="str">
            <v>X93103</v>
          </cell>
          <cell r="C11" t="str">
            <v>93103</v>
          </cell>
          <cell r="D11" t="str">
            <v>WIP - Capital Recharges</v>
          </cell>
          <cell r="E11">
            <v>312089</v>
          </cell>
          <cell r="G11">
            <v>22126</v>
          </cell>
          <cell r="I11">
            <v>59518</v>
          </cell>
          <cell r="K11">
            <v>22220</v>
          </cell>
        </row>
        <row r="12">
          <cell r="B12" t="str">
            <v>X93141</v>
          </cell>
          <cell r="C12">
            <v>93141</v>
          </cell>
          <cell r="D12" t="str">
            <v>WIP - Miscellaneous</v>
          </cell>
          <cell r="E12">
            <v>0</v>
          </cell>
          <cell r="G12">
            <v>0</v>
          </cell>
          <cell r="I12">
            <v>0</v>
          </cell>
          <cell r="K12">
            <v>0</v>
          </cell>
        </row>
        <row r="13">
          <cell r="B13" t="str">
            <v>X93343</v>
          </cell>
          <cell r="C13" t="str">
            <v>93343</v>
          </cell>
          <cell r="D13" t="str">
            <v>Debtors - Secondary</v>
          </cell>
          <cell r="E13">
            <v>145206.25999999989</v>
          </cell>
          <cell r="G13">
            <v>0</v>
          </cell>
          <cell r="I13">
            <v>0</v>
          </cell>
          <cell r="K13">
            <v>0</v>
          </cell>
        </row>
        <row r="14">
          <cell r="B14" t="str">
            <v>X93443</v>
          </cell>
          <cell r="C14" t="str">
            <v>93443</v>
          </cell>
          <cell r="D14" t="str">
            <v>Debtors - Income Refunds</v>
          </cell>
          <cell r="E14">
            <v>0</v>
          </cell>
          <cell r="G14">
            <v>0</v>
          </cell>
          <cell r="I14">
            <v>0</v>
          </cell>
          <cell r="K14">
            <v>0</v>
          </cell>
        </row>
        <row r="15">
          <cell r="B15" t="str">
            <v>X93501</v>
          </cell>
          <cell r="C15" t="str">
            <v>93501</v>
          </cell>
          <cell r="D15" t="str">
            <v>Prepaid - Rates</v>
          </cell>
          <cell r="E15">
            <v>0</v>
          </cell>
          <cell r="G15">
            <v>0</v>
          </cell>
          <cell r="I15">
            <v>0</v>
          </cell>
          <cell r="K15">
            <v>0</v>
          </cell>
        </row>
        <row r="16">
          <cell r="B16" t="str">
            <v>X93502</v>
          </cell>
          <cell r="C16" t="str">
            <v>93502</v>
          </cell>
          <cell r="D16" t="str">
            <v>Prepaid - Rent</v>
          </cell>
          <cell r="E16">
            <v>3.4560798667371273E-11</v>
          </cell>
          <cell r="G16">
            <v>0</v>
          </cell>
          <cell r="I16">
            <v>0</v>
          </cell>
          <cell r="K16">
            <v>0</v>
          </cell>
        </row>
        <row r="17">
          <cell r="B17" t="str">
            <v>X93503</v>
          </cell>
          <cell r="C17" t="str">
            <v>93503</v>
          </cell>
          <cell r="D17" t="str">
            <v>Prepaid - SEPA</v>
          </cell>
          <cell r="E17">
            <v>1.3642420526593924E-11</v>
          </cell>
          <cell r="G17">
            <v>0</v>
          </cell>
          <cell r="I17">
            <v>0</v>
          </cell>
          <cell r="K17">
            <v>0</v>
          </cell>
        </row>
        <row r="18">
          <cell r="B18" t="str">
            <v>X93504</v>
          </cell>
          <cell r="C18" t="str">
            <v>93504</v>
          </cell>
          <cell r="D18" t="str">
            <v>Prepaid - Insurance</v>
          </cell>
          <cell r="E18">
            <v>0</v>
          </cell>
          <cell r="G18">
            <v>0</v>
          </cell>
          <cell r="I18">
            <v>0</v>
          </cell>
          <cell r="K18">
            <v>0</v>
          </cell>
        </row>
        <row r="19">
          <cell r="B19" t="str">
            <v>X93505</v>
          </cell>
          <cell r="C19" t="str">
            <v>93505</v>
          </cell>
          <cell r="D19" t="str">
            <v>Prepaid - Payroll</v>
          </cell>
          <cell r="E19">
            <v>0</v>
          </cell>
          <cell r="G19">
            <v>0</v>
          </cell>
          <cell r="I19">
            <v>0</v>
          </cell>
          <cell r="K19">
            <v>0</v>
          </cell>
        </row>
        <row r="20">
          <cell r="B20" t="str">
            <v>X93519</v>
          </cell>
          <cell r="C20">
            <v>93519</v>
          </cell>
          <cell r="D20" t="str">
            <v>Prepaid - Other</v>
          </cell>
          <cell r="E20">
            <v>2995.8</v>
          </cell>
          <cell r="G20">
            <v>0</v>
          </cell>
          <cell r="I20">
            <v>0</v>
          </cell>
          <cell r="K20">
            <v>0</v>
          </cell>
        </row>
        <row r="21">
          <cell r="B21" t="str">
            <v>X93911</v>
          </cell>
          <cell r="C21" t="str">
            <v>93911</v>
          </cell>
          <cell r="D21" t="str">
            <v>VAT - Input Standard</v>
          </cell>
          <cell r="E21">
            <v>0</v>
          </cell>
          <cell r="G21">
            <v>0</v>
          </cell>
          <cell r="I21">
            <v>0</v>
          </cell>
          <cell r="K21">
            <v>0</v>
          </cell>
        </row>
        <row r="22">
          <cell r="B22" t="str">
            <v>X95006</v>
          </cell>
          <cell r="C22" t="str">
            <v>95006</v>
          </cell>
          <cell r="D22" t="str">
            <v>AP Suspense Account</v>
          </cell>
          <cell r="E22">
            <v>0</v>
          </cell>
          <cell r="G22">
            <v>0</v>
          </cell>
          <cell r="I22">
            <v>0</v>
          </cell>
          <cell r="K22">
            <v>0</v>
          </cell>
        </row>
        <row r="23">
          <cell r="B23" t="str">
            <v>X95012</v>
          </cell>
          <cell r="C23">
            <v>95012</v>
          </cell>
          <cell r="D23" t="str">
            <v>Advance Payment by Customer</v>
          </cell>
          <cell r="E23">
            <v>0</v>
          </cell>
          <cell r="G23">
            <v>0</v>
          </cell>
          <cell r="I23">
            <v>0</v>
          </cell>
          <cell r="K23">
            <v>0</v>
          </cell>
        </row>
        <row r="24">
          <cell r="B24" t="str">
            <v>X95021</v>
          </cell>
          <cell r="C24" t="str">
            <v>95021</v>
          </cell>
          <cell r="D24" t="str">
            <v>Creditor - DEV Deposits Water</v>
          </cell>
          <cell r="E24">
            <v>-234250.00999999998</v>
          </cell>
          <cell r="G24">
            <v>0</v>
          </cell>
          <cell r="I24">
            <v>-10338.450000000001</v>
          </cell>
          <cell r="K24">
            <v>0</v>
          </cell>
        </row>
        <row r="25">
          <cell r="B25" t="str">
            <v>X95022</v>
          </cell>
          <cell r="C25" t="str">
            <v>95022</v>
          </cell>
          <cell r="D25" t="str">
            <v>Creditor - DEV Deposits Wastewater</v>
          </cell>
          <cell r="E25">
            <v>0</v>
          </cell>
          <cell r="G25">
            <v>0</v>
          </cell>
          <cell r="I25">
            <v>0</v>
          </cell>
          <cell r="K25">
            <v>0</v>
          </cell>
        </row>
        <row r="26">
          <cell r="B26" t="str">
            <v>X95023</v>
          </cell>
          <cell r="C26" t="str">
            <v>95023</v>
          </cell>
          <cell r="D26" t="str">
            <v>Temporary Deposit Interest</v>
          </cell>
          <cell r="E26">
            <v>5.8207660913467407E-11</v>
          </cell>
          <cell r="G26">
            <v>0</v>
          </cell>
          <cell r="I26">
            <v>0</v>
          </cell>
          <cell r="K26">
            <v>0</v>
          </cell>
        </row>
        <row r="27">
          <cell r="B27" t="str">
            <v>X95041</v>
          </cell>
          <cell r="C27" t="str">
            <v>95041</v>
          </cell>
          <cell r="D27" t="str">
            <v>Creditors - Sundry</v>
          </cell>
          <cell r="E27">
            <v>0</v>
          </cell>
          <cell r="G27">
            <v>0</v>
          </cell>
          <cell r="I27">
            <v>0</v>
          </cell>
          <cell r="K27">
            <v>0</v>
          </cell>
        </row>
        <row r="28">
          <cell r="B28" t="str">
            <v>X95051</v>
          </cell>
          <cell r="C28" t="str">
            <v>95051</v>
          </cell>
          <cell r="D28" t="str">
            <v>Creditor - Goods Received</v>
          </cell>
          <cell r="E28">
            <v>0</v>
          </cell>
          <cell r="G28">
            <v>0</v>
          </cell>
          <cell r="I28">
            <v>0</v>
          </cell>
          <cell r="K28">
            <v>0</v>
          </cell>
        </row>
        <row r="29">
          <cell r="B29" t="str">
            <v>X95208</v>
          </cell>
          <cell r="C29" t="str">
            <v>95208</v>
          </cell>
          <cell r="D29" t="str">
            <v>Creditor - Shetland Is Council</v>
          </cell>
          <cell r="E29">
            <v>0</v>
          </cell>
          <cell r="G29">
            <v>0</v>
          </cell>
          <cell r="I29">
            <v>0</v>
          </cell>
          <cell r="K29">
            <v>0</v>
          </cell>
        </row>
        <row r="30">
          <cell r="B30" t="str">
            <v>X95301</v>
          </cell>
          <cell r="C30" t="str">
            <v>95301</v>
          </cell>
          <cell r="D30" t="str">
            <v>Accruals Purchase Ledger</v>
          </cell>
          <cell r="E30">
            <v>0</v>
          </cell>
          <cell r="G30">
            <v>0</v>
          </cell>
          <cell r="I30">
            <v>0</v>
          </cell>
          <cell r="K30">
            <v>0</v>
          </cell>
        </row>
        <row r="31">
          <cell r="B31" t="str">
            <v>X95302</v>
          </cell>
          <cell r="C31" t="str">
            <v>95302</v>
          </cell>
          <cell r="D31" t="str">
            <v>Accruals Electricity</v>
          </cell>
          <cell r="E31">
            <v>-3237.080000000105</v>
          </cell>
          <cell r="G31">
            <v>0</v>
          </cell>
          <cell r="I31">
            <v>0</v>
          </cell>
          <cell r="K31">
            <v>0</v>
          </cell>
        </row>
        <row r="32">
          <cell r="B32" t="str">
            <v>X95309</v>
          </cell>
          <cell r="C32" t="str">
            <v>95309</v>
          </cell>
          <cell r="D32" t="str">
            <v>Accruals Other</v>
          </cell>
          <cell r="E32">
            <v>-272721.60999999981</v>
          </cell>
          <cell r="G32">
            <v>0</v>
          </cell>
          <cell r="I32">
            <v>0</v>
          </cell>
          <cell r="K32">
            <v>0</v>
          </cell>
        </row>
        <row r="33">
          <cell r="B33" t="str">
            <v>X95310</v>
          </cell>
          <cell r="C33">
            <v>95310</v>
          </cell>
          <cell r="D33" t="str">
            <v>Purchase Order Accurals</v>
          </cell>
          <cell r="E33">
            <v>-219419.81999999998</v>
          </cell>
          <cell r="G33">
            <v>0</v>
          </cell>
          <cell r="I33">
            <v>0</v>
          </cell>
          <cell r="K33">
            <v>0</v>
          </cell>
        </row>
        <row r="34">
          <cell r="B34" t="str">
            <v>X96002</v>
          </cell>
          <cell r="C34" t="str">
            <v>96002</v>
          </cell>
          <cell r="D34" t="str">
            <v>Hydro OneBill</v>
          </cell>
          <cell r="E34">
            <v>-8.1186057876436735E-11</v>
          </cell>
          <cell r="G34">
            <v>0</v>
          </cell>
          <cell r="I34">
            <v>0</v>
          </cell>
          <cell r="K34">
            <v>0</v>
          </cell>
        </row>
        <row r="35">
          <cell r="B35" t="str">
            <v>X96051</v>
          </cell>
          <cell r="C35" t="str">
            <v>96051</v>
          </cell>
          <cell r="D35" t="str">
            <v>Tranman - Fuel</v>
          </cell>
          <cell r="E35">
            <v>0</v>
          </cell>
          <cell r="G35">
            <v>0</v>
          </cell>
          <cell r="I35">
            <v>0</v>
          </cell>
          <cell r="K35">
            <v>0</v>
          </cell>
        </row>
        <row r="36">
          <cell r="B36" t="str">
            <v>X96052</v>
          </cell>
          <cell r="C36" t="str">
            <v>96052</v>
          </cell>
          <cell r="D36" t="str">
            <v>Tranman - Hire</v>
          </cell>
          <cell r="E36">
            <v>0</v>
          </cell>
          <cell r="G36">
            <v>0</v>
          </cell>
          <cell r="I36">
            <v>0</v>
          </cell>
          <cell r="K36">
            <v>0</v>
          </cell>
        </row>
        <row r="37">
          <cell r="B37" t="str">
            <v>X96099</v>
          </cell>
          <cell r="C37" t="str">
            <v>96099</v>
          </cell>
          <cell r="D37" t="str">
            <v>Miscellaneous</v>
          </cell>
          <cell r="E37">
            <v>0</v>
          </cell>
          <cell r="G37">
            <v>0</v>
          </cell>
          <cell r="I37">
            <v>0</v>
          </cell>
          <cell r="K37">
            <v>0</v>
          </cell>
        </row>
        <row r="38">
          <cell r="B38" t="str">
            <v>X97002</v>
          </cell>
          <cell r="C38" t="str">
            <v>97002</v>
          </cell>
          <cell r="D38" t="str">
            <v>Grant Amortisation</v>
          </cell>
          <cell r="E38">
            <v>0</v>
          </cell>
          <cell r="G38">
            <v>0</v>
          </cell>
          <cell r="I38">
            <v>0</v>
          </cell>
          <cell r="K38">
            <v>0</v>
          </cell>
        </row>
        <row r="39">
          <cell r="B39" t="str">
            <v>X98001</v>
          </cell>
          <cell r="C39">
            <v>98001</v>
          </cell>
          <cell r="D39" t="str">
            <v>IC North to East (General)</v>
          </cell>
          <cell r="E39">
            <v>-3.5527136788005009E-15</v>
          </cell>
          <cell r="G39">
            <v>0</v>
          </cell>
          <cell r="I39">
            <v>0</v>
          </cell>
          <cell r="K39">
            <v>0</v>
          </cell>
        </row>
        <row r="40">
          <cell r="B40" t="str">
            <v>X98002</v>
          </cell>
          <cell r="C40">
            <v>98002</v>
          </cell>
          <cell r="D40" t="str">
            <v>IC North to West (General)</v>
          </cell>
          <cell r="E40">
            <v>0</v>
          </cell>
          <cell r="G40">
            <v>0</v>
          </cell>
          <cell r="I40">
            <v>0</v>
          </cell>
          <cell r="K40">
            <v>0</v>
          </cell>
        </row>
        <row r="41">
          <cell r="E41">
            <v>0</v>
          </cell>
          <cell r="G41">
            <v>0</v>
          </cell>
          <cell r="I41">
            <v>0</v>
          </cell>
          <cell r="K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LBRIDE"/>
      <sheetName val="DCS"/>
      <sheetName val="EEC"/>
      <sheetName val="UIS"/>
      <sheetName val="IMP"/>
      <sheetName val="CENTRAL CONT"/>
      <sheetName val="NMC"/>
      <sheetName val="DAN CAM"/>
      <sheetName val="MARTIN"/>
      <sheetName val="SWEENEY"/>
      <sheetName val="TOUGH"/>
      <sheetName val="MCGARVEY"/>
      <sheetName val="GEORGE LESLIE"/>
      <sheetName val="Total Spend Graphs"/>
      <sheetName val="Contractor Graphs"/>
      <sheetName val="CAPEX"/>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Interim</v>
          </cell>
        </row>
        <row r="5">
          <cell r="D5" t="str">
            <v>Final</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 April"/>
      <sheetName val="MAIN LIST"/>
      <sheetName val="Kit Delivered"/>
      <sheetName val="Completed Logins"/>
      <sheetName val="Mobiles Delivered"/>
      <sheetName val="ITSG Figures"/>
      <sheetName val="Choice"/>
    </sheetNames>
    <sheetDataSet>
      <sheetData sheetId="0" refreshError="1"/>
      <sheetData sheetId="1" refreshError="1"/>
      <sheetData sheetId="2" refreshError="1"/>
      <sheetData sheetId="3" refreshError="1"/>
      <sheetData sheetId="4" refreshError="1"/>
      <sheetData sheetId="5" refreshError="1"/>
      <sheetData sheetId="6" refreshError="1">
        <row r="3">
          <cell r="B3" t="str">
            <v>desktop</v>
          </cell>
          <cell r="F3" t="str">
            <v>3069 - misc hardware</v>
          </cell>
          <cell r="G3" t="str">
            <v>11000 Leadership Board Martin Bradbury</v>
          </cell>
        </row>
        <row r="4">
          <cell r="B4" t="str">
            <v>laptop</v>
          </cell>
          <cell r="F4" t="str">
            <v>4015 - MDACS</v>
          </cell>
          <cell r="G4" t="str">
            <v>12000 Health and Safety Richard Locke</v>
          </cell>
        </row>
        <row r="5">
          <cell r="B5" t="str">
            <v>login</v>
          </cell>
          <cell r="F5" t="str">
            <v>4016 - Software</v>
          </cell>
          <cell r="G5" t="str">
            <v>12100 Health &amp; Safety Delivery Richard Locke</v>
          </cell>
        </row>
        <row r="6">
          <cell r="B6" t="str">
            <v>mobile</v>
          </cell>
          <cell r="F6" t="str">
            <v>4017 - Projects</v>
          </cell>
          <cell r="G6" t="str">
            <v>13000 Organisational Development Steve Harvey</v>
          </cell>
        </row>
        <row r="7">
          <cell r="B7" t="str">
            <v>other</v>
          </cell>
          <cell r="F7" t="str">
            <v>4021 - Telecoms &amp; networks services</v>
          </cell>
          <cell r="G7" t="str">
            <v>14000 Finance Stephen Wilson</v>
          </cell>
        </row>
        <row r="8">
          <cell r="B8" t="str">
            <v>phone</v>
          </cell>
          <cell r="F8" t="str">
            <v>4024 - recharge IT SLA</v>
          </cell>
          <cell r="G8" t="str">
            <v>14100 Scottish Water Stephen Wilson</v>
          </cell>
        </row>
        <row r="9">
          <cell r="B9" t="str">
            <v>software</v>
          </cell>
          <cell r="G9" t="str">
            <v>14200 Thames Water Stephen Wilson</v>
          </cell>
        </row>
        <row r="10">
          <cell r="G10" t="str">
            <v>14250 Stirling Water (2003) Ltd Stephen Wilson</v>
          </cell>
        </row>
        <row r="11">
          <cell r="G11" t="str">
            <v>14300 Gleesons Stephen Wilson</v>
          </cell>
        </row>
        <row r="12">
          <cell r="G12" t="str">
            <v>14400 McAlpines Stephen Wilson</v>
          </cell>
        </row>
        <row r="13">
          <cell r="G13" t="str">
            <v>14500 KBR Stephen Wilson</v>
          </cell>
        </row>
        <row r="14">
          <cell r="G14" t="str">
            <v>14600 United Utilities Stephen Wilson</v>
          </cell>
        </row>
        <row r="15">
          <cell r="G15" t="str">
            <v>14650 UUGM Ltd Stephen Wilson</v>
          </cell>
        </row>
        <row r="16">
          <cell r="G16" t="str">
            <v>14700 Morgan Est Try Stephen Wilson</v>
          </cell>
        </row>
        <row r="17">
          <cell r="G17" t="str">
            <v>14800 Gallifords Stephen Wilson</v>
          </cell>
        </row>
        <row r="18">
          <cell r="G18" t="str">
            <v>14850 Galliford Morgan Est Joint Venture Stephen Wilson</v>
          </cell>
        </row>
        <row r="19">
          <cell r="G19" t="str">
            <v>14910 Q&amp;S III Stephen Wilson</v>
          </cell>
        </row>
        <row r="20">
          <cell r="G20" t="str">
            <v>14920 BD / Revenue Work Stephen Wilson</v>
          </cell>
        </row>
        <row r="21">
          <cell r="G21" t="str">
            <v>14930 Additional Services Stephen Wilson</v>
          </cell>
        </row>
        <row r="22">
          <cell r="G22" t="str">
            <v>14940 ACIP Projects Stephen Wilson</v>
          </cell>
        </row>
        <row r="23">
          <cell r="G23" t="str">
            <v>14950 Managed Projects Stephen Wilson</v>
          </cell>
        </row>
        <row r="24">
          <cell r="G24" t="str">
            <v>14960 SW Projects Stephen Wilson</v>
          </cell>
        </row>
        <row r="25">
          <cell r="G25" t="str">
            <v>15000 IT Ewan Robertson John Morris</v>
          </cell>
        </row>
        <row r="26">
          <cell r="G26" t="str">
            <v>16000 HR Ewan Robertson Gillian McFarlane</v>
          </cell>
        </row>
        <row r="27">
          <cell r="G27" t="str">
            <v>17000 Communication Ewan Robertson Liz Curphey</v>
          </cell>
        </row>
        <row r="28">
          <cell r="G28" t="str">
            <v>18000 Administration Non Location Specific Ewan Robertson Heather Coogan</v>
          </cell>
        </row>
        <row r="29">
          <cell r="G29" t="str">
            <v>18100 Admin - Pentland Gait Ewan Robertson Heather Coogan</v>
          </cell>
        </row>
        <row r="30">
          <cell r="G30" t="str">
            <v>18200 Admin - Vertex House Ewan Robertson Heather Coogan</v>
          </cell>
        </row>
        <row r="31">
          <cell r="G31" t="str">
            <v>18300 Admin - Lomond House Ewan Robertson Heather Coogan</v>
          </cell>
        </row>
        <row r="32">
          <cell r="G32" t="str">
            <v>18400 Admin - Castle House Ewan Robertson Heather Coogan</v>
          </cell>
        </row>
        <row r="33">
          <cell r="G33" t="str">
            <v>18500 Admin - Riverside House Ewan Robertson Heather Coogan</v>
          </cell>
        </row>
        <row r="34">
          <cell r="G34" t="str">
            <v>18600 Admin - Kingshill House Ewan Robertson Heather Coogan</v>
          </cell>
        </row>
        <row r="35">
          <cell r="G35" t="str">
            <v>18700 Admin - Torridon House Ewan Robertson Heather Coogan</v>
          </cell>
        </row>
        <row r="36">
          <cell r="G36" t="str">
            <v>18800 Admin - Thomson Pavilion Ewan Robertson Heather Coogan</v>
          </cell>
        </row>
        <row r="37">
          <cell r="G37" t="str">
            <v>21000 Water Cliff Elliott Martin Beale</v>
          </cell>
        </row>
        <row r="38">
          <cell r="G38" t="str">
            <v>22000 Wastewater Cliff Elliott Steve Greenhalgh</v>
          </cell>
        </row>
        <row r="39">
          <cell r="G39" t="str">
            <v>23000 Networks Cliff Elliott Dave Thomas</v>
          </cell>
        </row>
        <row r="40">
          <cell r="G40" t="str">
            <v>24000 Investment Cliff Elliott Mike Reed</v>
          </cell>
        </row>
        <row r="41">
          <cell r="G41" t="str">
            <v>25000 Q&amp;S III Cliff Elliott</v>
          </cell>
        </row>
        <row r="42">
          <cell r="G42" t="str">
            <v>26000 Planning &amp; Performance Cliff Elliott Matt Williams</v>
          </cell>
        </row>
        <row r="43">
          <cell r="G43" t="str">
            <v>31000 Project Delivery - Area 1 (NW) Tracey Reeds Stuart Davies</v>
          </cell>
        </row>
        <row r="44">
          <cell r="G44" t="str">
            <v>32000 Project Delivery - Area 2 (NE) Tracey Reeds Andy Sharples</v>
          </cell>
        </row>
        <row r="45">
          <cell r="G45" t="str">
            <v>33000 Project Delivery - Area 3 (SW) Tracey Reeds Blair Marriott</v>
          </cell>
        </row>
        <row r="46">
          <cell r="G46" t="str">
            <v>34000 Project Delivery - Area 4 (SE) Tracey Reeds Mike Barcroft</v>
          </cell>
        </row>
        <row r="47">
          <cell r="G47" t="str">
            <v>34500 Project Delivery - Capital Maintenance Tracey Reeds Barry Jensen</v>
          </cell>
        </row>
        <row r="48">
          <cell r="G48" t="str">
            <v>35000 Projects Support Team Tracey Reeds Helen Boardman</v>
          </cell>
        </row>
        <row r="49">
          <cell r="G49" t="str">
            <v>36000 Networks Tracey Reeds Dave Thomas</v>
          </cell>
        </row>
        <row r="50">
          <cell r="G50" t="str">
            <v>37000 Risk &amp; Value Tracey Reeds Helen Boardman</v>
          </cell>
        </row>
        <row r="51">
          <cell r="G51" t="str">
            <v>38000 Ex Site Staff Tracey Reeds</v>
          </cell>
        </row>
        <row r="52">
          <cell r="G52" t="str">
            <v>41000 Design - Area 1 (NW) Nigel Earnshaw Richard Anderson</v>
          </cell>
        </row>
        <row r="53">
          <cell r="G53" t="str">
            <v>42000 Design - Area 2 (NE) Nigel Earnshaw Kieran Morgan</v>
          </cell>
        </row>
        <row r="54">
          <cell r="G54" t="str">
            <v>43000 Design - Area 3 (SW) Nigel Earnshaw John Loughlin</v>
          </cell>
        </row>
        <row r="55">
          <cell r="G55" t="str">
            <v>44000 Design - Area 4 (SE) Nigel Earnshaw John Guilfoyle</v>
          </cell>
        </row>
        <row r="56">
          <cell r="G56" t="str">
            <v>45000 Solutions Development Nigel Earnshaw Gordon Reid</v>
          </cell>
        </row>
        <row r="57">
          <cell r="G57" t="str">
            <v>46000 Networks Nigel Earnshaw Dave Barlow</v>
          </cell>
        </row>
        <row r="58">
          <cell r="G58" t="str">
            <v>47000 Studies Team Nigel Earnshaw</v>
          </cell>
        </row>
        <row r="59">
          <cell r="G59" t="str">
            <v>49100 Halcrow - Regional (NW) Nigel Earnshaw Richard Anderson</v>
          </cell>
        </row>
        <row r="60">
          <cell r="G60" t="str">
            <v>49200 TriAqua - Regional (NE) Nigel Earnshaw Kieran Morgan</v>
          </cell>
        </row>
        <row r="61">
          <cell r="G61" t="str">
            <v>49300 EntecUK - Regional (SW) Nigel Earnshaw John Loughlin</v>
          </cell>
        </row>
        <row r="62">
          <cell r="G62" t="str">
            <v>49400 MWH - Regional (SE) Nigel Earnshaw John Guilfoyle</v>
          </cell>
        </row>
        <row r="63">
          <cell r="G63" t="str">
            <v>49500 mbc - Pan Scotland (NW) Nigel Earnshaw Richard Anderson</v>
          </cell>
        </row>
        <row r="64">
          <cell r="G64" t="str">
            <v>49600 mbc - Pan Scotland (NE) Nigel Earnshaw Kieran Morgan</v>
          </cell>
        </row>
        <row r="65">
          <cell r="G65" t="str">
            <v>49700 mbc - Pan Scotland (SW) Nigel Earnshaw John Loughlin</v>
          </cell>
        </row>
        <row r="66">
          <cell r="G66" t="str">
            <v>49800 mbc - Pan Scotland (SE) Nigel Earnshaw John Guilfoyle</v>
          </cell>
        </row>
        <row r="67">
          <cell r="G67" t="str">
            <v>51000 Commercial - Delivery Nick Sumption Richard Higgs</v>
          </cell>
        </row>
        <row r="68">
          <cell r="G68" t="str">
            <v>52000 Commercial - Performance Nick Sumption Alan Waddell</v>
          </cell>
        </row>
        <row r="69">
          <cell r="G69" t="str">
            <v>53000 Estimating Nick Sumption Iain Rice</v>
          </cell>
        </row>
        <row r="70">
          <cell r="G70" t="str">
            <v>54000 Commercial Infrastructure Nick Sumption Stewart Marshall</v>
          </cell>
        </row>
        <row r="71">
          <cell r="G71" t="str">
            <v>55000 Supply Chain Nick Sumption Steve Williams</v>
          </cell>
        </row>
        <row r="72">
          <cell r="G72" t="str">
            <v>56000 Commercial ACM (NE) Nick Sumption TBC (Temp Alan McKintosh)</v>
          </cell>
        </row>
        <row r="73">
          <cell r="G73" t="str">
            <v>57000 Commercial ACM (NW) Nick Sumption Alan MacKintosh</v>
          </cell>
        </row>
        <row r="74">
          <cell r="G74" t="str">
            <v>58000 Commercial ACM (SE) Nick Sumption Tom Watson</v>
          </cell>
        </row>
        <row r="75">
          <cell r="G75" t="str">
            <v>59000 Commercial ACM (SW) Nick Sumption Iain D Ross</v>
          </cell>
        </row>
        <row r="76">
          <cell r="G76" t="str">
            <v>61000 Operations &amp; Commissioning Jim Conlon Neil Abercrombie</v>
          </cell>
        </row>
        <row r="77">
          <cell r="G77" t="str">
            <v>61001 Operations &amp; Commissioning (NW) Jim Conlon Simon Harrison</v>
          </cell>
        </row>
        <row r="78">
          <cell r="G78" t="str">
            <v>61002 Operations &amp; Commissioning (NE) Jim Conlon Mike Walker</v>
          </cell>
        </row>
        <row r="79">
          <cell r="G79" t="str">
            <v>61003 Operations &amp; Commissioning (SW) Jim Conlon Gareth Davies</v>
          </cell>
        </row>
        <row r="80">
          <cell r="G80" t="str">
            <v>61004 Operations &amp; Commissioning (SE) Jim Conlon Karen Dee</v>
          </cell>
        </row>
        <row r="81">
          <cell r="G81" t="str">
            <v>61005 O&amp;C Infrastructure &amp; Maintenance Jim Conlon Andy Rumsey</v>
          </cell>
        </row>
        <row r="82">
          <cell r="G82" t="str">
            <v>61006 O&amp;C Technical Jim Conlon Jeff Armstrong</v>
          </cell>
        </row>
        <row r="83">
          <cell r="G83" t="str">
            <v>62000 Operations &amp; Commissioning Managed ProjTracey Reeds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List"/>
      <sheetName val="RC Jrnl Rev"/>
      <sheetName val="WO NR JV"/>
      <sheetName val="Sundry NR JV 2"/>
      <sheetName val="Sundry NR JV"/>
      <sheetName val="leakage JV"/>
      <sheetName val="BS Rec"/>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38291</v>
          </cell>
          <cell r="C2">
            <v>-41</v>
          </cell>
        </row>
        <row r="3">
          <cell r="B3">
            <v>38321</v>
          </cell>
          <cell r="C3">
            <v>-40</v>
          </cell>
        </row>
        <row r="4">
          <cell r="B4">
            <v>38352</v>
          </cell>
          <cell r="C4">
            <v>-39</v>
          </cell>
        </row>
        <row r="5">
          <cell r="B5">
            <v>38383</v>
          </cell>
          <cell r="C5">
            <v>-38</v>
          </cell>
        </row>
        <row r="6">
          <cell r="B6">
            <v>38411</v>
          </cell>
          <cell r="C6">
            <v>-37</v>
          </cell>
        </row>
        <row r="7">
          <cell r="B7">
            <v>38442</v>
          </cell>
          <cell r="C7">
            <v>-36</v>
          </cell>
        </row>
        <row r="8">
          <cell r="B8">
            <v>38472</v>
          </cell>
          <cell r="C8">
            <v>-35</v>
          </cell>
        </row>
        <row r="9">
          <cell r="B9">
            <v>38503</v>
          </cell>
          <cell r="C9">
            <v>-34</v>
          </cell>
        </row>
        <row r="10">
          <cell r="B10">
            <v>38533</v>
          </cell>
          <cell r="C10">
            <v>-33</v>
          </cell>
        </row>
        <row r="11">
          <cell r="B11">
            <v>38564</v>
          </cell>
          <cell r="C11">
            <v>-32</v>
          </cell>
        </row>
        <row r="12">
          <cell r="B12">
            <v>38595</v>
          </cell>
          <cell r="C12">
            <v>-31</v>
          </cell>
        </row>
        <row r="13">
          <cell r="B13">
            <v>38625</v>
          </cell>
          <cell r="C13">
            <v>-30</v>
          </cell>
        </row>
        <row r="14">
          <cell r="B14">
            <v>38656</v>
          </cell>
          <cell r="C14">
            <v>-29</v>
          </cell>
        </row>
        <row r="15">
          <cell r="B15">
            <v>38686</v>
          </cell>
          <cell r="C15">
            <v>-28</v>
          </cell>
        </row>
        <row r="16">
          <cell r="B16">
            <v>38717</v>
          </cell>
          <cell r="C16">
            <v>-27</v>
          </cell>
        </row>
        <row r="17">
          <cell r="B17">
            <v>38748</v>
          </cell>
          <cell r="C17">
            <v>-26</v>
          </cell>
        </row>
        <row r="18">
          <cell r="B18">
            <v>38776</v>
          </cell>
          <cell r="C18">
            <v>-25</v>
          </cell>
        </row>
        <row r="19">
          <cell r="B19">
            <v>38807</v>
          </cell>
          <cell r="C19">
            <v>-24</v>
          </cell>
        </row>
        <row r="20">
          <cell r="B20">
            <v>38837</v>
          </cell>
          <cell r="C20">
            <v>-23</v>
          </cell>
        </row>
        <row r="21">
          <cell r="B21">
            <v>38868</v>
          </cell>
          <cell r="C21">
            <v>-22</v>
          </cell>
        </row>
        <row r="22">
          <cell r="B22">
            <v>38898</v>
          </cell>
          <cell r="C22">
            <v>-21</v>
          </cell>
        </row>
        <row r="23">
          <cell r="B23">
            <v>38929</v>
          </cell>
          <cell r="C23">
            <v>-20</v>
          </cell>
        </row>
        <row r="24">
          <cell r="B24">
            <v>38960</v>
          </cell>
          <cell r="C24">
            <v>-19</v>
          </cell>
        </row>
        <row r="25">
          <cell r="B25">
            <v>38990</v>
          </cell>
          <cell r="C25">
            <v>-18</v>
          </cell>
        </row>
        <row r="26">
          <cell r="B26">
            <v>39021</v>
          </cell>
          <cell r="C26">
            <v>-17</v>
          </cell>
        </row>
        <row r="27">
          <cell r="B27">
            <v>39051</v>
          </cell>
          <cell r="C27">
            <v>-16</v>
          </cell>
        </row>
        <row r="28">
          <cell r="B28">
            <v>39082</v>
          </cell>
          <cell r="C28">
            <v>-15</v>
          </cell>
        </row>
        <row r="29">
          <cell r="B29">
            <v>39113</v>
          </cell>
          <cell r="C29">
            <v>-14</v>
          </cell>
        </row>
        <row r="30">
          <cell r="B30">
            <v>39141</v>
          </cell>
          <cell r="C30">
            <v>-13</v>
          </cell>
        </row>
        <row r="31">
          <cell r="B31">
            <v>39172</v>
          </cell>
          <cell r="C31">
            <v>-12</v>
          </cell>
        </row>
        <row r="32">
          <cell r="B32">
            <v>39202</v>
          </cell>
          <cell r="C32">
            <v>-11</v>
          </cell>
        </row>
        <row r="33">
          <cell r="B33">
            <v>39233</v>
          </cell>
          <cell r="C33">
            <v>-10</v>
          </cell>
        </row>
        <row r="34">
          <cell r="B34">
            <v>39263</v>
          </cell>
          <cell r="C34">
            <v>-9</v>
          </cell>
        </row>
        <row r="35">
          <cell r="B35">
            <v>39294</v>
          </cell>
          <cell r="C35">
            <v>-8</v>
          </cell>
        </row>
        <row r="36">
          <cell r="B36">
            <v>39325</v>
          </cell>
          <cell r="C36">
            <v>-7</v>
          </cell>
        </row>
        <row r="37">
          <cell r="B37">
            <v>39355</v>
          </cell>
          <cell r="C37">
            <v>-6</v>
          </cell>
        </row>
        <row r="38">
          <cell r="B38">
            <v>39386</v>
          </cell>
          <cell r="C38">
            <v>-5</v>
          </cell>
        </row>
        <row r="39">
          <cell r="B39">
            <v>39416</v>
          </cell>
          <cell r="C39">
            <v>-4</v>
          </cell>
        </row>
        <row r="40">
          <cell r="B40">
            <v>39447</v>
          </cell>
          <cell r="C40">
            <v>-3</v>
          </cell>
        </row>
        <row r="41">
          <cell r="B41">
            <v>39478</v>
          </cell>
          <cell r="C41">
            <v>-2</v>
          </cell>
        </row>
        <row r="42">
          <cell r="B42">
            <v>39507</v>
          </cell>
          <cell r="C42">
            <v>-1</v>
          </cell>
        </row>
        <row r="43">
          <cell r="B43">
            <v>39538</v>
          </cell>
          <cell r="C43">
            <v>0</v>
          </cell>
        </row>
        <row r="44">
          <cell r="B44">
            <v>39568</v>
          </cell>
          <cell r="C44">
            <v>1</v>
          </cell>
        </row>
        <row r="45">
          <cell r="B45">
            <v>39599</v>
          </cell>
          <cell r="C45">
            <v>2</v>
          </cell>
        </row>
        <row r="46">
          <cell r="B46">
            <v>39629</v>
          </cell>
          <cell r="C46">
            <v>3</v>
          </cell>
        </row>
        <row r="47">
          <cell r="B47">
            <v>39660</v>
          </cell>
          <cell r="C47">
            <v>4</v>
          </cell>
        </row>
        <row r="48">
          <cell r="B48">
            <v>39691</v>
          </cell>
          <cell r="C48">
            <v>5</v>
          </cell>
        </row>
        <row r="49">
          <cell r="B49">
            <v>39721</v>
          </cell>
          <cell r="C49">
            <v>6</v>
          </cell>
        </row>
        <row r="50">
          <cell r="B50">
            <v>39752</v>
          </cell>
          <cell r="C50">
            <v>7</v>
          </cell>
        </row>
        <row r="51">
          <cell r="B51">
            <v>39782</v>
          </cell>
          <cell r="C51">
            <v>8</v>
          </cell>
        </row>
        <row r="52">
          <cell r="B52">
            <v>39813</v>
          </cell>
          <cell r="C52">
            <v>9</v>
          </cell>
        </row>
        <row r="53">
          <cell r="B53">
            <v>39844</v>
          </cell>
          <cell r="C53">
            <v>10</v>
          </cell>
        </row>
        <row r="54">
          <cell r="B54">
            <v>39872</v>
          </cell>
          <cell r="C54">
            <v>11</v>
          </cell>
        </row>
        <row r="55">
          <cell r="B55">
            <v>39903</v>
          </cell>
          <cell r="C55">
            <v>12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puts - Income"/>
      <sheetName val="Workings"/>
      <sheetName val="Workings - Income"/>
      <sheetName val="Audit"/>
      <sheetName val="Profit &amp; Loss"/>
      <sheetName val="Balance Sheet"/>
      <sheetName val="CashFlow"/>
      <sheetName val="Reg Profit &amp; Loss"/>
      <sheetName val="Reg Balance Sheet"/>
      <sheetName val="Reg CashFlow"/>
      <sheetName val="Debt Financing"/>
      <sheetName val="CCA Asset Values"/>
      <sheetName val="Domestic Income"/>
      <sheetName val="Non Dom Income"/>
      <sheetName val="RCV"/>
      <sheetName val="RCV Income Calc"/>
      <sheetName val="Operating costs"/>
      <sheetName val="Fixed Assets"/>
      <sheetName val="FA Depn"/>
      <sheetName val="WIC model checks"/>
      <sheetName val="Key Assumptions"/>
      <sheetName val="Financial Ratios"/>
    </sheetNames>
    <sheetDataSet>
      <sheetData sheetId="0" refreshError="1"/>
      <sheetData sheetId="1" refreshError="1"/>
      <sheetData sheetId="2" refreshError="1">
        <row r="10">
          <cell r="D10">
            <v>0</v>
          </cell>
          <cell r="E10">
            <v>0</v>
          </cell>
          <cell r="F10">
            <v>8.9430672841187692E-2</v>
          </cell>
          <cell r="G10">
            <v>1.9467884912170209E-2</v>
          </cell>
          <cell r="H10">
            <v>2.045785022750949E-2</v>
          </cell>
          <cell r="I10">
            <v>2.00605268507064E-2</v>
          </cell>
          <cell r="J10">
            <v>1.9986137106264686E-2</v>
          </cell>
          <cell r="K10">
            <v>2.0010123498664319E-2</v>
          </cell>
          <cell r="L10">
            <v>1.9947514331649763E-2</v>
          </cell>
          <cell r="M10">
            <v>2.0054543179745823E-2</v>
          </cell>
          <cell r="N10">
            <v>1.9975959237394703E-2</v>
          </cell>
        </row>
        <row r="11">
          <cell r="D11">
            <v>1</v>
          </cell>
          <cell r="E11">
            <v>1</v>
          </cell>
          <cell r="F11">
            <v>1.0894306728411878</v>
          </cell>
          <cell r="G11">
            <v>1.1106395837998482</v>
          </cell>
          <cell r="H11">
            <v>1.1333608820619689</v>
          </cell>
          <cell r="I11">
            <v>1.1560966984681134</v>
          </cell>
          <cell r="J11">
            <v>1.179202605591797</v>
          </cell>
          <cell r="K11">
            <v>1.2027985953596356</v>
          </cell>
          <cell r="L11">
            <v>1.2267914375786604</v>
          </cell>
          <cell r="M11">
            <v>1.2513941794361241</v>
          </cell>
          <cell r="N11">
            <v>1.2763919785544531</v>
          </cell>
        </row>
        <row r="18">
          <cell r="D18">
            <v>0</v>
          </cell>
          <cell r="E18">
            <v>0</v>
          </cell>
          <cell r="F18">
            <v>18232000</v>
          </cell>
          <cell r="G18">
            <v>114723000</v>
          </cell>
          <cell r="H18">
            <v>114768000</v>
          </cell>
          <cell r="I18">
            <v>116318000</v>
          </cell>
          <cell r="J18">
            <v>114723000</v>
          </cell>
          <cell r="K18">
            <v>188937000</v>
          </cell>
          <cell r="L18">
            <v>188892000</v>
          </cell>
          <cell r="M18">
            <v>189712000</v>
          </cell>
          <cell r="N18">
            <v>188937000</v>
          </cell>
        </row>
        <row r="19">
          <cell r="D19">
            <v>0</v>
          </cell>
          <cell r="E19">
            <v>0</v>
          </cell>
          <cell r="F19">
            <v>50130</v>
          </cell>
          <cell r="G19">
            <v>2584420</v>
          </cell>
          <cell r="H19">
            <v>4657630</v>
          </cell>
          <cell r="I19">
            <v>7122790</v>
          </cell>
          <cell r="J19">
            <v>7111340</v>
          </cell>
          <cell r="K19">
            <v>5639560</v>
          </cell>
          <cell r="L19">
            <v>4346100</v>
          </cell>
          <cell r="M19">
            <v>4377020</v>
          </cell>
          <cell r="N19">
            <v>4432670</v>
          </cell>
        </row>
        <row r="20">
          <cell r="D20">
            <v>0</v>
          </cell>
          <cell r="E20">
            <v>0</v>
          </cell>
          <cell r="F20">
            <v>33420</v>
          </cell>
          <cell r="G20">
            <v>32696235</v>
          </cell>
          <cell r="H20">
            <v>19991051</v>
          </cell>
          <cell r="I20">
            <v>13209160</v>
          </cell>
          <cell r="J20">
            <v>14197560</v>
          </cell>
          <cell r="K20">
            <v>12836240</v>
          </cell>
          <cell r="L20">
            <v>13983000</v>
          </cell>
          <cell r="M20">
            <v>7471480</v>
          </cell>
          <cell r="N20">
            <v>10297780</v>
          </cell>
        </row>
        <row r="21">
          <cell r="D21">
            <v>0</v>
          </cell>
          <cell r="E21">
            <v>0</v>
          </cell>
          <cell r="F21">
            <v>217230</v>
          </cell>
          <cell r="G21">
            <v>18584910</v>
          </cell>
          <cell r="H21">
            <v>26903120</v>
          </cell>
          <cell r="I21">
            <v>33836530</v>
          </cell>
          <cell r="J21">
            <v>37709980</v>
          </cell>
          <cell r="K21">
            <v>29571200</v>
          </cell>
          <cell r="L21">
            <v>22223940</v>
          </cell>
          <cell r="M21">
            <v>22409010</v>
          </cell>
          <cell r="N21">
            <v>23537060</v>
          </cell>
        </row>
        <row r="22">
          <cell r="D22">
            <v>0</v>
          </cell>
          <cell r="E22">
            <v>0</v>
          </cell>
          <cell r="F22">
            <v>7834200</v>
          </cell>
          <cell r="G22">
            <v>28917100</v>
          </cell>
          <cell r="H22">
            <v>44725950</v>
          </cell>
          <cell r="I22">
            <v>57597650</v>
          </cell>
          <cell r="J22">
            <v>57796700</v>
          </cell>
          <cell r="K22">
            <v>50479000</v>
          </cell>
          <cell r="L22">
            <v>40916500</v>
          </cell>
          <cell r="M22">
            <v>40023650</v>
          </cell>
          <cell r="N22">
            <v>40199950</v>
          </cell>
        </row>
        <row r="23">
          <cell r="D23">
            <v>0</v>
          </cell>
          <cell r="E23">
            <v>0</v>
          </cell>
          <cell r="F23">
            <v>83550</v>
          </cell>
          <cell r="G23">
            <v>4092220</v>
          </cell>
          <cell r="H23">
            <v>7707820</v>
          </cell>
          <cell r="I23">
            <v>11810670</v>
          </cell>
          <cell r="J23">
            <v>11810670</v>
          </cell>
          <cell r="K23">
            <v>9847820</v>
          </cell>
          <cell r="L23">
            <v>7516720</v>
          </cell>
          <cell r="M23">
            <v>7724420</v>
          </cell>
          <cell r="N23">
            <v>7811170</v>
          </cell>
        </row>
        <row r="24">
          <cell r="D24">
            <v>0</v>
          </cell>
          <cell r="E24">
            <v>0</v>
          </cell>
          <cell r="F24">
            <v>952469.99999999988</v>
          </cell>
          <cell r="G24">
            <v>49460170</v>
          </cell>
          <cell r="H24">
            <v>89873560</v>
          </cell>
          <cell r="I24">
            <v>136665700</v>
          </cell>
          <cell r="J24">
            <v>137074750</v>
          </cell>
          <cell r="K24">
            <v>109773679.99999999</v>
          </cell>
          <cell r="L24">
            <v>81960740</v>
          </cell>
          <cell r="M24">
            <v>83502920</v>
          </cell>
          <cell r="N24">
            <v>84485870</v>
          </cell>
        </row>
        <row r="36">
          <cell r="D36">
            <v>0</v>
          </cell>
          <cell r="E36">
            <v>0</v>
          </cell>
          <cell r="F36">
            <v>16773000</v>
          </cell>
          <cell r="G36">
            <v>103250000</v>
          </cell>
          <cell r="H36">
            <v>100193000</v>
          </cell>
          <cell r="I36">
            <v>98521999.999999985</v>
          </cell>
          <cell r="J36">
            <v>94072000</v>
          </cell>
          <cell r="K36">
            <v>153037000</v>
          </cell>
          <cell r="L36">
            <v>151113000</v>
          </cell>
          <cell r="M36">
            <v>149873000</v>
          </cell>
          <cell r="N36">
            <v>147372000</v>
          </cell>
        </row>
        <row r="37">
          <cell r="D37">
            <v>0</v>
          </cell>
          <cell r="E37">
            <v>0</v>
          </cell>
          <cell r="F37">
            <v>46110</v>
          </cell>
          <cell r="G37">
            <v>2325970</v>
          </cell>
          <cell r="H37">
            <v>4066080</v>
          </cell>
          <cell r="I37">
            <v>6032940</v>
          </cell>
          <cell r="J37">
            <v>5831290</v>
          </cell>
          <cell r="K37">
            <v>4568110</v>
          </cell>
          <cell r="L37">
            <v>3476870</v>
          </cell>
          <cell r="M37">
            <v>3457840</v>
          </cell>
          <cell r="N37">
            <v>3457480</v>
          </cell>
        </row>
        <row r="38">
          <cell r="D38">
            <v>0</v>
          </cell>
          <cell r="E38">
            <v>0</v>
          </cell>
          <cell r="F38">
            <v>30740</v>
          </cell>
          <cell r="G38">
            <v>29427020</v>
          </cell>
          <cell r="H38">
            <v>17651128</v>
          </cell>
          <cell r="I38">
            <v>11187980</v>
          </cell>
          <cell r="J38">
            <v>11642020</v>
          </cell>
          <cell r="K38">
            <v>10397580</v>
          </cell>
          <cell r="L38">
            <v>11186520</v>
          </cell>
          <cell r="M38">
            <v>5902480</v>
          </cell>
          <cell r="N38">
            <v>8032540</v>
          </cell>
        </row>
        <row r="39">
          <cell r="D39">
            <v>0</v>
          </cell>
          <cell r="E39">
            <v>0</v>
          </cell>
          <cell r="F39">
            <v>199810</v>
          </cell>
          <cell r="G39">
            <v>16726340</v>
          </cell>
          <cell r="H39">
            <v>23486150</v>
          </cell>
          <cell r="I39">
            <v>28659570</v>
          </cell>
          <cell r="J39">
            <v>30922400</v>
          </cell>
          <cell r="K39">
            <v>23953150</v>
          </cell>
          <cell r="L39">
            <v>17778940</v>
          </cell>
          <cell r="M39">
            <v>17703040</v>
          </cell>
          <cell r="N39">
            <v>18359110</v>
          </cell>
        </row>
        <row r="40">
          <cell r="D40">
            <v>0</v>
          </cell>
          <cell r="E40">
            <v>0</v>
          </cell>
          <cell r="F40">
            <v>7207400</v>
          </cell>
          <cell r="G40">
            <v>26025450</v>
          </cell>
          <cell r="H40">
            <v>39045500</v>
          </cell>
          <cell r="I40">
            <v>48784950</v>
          </cell>
          <cell r="J40">
            <v>47393700</v>
          </cell>
          <cell r="K40">
            <v>40888700</v>
          </cell>
          <cell r="L40">
            <v>32732650</v>
          </cell>
          <cell r="M40">
            <v>31618850</v>
          </cell>
          <cell r="N40">
            <v>31355400</v>
          </cell>
        </row>
        <row r="41">
          <cell r="D41">
            <v>0</v>
          </cell>
          <cell r="E41">
            <v>0</v>
          </cell>
          <cell r="F41">
            <v>76850</v>
          </cell>
          <cell r="G41">
            <v>3683080</v>
          </cell>
          <cell r="H41">
            <v>6728930</v>
          </cell>
          <cell r="I41">
            <v>10003650</v>
          </cell>
          <cell r="J41">
            <v>9684810</v>
          </cell>
          <cell r="K41">
            <v>7976890</v>
          </cell>
          <cell r="L41">
            <v>6013430</v>
          </cell>
          <cell r="M41">
            <v>6102410</v>
          </cell>
          <cell r="N41">
            <v>6092800</v>
          </cell>
        </row>
        <row r="42">
          <cell r="D42">
            <v>0</v>
          </cell>
          <cell r="E42">
            <v>0</v>
          </cell>
          <cell r="F42">
            <v>876089.99999999988</v>
          </cell>
          <cell r="G42">
            <v>44514140</v>
          </cell>
          <cell r="H42">
            <v>78459380</v>
          </cell>
          <cell r="I42">
            <v>115754909.99999999</v>
          </cell>
          <cell r="J42">
            <v>112401279.99999999</v>
          </cell>
          <cell r="K42">
            <v>88917570</v>
          </cell>
          <cell r="L42">
            <v>65568590</v>
          </cell>
          <cell r="M42">
            <v>65967379.999999985</v>
          </cell>
          <cell r="N42">
            <v>65899170</v>
          </cell>
        </row>
        <row r="46">
          <cell r="D46">
            <v>0</v>
          </cell>
          <cell r="E46">
            <v>0</v>
          </cell>
          <cell r="F46">
            <v>18273020.675565243</v>
          </cell>
          <cell r="G46">
            <v>114673537.02733432</v>
          </cell>
          <cell r="H46">
            <v>113554826.85643485</v>
          </cell>
          <cell r="I46">
            <v>113900958.92647545</v>
          </cell>
          <cell r="J46">
            <v>110929947.51323153</v>
          </cell>
          <cell r="K46">
            <v>184072688.63805255</v>
          </cell>
          <cell r="L46">
            <v>185384134.50682411</v>
          </cell>
          <cell r="M46">
            <v>187550199.85463023</v>
          </cell>
          <cell r="N46">
            <v>188104438.66352686</v>
          </cell>
        </row>
        <row r="47">
          <cell r="D47">
            <v>0</v>
          </cell>
          <cell r="E47">
            <v>0</v>
          </cell>
          <cell r="F47">
            <v>50233.648324707166</v>
          </cell>
          <cell r="G47">
            <v>2583314.3527309326</v>
          </cell>
          <cell r="H47">
            <v>4608336.0153345307</v>
          </cell>
          <cell r="I47">
            <v>6974662.01605622</v>
          </cell>
          <cell r="J47">
            <v>6876272.3619613899</v>
          </cell>
          <cell r="K47">
            <v>5494516.2914483054</v>
          </cell>
          <cell r="L47">
            <v>4265394.3455741173</v>
          </cell>
          <cell r="M47">
            <v>4327120.8494214071</v>
          </cell>
          <cell r="N47">
            <v>4413099.7380124507</v>
          </cell>
        </row>
        <row r="48">
          <cell r="D48">
            <v>0</v>
          </cell>
          <cell r="E48">
            <v>0</v>
          </cell>
          <cell r="F48">
            <v>33489.098883138111</v>
          </cell>
          <cell r="G48">
            <v>32682813.245269809</v>
          </cell>
          <cell r="H48">
            <v>20005097.999468718</v>
          </cell>
          <cell r="I48">
            <v>12934386.740527283</v>
          </cell>
          <cell r="J48">
            <v>13728300.318351813</v>
          </cell>
          <cell r="K48">
            <v>12506194.61913944</v>
          </cell>
          <cell r="L48">
            <v>13723526.952302435</v>
          </cell>
          <cell r="M48">
            <v>7386329.116238134</v>
          </cell>
          <cell r="N48">
            <v>10252669.623417787</v>
          </cell>
        </row>
        <row r="49">
          <cell r="D49">
            <v>0</v>
          </cell>
          <cell r="E49">
            <v>0</v>
          </cell>
          <cell r="F49">
            <v>217679.14274039774</v>
          </cell>
          <cell r="G49">
            <v>18576935.296094753</v>
          </cell>
          <cell r="H49">
            <v>26618283.680239711</v>
          </cell>
          <cell r="I49">
            <v>33133234.256515786</v>
          </cell>
          <cell r="J49">
            <v>36463774.651151784</v>
          </cell>
          <cell r="K49">
            <v>28810815.174438655</v>
          </cell>
          <cell r="L49">
            <v>21811051.361224748</v>
          </cell>
          <cell r="M49">
            <v>22153481.21432488</v>
          </cell>
          <cell r="N49">
            <v>23433420.737398844</v>
          </cell>
        </row>
        <row r="50">
          <cell r="D50">
            <v>0</v>
          </cell>
          <cell r="E50">
            <v>0</v>
          </cell>
          <cell r="F50">
            <v>7851962.6314355768</v>
          </cell>
          <cell r="G50">
            <v>28904894.956203759</v>
          </cell>
          <cell r="H50">
            <v>44252642.320550606</v>
          </cell>
          <cell r="I50">
            <v>56400119.629931986</v>
          </cell>
          <cell r="J50">
            <v>55886774.528635949</v>
          </cell>
          <cell r="K50">
            <v>49180870.926081531</v>
          </cell>
          <cell r="L50">
            <v>40156134.749259137</v>
          </cell>
          <cell r="M50">
            <v>39567644.85046389</v>
          </cell>
          <cell r="N50">
            <v>40021781.0443663</v>
          </cell>
        </row>
        <row r="51">
          <cell r="D51">
            <v>0</v>
          </cell>
          <cell r="E51">
            <v>0</v>
          </cell>
          <cell r="F51">
            <v>83722.747207845285</v>
          </cell>
          <cell r="G51">
            <v>4090574.4383015446</v>
          </cell>
          <cell r="H51">
            <v>7626306.0401332444</v>
          </cell>
          <cell r="I51">
            <v>11565186.737630542</v>
          </cell>
          <cell r="J51">
            <v>11420353.186661491</v>
          </cell>
          <cell r="K51">
            <v>9594592.0873383246</v>
          </cell>
          <cell r="L51">
            <v>7377224.4344786434</v>
          </cell>
          <cell r="M51">
            <v>7636520.3545327978</v>
          </cell>
          <cell r="N51">
            <v>7776801.0469365716</v>
          </cell>
        </row>
        <row r="52">
          <cell r="D52">
            <v>0</v>
          </cell>
          <cell r="E52">
            <v>0</v>
          </cell>
          <cell r="F52">
            <v>954439.31816943607</v>
          </cell>
          <cell r="G52">
            <v>49439165.92280817</v>
          </cell>
          <cell r="H52">
            <v>88922792.122835204</v>
          </cell>
          <cell r="I52">
            <v>133823869.28247358</v>
          </cell>
          <cell r="J52">
            <v>132543882.24785313</v>
          </cell>
          <cell r="K52">
            <v>106949928.29879208</v>
          </cell>
          <cell r="L52">
            <v>80438984.786105782</v>
          </cell>
          <cell r="M52">
            <v>82551195.364650965</v>
          </cell>
          <cell r="N52">
            <v>84113171.981396258</v>
          </cell>
        </row>
        <row r="55">
          <cell r="D55">
            <v>0</v>
          </cell>
          <cell r="E55">
            <v>0</v>
          </cell>
          <cell r="F55">
            <v>27464547.262326345</v>
          </cell>
          <cell r="G55">
            <v>250951235.23874328</v>
          </cell>
          <cell r="H55">
            <v>305588285.03499687</v>
          </cell>
          <cell r="I55">
            <v>368732417.58961087</v>
          </cell>
          <cell r="J55">
            <v>367849304.80784708</v>
          </cell>
          <cell r="K55">
            <v>396609606.03529084</v>
          </cell>
          <cell r="L55">
            <v>353156451.13576901</v>
          </cell>
          <cell r="M55">
            <v>351172491.60426235</v>
          </cell>
          <cell r="N55">
            <v>358115382.83505505</v>
          </cell>
        </row>
        <row r="58">
          <cell r="D58">
            <v>72454889</v>
          </cell>
          <cell r="E58">
            <v>81336731.975162253</v>
          </cell>
          <cell r="F58">
            <v>93883593.686578482</v>
          </cell>
          <cell r="G58">
            <v>18103271.12788314</v>
          </cell>
          <cell r="H58">
            <v>0</v>
          </cell>
          <cell r="I58">
            <v>0</v>
          </cell>
          <cell r="J58">
            <v>0</v>
          </cell>
          <cell r="K58">
            <v>0</v>
          </cell>
          <cell r="L58">
            <v>0</v>
          </cell>
          <cell r="M58">
            <v>0</v>
          </cell>
          <cell r="N58">
            <v>0</v>
          </cell>
        </row>
        <row r="59">
          <cell r="D59">
            <v>2152458</v>
          </cell>
          <cell r="E59">
            <v>5071559.1942310464</v>
          </cell>
          <cell r="F59">
            <v>9736091.6950291749</v>
          </cell>
          <cell r="G59">
            <v>3832774.0980997202</v>
          </cell>
          <cell r="H59">
            <v>0</v>
          </cell>
          <cell r="I59">
            <v>0</v>
          </cell>
          <cell r="J59">
            <v>0</v>
          </cell>
          <cell r="K59">
            <v>0</v>
          </cell>
          <cell r="L59">
            <v>0</v>
          </cell>
          <cell r="M59">
            <v>0</v>
          </cell>
          <cell r="N59">
            <v>0</v>
          </cell>
        </row>
        <row r="60">
          <cell r="D60">
            <v>25066661</v>
          </cell>
          <cell r="E60">
            <v>11436305.897316616</v>
          </cell>
          <cell r="F60">
            <v>10207478.449087568</v>
          </cell>
          <cell r="G60">
            <v>1093089.1695209772</v>
          </cell>
          <cell r="H60">
            <v>0</v>
          </cell>
          <cell r="I60">
            <v>0</v>
          </cell>
          <cell r="J60">
            <v>0</v>
          </cell>
          <cell r="K60">
            <v>0</v>
          </cell>
          <cell r="L60">
            <v>0</v>
          </cell>
          <cell r="M60">
            <v>0</v>
          </cell>
          <cell r="N60">
            <v>0</v>
          </cell>
        </row>
        <row r="61">
          <cell r="D61">
            <v>5617496</v>
          </cell>
          <cell r="E61">
            <v>14475834.757219056</v>
          </cell>
          <cell r="F61">
            <v>23575622.460312657</v>
          </cell>
          <cell r="G61">
            <v>7710037.9521922758</v>
          </cell>
          <cell r="H61">
            <v>0</v>
          </cell>
          <cell r="I61">
            <v>0</v>
          </cell>
          <cell r="J61">
            <v>0</v>
          </cell>
          <cell r="K61">
            <v>0</v>
          </cell>
          <cell r="L61">
            <v>0</v>
          </cell>
          <cell r="M61">
            <v>0</v>
          </cell>
          <cell r="N61">
            <v>0</v>
          </cell>
        </row>
        <row r="62">
          <cell r="D62">
            <v>33796784</v>
          </cell>
          <cell r="E62">
            <v>22659986.889473557</v>
          </cell>
          <cell r="F62">
            <v>31081623.83385437</v>
          </cell>
          <cell r="G62">
            <v>11486489.559569439</v>
          </cell>
          <cell r="H62">
            <v>0</v>
          </cell>
          <cell r="I62">
            <v>0</v>
          </cell>
          <cell r="J62">
            <v>0</v>
          </cell>
          <cell r="K62">
            <v>0</v>
          </cell>
          <cell r="L62">
            <v>0</v>
          </cell>
          <cell r="M62">
            <v>0</v>
          </cell>
          <cell r="N62">
            <v>0</v>
          </cell>
        </row>
        <row r="63">
          <cell r="D63">
            <v>8522944</v>
          </cell>
          <cell r="E63">
            <v>9349425.6909096632</v>
          </cell>
          <cell r="F63">
            <v>15112682.596821655</v>
          </cell>
          <cell r="G63">
            <v>3466018.537568639</v>
          </cell>
          <cell r="H63">
            <v>0</v>
          </cell>
          <cell r="I63">
            <v>0</v>
          </cell>
          <cell r="J63">
            <v>0</v>
          </cell>
          <cell r="K63">
            <v>0</v>
          </cell>
          <cell r="L63">
            <v>0</v>
          </cell>
          <cell r="M63">
            <v>0</v>
          </cell>
          <cell r="N63">
            <v>0</v>
          </cell>
        </row>
        <row r="64">
          <cell r="D64">
            <v>65598837</v>
          </cell>
          <cell r="E64">
            <v>73802976.29147695</v>
          </cell>
          <cell r="F64">
            <v>119848346.69016208</v>
          </cell>
          <cell r="G64">
            <v>46584716.706959397</v>
          </cell>
          <cell r="H64">
            <v>0</v>
          </cell>
          <cell r="I64">
            <v>0</v>
          </cell>
          <cell r="J64">
            <v>0</v>
          </cell>
          <cell r="K64">
            <v>0</v>
          </cell>
          <cell r="L64">
            <v>0</v>
          </cell>
          <cell r="M64">
            <v>0</v>
          </cell>
          <cell r="N64">
            <v>0</v>
          </cell>
        </row>
        <row r="66">
          <cell r="D66">
            <v>213210069</v>
          </cell>
          <cell r="E66">
            <v>218132820.69578916</v>
          </cell>
          <cell r="F66">
            <v>303445439.41184598</v>
          </cell>
          <cell r="G66">
            <v>92276397.151793584</v>
          </cell>
          <cell r="H66">
            <v>0</v>
          </cell>
          <cell r="I66">
            <v>0</v>
          </cell>
          <cell r="J66">
            <v>0</v>
          </cell>
          <cell r="K66">
            <v>0</v>
          </cell>
          <cell r="L66">
            <v>0</v>
          </cell>
          <cell r="M66">
            <v>0</v>
          </cell>
          <cell r="N66">
            <v>0</v>
          </cell>
        </row>
        <row r="68">
          <cell r="D68">
            <v>213210069</v>
          </cell>
          <cell r="E68">
            <v>218132820.69578916</v>
          </cell>
          <cell r="F68">
            <v>330909986.67417234</v>
          </cell>
          <cell r="G68">
            <v>343227632.39053684</v>
          </cell>
          <cell r="H68">
            <v>305588285.03499687</v>
          </cell>
          <cell r="I68">
            <v>368732417.58961087</v>
          </cell>
          <cell r="J68">
            <v>367849304.80784708</v>
          </cell>
          <cell r="K68">
            <v>396609606.03529084</v>
          </cell>
          <cell r="L68">
            <v>353156451.13576901</v>
          </cell>
          <cell r="M68">
            <v>351172491.60426235</v>
          </cell>
          <cell r="N68">
            <v>358115382.83505505</v>
          </cell>
        </row>
        <row r="72">
          <cell r="D72">
            <v>0</v>
          </cell>
          <cell r="E72">
            <v>0</v>
          </cell>
          <cell r="F72">
            <v>2140000</v>
          </cell>
          <cell r="G72">
            <v>109689740</v>
          </cell>
          <cell r="H72">
            <v>111789740</v>
          </cell>
          <cell r="I72">
            <v>114419740</v>
          </cell>
          <cell r="J72">
            <v>116076700</v>
          </cell>
          <cell r="K72">
            <v>160380200</v>
          </cell>
          <cell r="L72">
            <v>160380200</v>
          </cell>
          <cell r="M72">
            <v>161695200</v>
          </cell>
          <cell r="N72">
            <v>160425200</v>
          </cell>
        </row>
        <row r="73">
          <cell r="D73">
            <v>0</v>
          </cell>
          <cell r="E73">
            <v>0</v>
          </cell>
          <cell r="F73">
            <v>60000</v>
          </cell>
          <cell r="G73">
            <v>3012450</v>
          </cell>
          <cell r="H73">
            <v>2916300</v>
          </cell>
          <cell r="I73">
            <v>2919750</v>
          </cell>
          <cell r="J73">
            <v>3019840</v>
          </cell>
          <cell r="K73">
            <v>4102790</v>
          </cell>
          <cell r="L73">
            <v>4207990</v>
          </cell>
          <cell r="M73">
            <v>4114290</v>
          </cell>
          <cell r="N73">
            <v>4117890</v>
          </cell>
        </row>
        <row r="74">
          <cell r="D74">
            <v>0</v>
          </cell>
          <cell r="E74">
            <v>0</v>
          </cell>
          <cell r="F74">
            <v>40000</v>
          </cell>
          <cell r="G74">
            <v>17772140</v>
          </cell>
          <cell r="H74">
            <v>11801640</v>
          </cell>
          <cell r="I74">
            <v>10753240</v>
          </cell>
          <cell r="J74">
            <v>11816000</v>
          </cell>
          <cell r="K74">
            <v>11889800</v>
          </cell>
          <cell r="L74">
            <v>13969000</v>
          </cell>
          <cell r="M74">
            <v>7374400</v>
          </cell>
          <cell r="N74">
            <v>10166000</v>
          </cell>
        </row>
        <row r="75">
          <cell r="D75">
            <v>0</v>
          </cell>
          <cell r="E75">
            <v>0</v>
          </cell>
          <cell r="F75">
            <v>260000</v>
          </cell>
          <cell r="G75">
            <v>22365660</v>
          </cell>
          <cell r="H75">
            <v>21283310</v>
          </cell>
          <cell r="I75">
            <v>17549310</v>
          </cell>
          <cell r="J75">
            <v>21906100</v>
          </cell>
          <cell r="K75">
            <v>23497650</v>
          </cell>
          <cell r="L75">
            <v>22211250</v>
          </cell>
          <cell r="M75">
            <v>21856300</v>
          </cell>
          <cell r="N75">
            <v>22758800</v>
          </cell>
        </row>
        <row r="76">
          <cell r="D76">
            <v>0</v>
          </cell>
          <cell r="E76">
            <v>0</v>
          </cell>
          <cell r="F76">
            <v>8800000</v>
          </cell>
          <cell r="G76">
            <v>44091600</v>
          </cell>
          <cell r="H76">
            <v>46961050</v>
          </cell>
          <cell r="I76">
            <v>43158350</v>
          </cell>
          <cell r="J76">
            <v>45831400</v>
          </cell>
          <cell r="K76">
            <v>69403250</v>
          </cell>
          <cell r="L76">
            <v>68548150</v>
          </cell>
          <cell r="M76">
            <v>67441500</v>
          </cell>
          <cell r="N76">
            <v>66999800</v>
          </cell>
        </row>
        <row r="77">
          <cell r="D77">
            <v>0</v>
          </cell>
          <cell r="E77">
            <v>0</v>
          </cell>
          <cell r="F77">
            <v>100000</v>
          </cell>
          <cell r="G77">
            <v>8243000</v>
          </cell>
          <cell r="H77">
            <v>8243000</v>
          </cell>
          <cell r="I77">
            <v>8243000</v>
          </cell>
          <cell r="J77">
            <v>8559000</v>
          </cell>
          <cell r="K77">
            <v>11724900</v>
          </cell>
          <cell r="L77">
            <v>11724900</v>
          </cell>
          <cell r="M77">
            <v>11724900</v>
          </cell>
          <cell r="N77">
            <v>11724900</v>
          </cell>
        </row>
        <row r="78">
          <cell r="D78">
            <v>0</v>
          </cell>
          <cell r="E78">
            <v>0</v>
          </cell>
          <cell r="F78">
            <v>1100000</v>
          </cell>
          <cell r="G78">
            <v>54846910</v>
          </cell>
          <cell r="H78">
            <v>54042460</v>
          </cell>
          <cell r="I78">
            <v>54062110</v>
          </cell>
          <cell r="J78">
            <v>56385960</v>
          </cell>
          <cell r="K78">
            <v>74468910</v>
          </cell>
          <cell r="L78">
            <v>73230510</v>
          </cell>
          <cell r="M78">
            <v>72404910</v>
          </cell>
          <cell r="N78">
            <v>72398910</v>
          </cell>
        </row>
        <row r="90">
          <cell r="D90">
            <v>0</v>
          </cell>
          <cell r="E90">
            <v>0</v>
          </cell>
          <cell r="F90">
            <v>1968799.9999999998</v>
          </cell>
          <cell r="G90">
            <v>98720120</v>
          </cell>
          <cell r="H90">
            <v>97589240</v>
          </cell>
          <cell r="I90">
            <v>96913620</v>
          </cell>
          <cell r="J90">
            <v>95182240</v>
          </cell>
          <cell r="K90">
            <v>129906460</v>
          </cell>
          <cell r="L90">
            <v>128303420</v>
          </cell>
          <cell r="M90">
            <v>127739380</v>
          </cell>
          <cell r="N90">
            <v>125131340</v>
          </cell>
        </row>
        <row r="91">
          <cell r="D91">
            <v>0</v>
          </cell>
          <cell r="E91">
            <v>0</v>
          </cell>
          <cell r="F91">
            <v>55200</v>
          </cell>
          <cell r="G91">
            <v>2711210</v>
          </cell>
          <cell r="H91">
            <v>2545890</v>
          </cell>
          <cell r="I91">
            <v>2473000</v>
          </cell>
          <cell r="J91">
            <v>2476280</v>
          </cell>
          <cell r="K91">
            <v>3323300</v>
          </cell>
          <cell r="L91">
            <v>3366400</v>
          </cell>
          <cell r="M91">
            <v>3250280</v>
          </cell>
          <cell r="N91">
            <v>3211910</v>
          </cell>
        </row>
        <row r="92">
          <cell r="D92">
            <v>0</v>
          </cell>
          <cell r="E92">
            <v>0</v>
          </cell>
          <cell r="F92">
            <v>36800</v>
          </cell>
          <cell r="G92">
            <v>15995320</v>
          </cell>
          <cell r="H92">
            <v>10302640</v>
          </cell>
          <cell r="I92">
            <v>9107820</v>
          </cell>
          <cell r="J92">
            <v>9689140</v>
          </cell>
          <cell r="K92">
            <v>9630960</v>
          </cell>
          <cell r="L92">
            <v>11175320</v>
          </cell>
          <cell r="M92">
            <v>5825780</v>
          </cell>
          <cell r="N92">
            <v>7929740</v>
          </cell>
        </row>
        <row r="93">
          <cell r="D93">
            <v>0</v>
          </cell>
          <cell r="E93">
            <v>0</v>
          </cell>
          <cell r="F93">
            <v>239200</v>
          </cell>
          <cell r="G93">
            <v>20128980</v>
          </cell>
          <cell r="H93">
            <v>18579960</v>
          </cell>
          <cell r="I93">
            <v>14864330</v>
          </cell>
          <cell r="J93">
            <v>17963210</v>
          </cell>
          <cell r="K93">
            <v>19033440</v>
          </cell>
          <cell r="L93">
            <v>17768830</v>
          </cell>
          <cell r="M93">
            <v>17266320</v>
          </cell>
          <cell r="N93">
            <v>17751960</v>
          </cell>
        </row>
        <row r="94">
          <cell r="D94">
            <v>0</v>
          </cell>
          <cell r="E94">
            <v>0</v>
          </cell>
          <cell r="F94">
            <v>8096000</v>
          </cell>
          <cell r="G94">
            <v>39682350</v>
          </cell>
          <cell r="H94">
            <v>40996600</v>
          </cell>
          <cell r="I94">
            <v>36555200</v>
          </cell>
          <cell r="J94">
            <v>37581650</v>
          </cell>
          <cell r="K94">
            <v>56216700</v>
          </cell>
          <cell r="L94">
            <v>54838350</v>
          </cell>
          <cell r="M94">
            <v>53278750.000000007</v>
          </cell>
          <cell r="N94">
            <v>52259600</v>
          </cell>
        </row>
        <row r="95">
          <cell r="D95">
            <v>0</v>
          </cell>
          <cell r="E95">
            <v>0</v>
          </cell>
          <cell r="F95">
            <v>92000</v>
          </cell>
          <cell r="G95">
            <v>7418750</v>
          </cell>
          <cell r="H95">
            <v>7196100</v>
          </cell>
          <cell r="I95">
            <v>6981800</v>
          </cell>
          <cell r="J95">
            <v>7018350</v>
          </cell>
          <cell r="K95">
            <v>9497100</v>
          </cell>
          <cell r="L95">
            <v>9380000</v>
          </cell>
          <cell r="M95">
            <v>9262700</v>
          </cell>
          <cell r="N95">
            <v>9145400</v>
          </cell>
        </row>
        <row r="96">
          <cell r="D96">
            <v>0</v>
          </cell>
          <cell r="E96">
            <v>0</v>
          </cell>
          <cell r="F96">
            <v>1012000.0000000001</v>
          </cell>
          <cell r="G96">
            <v>49362270</v>
          </cell>
          <cell r="H96">
            <v>47178570</v>
          </cell>
          <cell r="I96">
            <v>45790230</v>
          </cell>
          <cell r="J96">
            <v>46236630</v>
          </cell>
          <cell r="K96">
            <v>60320040</v>
          </cell>
          <cell r="L96">
            <v>58584679.999999993</v>
          </cell>
          <cell r="M96">
            <v>57199790</v>
          </cell>
          <cell r="N96">
            <v>56470549.999999993</v>
          </cell>
        </row>
        <row r="99">
          <cell r="D99">
            <v>0</v>
          </cell>
          <cell r="E99">
            <v>0</v>
          </cell>
          <cell r="F99">
            <v>2144871.1086897301</v>
          </cell>
          <cell r="G99">
            <v>109642472.98947106</v>
          </cell>
          <cell r="H99">
            <v>110603827.12615718</v>
          </cell>
          <cell r="I99">
            <v>112041516.11859332</v>
          </cell>
          <cell r="J99">
            <v>112239145.41406377</v>
          </cell>
          <cell r="K99">
            <v>156251307.61614269</v>
          </cell>
          <cell r="L99">
            <v>157401537.06805864</v>
          </cell>
          <cell r="M99">
            <v>159852316.61677924</v>
          </cell>
          <cell r="N99">
            <v>159716638.64176998</v>
          </cell>
        </row>
        <row r="100">
          <cell r="D100">
            <v>0</v>
          </cell>
          <cell r="E100">
            <v>0</v>
          </cell>
          <cell r="F100">
            <v>60136.573140833563</v>
          </cell>
          <cell r="G100">
            <v>3011177.1459939862</v>
          </cell>
          <cell r="H100">
            <v>2885412.1360327462</v>
          </cell>
          <cell r="I100">
            <v>2859027.1353116445</v>
          </cell>
          <cell r="J100">
            <v>2920035.8281748551</v>
          </cell>
          <cell r="K100">
            <v>3997260.5719586769</v>
          </cell>
          <cell r="L100">
            <v>4129870.6954648024</v>
          </cell>
          <cell r="M100">
            <v>4067381.4735376453</v>
          </cell>
          <cell r="N100">
            <v>4099656.1598388334</v>
          </cell>
        </row>
        <row r="101">
          <cell r="D101">
            <v>0</v>
          </cell>
          <cell r="E101">
            <v>0</v>
          </cell>
          <cell r="F101">
            <v>40091.048760555714</v>
          </cell>
          <cell r="G101">
            <v>17765035.547545388</v>
          </cell>
          <cell r="H101">
            <v>11676609.157966923</v>
          </cell>
          <cell r="I101">
            <v>10529520.632241853</v>
          </cell>
          <cell r="J101">
            <v>11425459.133943705</v>
          </cell>
          <cell r="K101">
            <v>11584105.159964837</v>
          </cell>
          <cell r="L101">
            <v>13709786.888201555</v>
          </cell>
          <cell r="M101">
            <v>7290347.1826753831</v>
          </cell>
          <cell r="N101">
            <v>10121456.528022388</v>
          </cell>
        </row>
        <row r="102">
          <cell r="D102">
            <v>0</v>
          </cell>
          <cell r="E102">
            <v>0</v>
          </cell>
          <cell r="F102">
            <v>260591.81694361212</v>
          </cell>
          <cell r="G102">
            <v>22356041.969515469</v>
          </cell>
          <cell r="H102">
            <v>21057799.854276102</v>
          </cell>
          <cell r="I102">
            <v>17184602.837940533</v>
          </cell>
          <cell r="J102">
            <v>21182264.036792625</v>
          </cell>
          <cell r="K102">
            <v>22893394.896861903</v>
          </cell>
          <cell r="L102">
            <v>21798648.499790829</v>
          </cell>
          <cell r="M102">
            <v>21606972.348281536</v>
          </cell>
          <cell r="N102">
            <v>22658459.347619507</v>
          </cell>
        </row>
        <row r="103">
          <cell r="D103">
            <v>0</v>
          </cell>
          <cell r="E103">
            <v>0</v>
          </cell>
          <cell r="F103">
            <v>8820030.7273222562</v>
          </cell>
          <cell r="G103">
            <v>44072788.688199908</v>
          </cell>
          <cell r="H103">
            <v>46463942.737541713</v>
          </cell>
          <cell r="I103">
            <v>42261346.031841576</v>
          </cell>
          <cell r="J103">
            <v>44316379.602438956</v>
          </cell>
          <cell r="K103">
            <v>67617367.79575403</v>
          </cell>
          <cell r="L103">
            <v>67275218.230941728</v>
          </cell>
          <cell r="M103">
            <v>66672717.637632407</v>
          </cell>
          <cell r="N103">
            <v>66703734.242464297</v>
          </cell>
        </row>
        <row r="104">
          <cell r="D104">
            <v>0</v>
          </cell>
          <cell r="E104">
            <v>0</v>
          </cell>
          <cell r="F104">
            <v>100227.62190138927</v>
          </cell>
          <cell r="G104">
            <v>8239557.4123151237</v>
          </cell>
          <cell r="H104">
            <v>8155778.2434061347</v>
          </cell>
          <cell r="I104">
            <v>8071635.9293646738</v>
          </cell>
          <cell r="J104">
            <v>8276056.6069551883</v>
          </cell>
          <cell r="K104">
            <v>11423098.539989995</v>
          </cell>
          <cell r="L104">
            <v>11507303.684487835</v>
          </cell>
          <cell r="M104">
            <v>11591288.865862986</v>
          </cell>
          <cell r="N104">
            <v>11673115.200671894</v>
          </cell>
        </row>
        <row r="105">
          <cell r="D105">
            <v>0</v>
          </cell>
          <cell r="E105">
            <v>0</v>
          </cell>
          <cell r="F105">
            <v>1102503.8409152823</v>
          </cell>
          <cell r="G105">
            <v>54823691.008215733</v>
          </cell>
          <cell r="H105">
            <v>53470345.709622346</v>
          </cell>
          <cell r="I105">
            <v>52937933.725095555</v>
          </cell>
          <cell r="J105">
            <v>54522354.569783852</v>
          </cell>
          <cell r="K105">
            <v>72552859.384037033</v>
          </cell>
          <cell r="L105">
            <v>71871183.79728578</v>
          </cell>
          <cell r="M105">
            <v>71579484.270968616</v>
          </cell>
          <cell r="N105">
            <v>72078557.044558167</v>
          </cell>
        </row>
        <row r="107">
          <cell r="D107">
            <v>0</v>
          </cell>
          <cell r="E107">
            <v>0</v>
          </cell>
          <cell r="F107">
            <v>12528452.737673659</v>
          </cell>
          <cell r="G107">
            <v>259910764.76125666</v>
          </cell>
          <cell r="H107">
            <v>254313714.96500316</v>
          </cell>
          <cell r="I107">
            <v>245885582.41038918</v>
          </cell>
          <cell r="J107">
            <v>254881695.19215298</v>
          </cell>
          <cell r="K107">
            <v>346319393.96470916</v>
          </cell>
          <cell r="L107">
            <v>347693548.86423117</v>
          </cell>
          <cell r="M107">
            <v>342660508.39573783</v>
          </cell>
          <cell r="N107">
            <v>347051617.16494507</v>
          </cell>
        </row>
        <row r="110">
          <cell r="D110">
            <v>72454889</v>
          </cell>
          <cell r="E110">
            <v>93150586.0948226</v>
          </cell>
          <cell r="F110">
            <v>57996483.912662774</v>
          </cell>
          <cell r="G110">
            <v>10988954.386266278</v>
          </cell>
          <cell r="H110">
            <v>0</v>
          </cell>
          <cell r="I110">
            <v>0</v>
          </cell>
          <cell r="J110">
            <v>0</v>
          </cell>
          <cell r="K110">
            <v>0</v>
          </cell>
          <cell r="L110">
            <v>0</v>
          </cell>
          <cell r="M110">
            <v>0</v>
          </cell>
          <cell r="N110">
            <v>0</v>
          </cell>
        </row>
        <row r="111">
          <cell r="D111">
            <v>1578661</v>
          </cell>
          <cell r="E111">
            <v>8174816.2355836285</v>
          </cell>
          <cell r="F111">
            <v>10914464.472717319</v>
          </cell>
          <cell r="G111">
            <v>4152732.9532423173</v>
          </cell>
          <cell r="H111">
            <v>0</v>
          </cell>
          <cell r="I111">
            <v>0</v>
          </cell>
          <cell r="J111">
            <v>0</v>
          </cell>
          <cell r="K111">
            <v>0</v>
          </cell>
          <cell r="L111">
            <v>0</v>
          </cell>
          <cell r="M111">
            <v>0</v>
          </cell>
          <cell r="N111">
            <v>0</v>
          </cell>
        </row>
        <row r="112">
          <cell r="D112">
            <v>9860817</v>
          </cell>
          <cell r="E112">
            <v>11739889.470359202</v>
          </cell>
          <cell r="F112">
            <v>10168103.037848575</v>
          </cell>
          <cell r="G112">
            <v>1011913.1530259654</v>
          </cell>
          <cell r="H112">
            <v>0</v>
          </cell>
          <cell r="I112">
            <v>0</v>
          </cell>
          <cell r="J112">
            <v>0</v>
          </cell>
          <cell r="K112">
            <v>0</v>
          </cell>
          <cell r="L112">
            <v>0</v>
          </cell>
          <cell r="M112">
            <v>0</v>
          </cell>
          <cell r="N112">
            <v>0</v>
          </cell>
        </row>
        <row r="113">
          <cell r="D113">
            <v>451646</v>
          </cell>
          <cell r="E113">
            <v>20293174.207324959</v>
          </cell>
          <cell r="F113">
            <v>28551736.550722383</v>
          </cell>
          <cell r="G113">
            <v>12235190.459682014</v>
          </cell>
          <cell r="H113">
            <v>0</v>
          </cell>
          <cell r="I113">
            <v>0</v>
          </cell>
          <cell r="J113">
            <v>0</v>
          </cell>
          <cell r="K113">
            <v>0</v>
          </cell>
          <cell r="L113">
            <v>0</v>
          </cell>
          <cell r="M113">
            <v>0</v>
          </cell>
          <cell r="N113">
            <v>0</v>
          </cell>
        </row>
        <row r="114">
          <cell r="D114">
            <v>33986371</v>
          </cell>
          <cell r="E114">
            <v>74228841.382572532</v>
          </cell>
          <cell r="F114">
            <v>59533171.708321646</v>
          </cell>
          <cell r="G114">
            <v>22707476.465818577</v>
          </cell>
          <cell r="H114">
            <v>0</v>
          </cell>
          <cell r="I114">
            <v>0</v>
          </cell>
          <cell r="J114">
            <v>0</v>
          </cell>
          <cell r="K114">
            <v>0</v>
          </cell>
          <cell r="L114">
            <v>0</v>
          </cell>
          <cell r="M114">
            <v>0</v>
          </cell>
          <cell r="N114">
            <v>0</v>
          </cell>
        </row>
        <row r="115">
          <cell r="D115">
            <v>5808960</v>
          </cell>
          <cell r="E115">
            <v>10119208.702747893</v>
          </cell>
          <cell r="F115">
            <v>15831442.985856848</v>
          </cell>
          <cell r="G115">
            <v>14654615.19876276</v>
          </cell>
          <cell r="H115">
            <v>0</v>
          </cell>
          <cell r="I115">
            <v>0</v>
          </cell>
          <cell r="J115">
            <v>0</v>
          </cell>
          <cell r="K115">
            <v>0</v>
          </cell>
          <cell r="L115">
            <v>0</v>
          </cell>
          <cell r="M115">
            <v>0</v>
          </cell>
          <cell r="N115">
            <v>0</v>
          </cell>
        </row>
        <row r="116">
          <cell r="D116">
            <v>71291867</v>
          </cell>
          <cell r="E116">
            <v>89489833.400800213</v>
          </cell>
          <cell r="F116">
            <v>123559157.9200245</v>
          </cell>
          <cell r="G116">
            <v>61972720.231408484</v>
          </cell>
          <cell r="H116">
            <v>0</v>
          </cell>
          <cell r="I116">
            <v>0</v>
          </cell>
          <cell r="J116">
            <v>0</v>
          </cell>
          <cell r="K116">
            <v>0</v>
          </cell>
          <cell r="L116">
            <v>0</v>
          </cell>
          <cell r="M116">
            <v>0</v>
          </cell>
          <cell r="N116">
            <v>0</v>
          </cell>
        </row>
        <row r="118">
          <cell r="D118">
            <v>195433211</v>
          </cell>
          <cell r="E118">
            <v>307196349.49421102</v>
          </cell>
          <cell r="F118">
            <v>306554560.58815402</v>
          </cell>
          <cell r="G118">
            <v>127723602.8482064</v>
          </cell>
          <cell r="H118">
            <v>0</v>
          </cell>
          <cell r="I118">
            <v>0</v>
          </cell>
          <cell r="J118">
            <v>0</v>
          </cell>
          <cell r="K118">
            <v>0</v>
          </cell>
          <cell r="L118">
            <v>0</v>
          </cell>
          <cell r="M118">
            <v>0</v>
          </cell>
          <cell r="N118">
            <v>0</v>
          </cell>
        </row>
        <row r="120">
          <cell r="D120">
            <v>195433211</v>
          </cell>
          <cell r="E120">
            <v>307196349.49421102</v>
          </cell>
          <cell r="F120">
            <v>319083013.32582766</v>
          </cell>
          <cell r="G120">
            <v>387634367.6094631</v>
          </cell>
          <cell r="H120">
            <v>254313714.96500316</v>
          </cell>
          <cell r="I120">
            <v>245885582.41038918</v>
          </cell>
          <cell r="J120">
            <v>254881695.19215298</v>
          </cell>
          <cell r="K120">
            <v>346319393.96470916</v>
          </cell>
          <cell r="L120">
            <v>347693548.86423117</v>
          </cell>
          <cell r="M120">
            <v>342660508.39573783</v>
          </cell>
          <cell r="N120">
            <v>347051617.16494507</v>
          </cell>
        </row>
        <row r="127">
          <cell r="D127">
            <v>2705689</v>
          </cell>
          <cell r="E127">
            <v>0</v>
          </cell>
          <cell r="F127">
            <v>0</v>
          </cell>
          <cell r="G127">
            <v>0</v>
          </cell>
          <cell r="H127">
            <v>0</v>
          </cell>
          <cell r="I127">
            <v>0</v>
          </cell>
          <cell r="J127">
            <v>0</v>
          </cell>
          <cell r="K127">
            <v>0</v>
          </cell>
          <cell r="L127">
            <v>0</v>
          </cell>
          <cell r="M127">
            <v>0</v>
          </cell>
          <cell r="N127">
            <v>0</v>
          </cell>
        </row>
        <row r="129">
          <cell r="D129">
            <v>2444259</v>
          </cell>
          <cell r="E129">
            <v>0</v>
          </cell>
          <cell r="F129">
            <v>0</v>
          </cell>
          <cell r="G129">
            <v>0</v>
          </cell>
          <cell r="H129">
            <v>0</v>
          </cell>
          <cell r="I129">
            <v>0</v>
          </cell>
          <cell r="J129">
            <v>0</v>
          </cell>
          <cell r="K129">
            <v>0</v>
          </cell>
          <cell r="L129">
            <v>0</v>
          </cell>
          <cell r="M129">
            <v>0</v>
          </cell>
          <cell r="N129">
            <v>0</v>
          </cell>
        </row>
        <row r="134">
          <cell r="D134">
            <v>0</v>
          </cell>
          <cell r="E134">
            <v>0</v>
          </cell>
          <cell r="F134">
            <v>0</v>
          </cell>
          <cell r="G134">
            <v>0</v>
          </cell>
          <cell r="H134">
            <v>0</v>
          </cell>
          <cell r="I134">
            <v>0</v>
          </cell>
          <cell r="J134">
            <v>0</v>
          </cell>
          <cell r="K134">
            <v>0</v>
          </cell>
          <cell r="L134">
            <v>0</v>
          </cell>
          <cell r="M134">
            <v>0</v>
          </cell>
          <cell r="N134">
            <v>0</v>
          </cell>
        </row>
        <row r="136">
          <cell r="D136">
            <v>0</v>
          </cell>
          <cell r="E136">
            <v>0</v>
          </cell>
          <cell r="F136">
            <v>0</v>
          </cell>
          <cell r="G136">
            <v>0</v>
          </cell>
          <cell r="H136">
            <v>0</v>
          </cell>
          <cell r="I136">
            <v>0</v>
          </cell>
          <cell r="J136">
            <v>0</v>
          </cell>
          <cell r="K136">
            <v>0</v>
          </cell>
          <cell r="L136">
            <v>0</v>
          </cell>
          <cell r="M136">
            <v>0</v>
          </cell>
          <cell r="N136">
            <v>0</v>
          </cell>
        </row>
        <row r="141">
          <cell r="D141">
            <v>0</v>
          </cell>
          <cell r="E141">
            <v>0</v>
          </cell>
          <cell r="F141">
            <v>0</v>
          </cell>
          <cell r="G141">
            <v>0</v>
          </cell>
          <cell r="H141">
            <v>0</v>
          </cell>
          <cell r="I141">
            <v>0</v>
          </cell>
          <cell r="J141">
            <v>0</v>
          </cell>
          <cell r="K141">
            <v>0</v>
          </cell>
          <cell r="L141">
            <v>0</v>
          </cell>
          <cell r="M141">
            <v>0</v>
          </cell>
          <cell r="N141">
            <v>0</v>
          </cell>
        </row>
        <row r="143">
          <cell r="D143">
            <v>0</v>
          </cell>
          <cell r="E143">
            <v>0</v>
          </cell>
          <cell r="F143">
            <v>0</v>
          </cell>
          <cell r="G143">
            <v>0</v>
          </cell>
          <cell r="H143">
            <v>0</v>
          </cell>
          <cell r="I143">
            <v>0</v>
          </cell>
          <cell r="J143">
            <v>0</v>
          </cell>
          <cell r="K143">
            <v>0</v>
          </cell>
          <cell r="L143">
            <v>0</v>
          </cell>
          <cell r="M143">
            <v>0</v>
          </cell>
          <cell r="N143">
            <v>0</v>
          </cell>
        </row>
        <row r="157">
          <cell r="D157">
            <v>1477335858.1602635</v>
          </cell>
          <cell r="E157">
            <v>1681276927.1602635</v>
          </cell>
          <cell r="F157">
            <v>1899409747.8560526</v>
          </cell>
          <cell r="G157">
            <v>2230319734.5302248</v>
          </cell>
          <cell r="H157">
            <v>2573547366.9207616</v>
          </cell>
          <cell r="I157">
            <v>2879135651.9557586</v>
          </cell>
          <cell r="J157">
            <v>3247868069.5453696</v>
          </cell>
          <cell r="K157">
            <v>3615717374.3532166</v>
          </cell>
          <cell r="L157">
            <v>4012326980.3885074</v>
          </cell>
          <cell r="M157">
            <v>4365483431.5242767</v>
          </cell>
          <cell r="N157">
            <v>4716655923.1285391</v>
          </cell>
        </row>
        <row r="159">
          <cell r="D159">
            <v>9269000</v>
          </cell>
          <cell r="E159">
            <v>0</v>
          </cell>
          <cell r="F159">
            <v>0</v>
          </cell>
          <cell r="G159">
            <v>0</v>
          </cell>
          <cell r="H159">
            <v>0</v>
          </cell>
          <cell r="I159">
            <v>0</v>
          </cell>
          <cell r="J159">
            <v>0</v>
          </cell>
          <cell r="K159">
            <v>0</v>
          </cell>
          <cell r="L159">
            <v>0</v>
          </cell>
          <cell r="M159">
            <v>0</v>
          </cell>
          <cell r="N159">
            <v>0</v>
          </cell>
        </row>
        <row r="184">
          <cell r="D184">
            <v>1273372718.8397365</v>
          </cell>
          <cell r="E184">
            <v>1468805929.8397365</v>
          </cell>
          <cell r="F184">
            <v>1776002279.3339474</v>
          </cell>
          <cell r="G184">
            <v>2095085292.659775</v>
          </cell>
          <cell r="H184">
            <v>2482719660.269238</v>
          </cell>
          <cell r="I184">
            <v>2737033375.234241</v>
          </cell>
          <cell r="J184">
            <v>2982918957.6446304</v>
          </cell>
          <cell r="K184">
            <v>3237800652.8367834</v>
          </cell>
          <cell r="L184">
            <v>3584120046.8014927</v>
          </cell>
          <cell r="M184">
            <v>3931813595.6657238</v>
          </cell>
          <cell r="N184">
            <v>4274474104.0614614</v>
          </cell>
        </row>
        <row r="186">
          <cell r="D186">
            <v>0</v>
          </cell>
          <cell r="E186">
            <v>0</v>
          </cell>
          <cell r="F186">
            <v>0</v>
          </cell>
          <cell r="G186">
            <v>0</v>
          </cell>
          <cell r="H186">
            <v>0</v>
          </cell>
          <cell r="I186">
            <v>0</v>
          </cell>
          <cell r="J186">
            <v>0</v>
          </cell>
          <cell r="K186">
            <v>0</v>
          </cell>
          <cell r="L186">
            <v>0</v>
          </cell>
          <cell r="M186">
            <v>0</v>
          </cell>
          <cell r="N186">
            <v>0</v>
          </cell>
        </row>
        <row r="210">
          <cell r="D210">
            <v>989727</v>
          </cell>
          <cell r="E210">
            <v>989727</v>
          </cell>
          <cell r="F210">
            <v>989727</v>
          </cell>
          <cell r="G210">
            <v>989727</v>
          </cell>
          <cell r="H210">
            <v>989727</v>
          </cell>
          <cell r="I210">
            <v>989727</v>
          </cell>
          <cell r="J210">
            <v>989727</v>
          </cell>
          <cell r="K210">
            <v>989727</v>
          </cell>
          <cell r="L210">
            <v>989727</v>
          </cell>
          <cell r="M210">
            <v>989727</v>
          </cell>
          <cell r="N210">
            <v>989727</v>
          </cell>
        </row>
        <row r="211">
          <cell r="D211">
            <v>0</v>
          </cell>
          <cell r="E211">
            <v>0</v>
          </cell>
          <cell r="F211">
            <v>0</v>
          </cell>
          <cell r="G211">
            <v>0</v>
          </cell>
          <cell r="H211">
            <v>0</v>
          </cell>
          <cell r="I211">
            <v>0</v>
          </cell>
          <cell r="J211">
            <v>0</v>
          </cell>
          <cell r="K211">
            <v>0</v>
          </cell>
          <cell r="L211">
            <v>0</v>
          </cell>
          <cell r="M211">
            <v>0</v>
          </cell>
          <cell r="N211">
            <v>0</v>
          </cell>
        </row>
        <row r="223">
          <cell r="D223">
            <v>660479700.39999998</v>
          </cell>
        </row>
        <row r="383">
          <cell r="D383">
            <v>578121069.23303556</v>
          </cell>
          <cell r="E383">
            <v>746745554.23303556</v>
          </cell>
          <cell r="F383">
            <v>914002943.47982514</v>
          </cell>
          <cell r="G383">
            <v>1078353889.6201849</v>
          </cell>
          <cell r="H383">
            <v>1243331818.6623464</v>
          </cell>
          <cell r="I383">
            <v>1416453830.9748371</v>
          </cell>
          <cell r="J383">
            <v>1601498300.2123969</v>
          </cell>
          <cell r="K383">
            <v>1797204006.573108</v>
          </cell>
          <cell r="L383">
            <v>2001608873.3228362</v>
          </cell>
          <cell r="M383">
            <v>2209770166.4008985</v>
          </cell>
          <cell r="N383">
            <v>2422820557.9849596</v>
          </cell>
        </row>
        <row r="384">
          <cell r="D384">
            <v>72227796</v>
          </cell>
          <cell r="E384">
            <v>62297389.246789597</v>
          </cell>
          <cell r="F384">
            <v>59390946.140359804</v>
          </cell>
          <cell r="G384">
            <v>59958729.042161539</v>
          </cell>
          <cell r="H384">
            <v>66002428.312490702</v>
          </cell>
          <cell r="I384">
            <v>75782493.557559669</v>
          </cell>
          <cell r="J384">
            <v>84258491.167111099</v>
          </cell>
          <cell r="K384">
            <v>90728707.25225611</v>
          </cell>
          <cell r="L384">
            <v>92211610.390640929</v>
          </cell>
          <cell r="M384">
            <v>94781715.242891327</v>
          </cell>
          <cell r="N384">
            <v>99893105.171290979</v>
          </cell>
        </row>
        <row r="385">
          <cell r="D385">
            <v>102960000</v>
          </cell>
          <cell r="E385">
            <v>104960000</v>
          </cell>
          <cell r="F385">
            <v>104960000</v>
          </cell>
          <cell r="G385">
            <v>105019200</v>
          </cell>
          <cell r="H385">
            <v>107119584</v>
          </cell>
          <cell r="I385">
            <v>109261975.67999999</v>
          </cell>
          <cell r="J385">
            <v>111447215.1936</v>
          </cell>
          <cell r="K385">
            <v>113676159.497472</v>
          </cell>
          <cell r="L385">
            <v>115949682.68742144</v>
          </cell>
          <cell r="M385">
            <v>118268676.34116988</v>
          </cell>
          <cell r="N385">
            <v>120634049.86799328</v>
          </cell>
        </row>
        <row r="386">
          <cell r="D386">
            <v>6563311</v>
          </cell>
          <cell r="E386">
            <v>0</v>
          </cell>
          <cell r="F386">
            <v>0</v>
          </cell>
          <cell r="G386">
            <v>0</v>
          </cell>
          <cell r="H386">
            <v>0</v>
          </cell>
          <cell r="I386">
            <v>0</v>
          </cell>
          <cell r="J386">
            <v>0</v>
          </cell>
          <cell r="K386">
            <v>0</v>
          </cell>
          <cell r="L386">
            <v>0</v>
          </cell>
          <cell r="M386">
            <v>0</v>
          </cell>
          <cell r="N386">
            <v>0</v>
          </cell>
        </row>
        <row r="399">
          <cell r="D399">
            <v>396495187.76696444</v>
          </cell>
          <cell r="E399">
            <v>483260701.76696444</v>
          </cell>
          <cell r="F399">
            <v>578207660.59181273</v>
          </cell>
          <cell r="G399">
            <v>678248135.32040799</v>
          </cell>
          <cell r="H399">
            <v>782404066.45900881</v>
          </cell>
          <cell r="I399">
            <v>890971748.43608665</v>
          </cell>
          <cell r="J399">
            <v>1005747515.2386514</v>
          </cell>
          <cell r="K399">
            <v>1126362536.0488043</v>
          </cell>
          <cell r="L399">
            <v>1255235770.4133973</v>
          </cell>
          <cell r="M399">
            <v>1390878366.7396455</v>
          </cell>
          <cell r="N399">
            <v>1533293548.2790544</v>
          </cell>
        </row>
        <row r="400">
          <cell r="D400">
            <v>46725514</v>
          </cell>
          <cell r="E400">
            <v>54906958.824848332</v>
          </cell>
          <cell r="F400">
            <v>60000474.728595242</v>
          </cell>
          <cell r="G400">
            <v>63315131.138600871</v>
          </cell>
          <cell r="H400">
            <v>66910065.977077812</v>
          </cell>
          <cell r="I400">
            <v>72284998.482564688</v>
          </cell>
          <cell r="J400">
            <v>77274437.123753071</v>
          </cell>
          <cell r="K400">
            <v>84665839.004465133</v>
          </cell>
          <cell r="L400">
            <v>90551053.058917642</v>
          </cell>
          <cell r="M400">
            <v>96421807.406731829</v>
          </cell>
          <cell r="N400">
            <v>103345502.39686586</v>
          </cell>
        </row>
        <row r="401">
          <cell r="D401">
            <v>40040000</v>
          </cell>
          <cell r="E401">
            <v>40040000</v>
          </cell>
          <cell r="F401">
            <v>40040000</v>
          </cell>
          <cell r="G401">
            <v>40840800</v>
          </cell>
          <cell r="H401">
            <v>41657616</v>
          </cell>
          <cell r="I401">
            <v>42490768.32</v>
          </cell>
          <cell r="J401">
            <v>43340583.686399996</v>
          </cell>
          <cell r="K401">
            <v>44207395.360128</v>
          </cell>
          <cell r="L401">
            <v>45091543.267330565</v>
          </cell>
          <cell r="M401">
            <v>45993374.132677175</v>
          </cell>
          <cell r="N401">
            <v>46913241.615330718</v>
          </cell>
        </row>
        <row r="402">
          <cell r="D402">
            <v>0</v>
          </cell>
          <cell r="E402">
            <v>0</v>
          </cell>
          <cell r="F402">
            <v>0</v>
          </cell>
          <cell r="G402">
            <v>0</v>
          </cell>
          <cell r="H402">
            <v>0</v>
          </cell>
          <cell r="I402">
            <v>0</v>
          </cell>
          <cell r="J402">
            <v>0</v>
          </cell>
          <cell r="K402">
            <v>0</v>
          </cell>
          <cell r="L402">
            <v>0</v>
          </cell>
          <cell r="M402">
            <v>0</v>
          </cell>
          <cell r="N402">
            <v>0</v>
          </cell>
        </row>
        <row r="416">
          <cell r="D416">
            <v>301474</v>
          </cell>
          <cell r="E416">
            <v>374310</v>
          </cell>
          <cell r="F416">
            <v>569602</v>
          </cell>
          <cell r="G416">
            <v>764894</v>
          </cell>
          <cell r="H416">
            <v>960186</v>
          </cell>
          <cell r="I416">
            <v>961542</v>
          </cell>
          <cell r="J416">
            <v>961542</v>
          </cell>
          <cell r="K416">
            <v>961542</v>
          </cell>
          <cell r="L416">
            <v>961542</v>
          </cell>
          <cell r="M416">
            <v>961542</v>
          </cell>
          <cell r="N416">
            <v>961542</v>
          </cell>
        </row>
        <row r="417">
          <cell r="D417">
            <v>72836</v>
          </cell>
          <cell r="E417">
            <v>195292</v>
          </cell>
          <cell r="F417">
            <v>195292</v>
          </cell>
          <cell r="G417">
            <v>195292</v>
          </cell>
          <cell r="H417">
            <v>1356</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31">
          <cell r="D431">
            <v>934531372.92722797</v>
          </cell>
          <cell r="E431">
            <v>985406804.3762275</v>
          </cell>
          <cell r="F431">
            <v>1151965844.9100399</v>
          </cell>
          <cell r="G431">
            <v>1330215548.2584152</v>
          </cell>
          <cell r="H431">
            <v>1462681820.9809215</v>
          </cell>
          <cell r="I431">
            <v>1646369769.3329728</v>
          </cell>
          <cell r="J431">
            <v>1818513367.7801087</v>
          </cell>
          <cell r="K431">
            <v>2010718107.0656712</v>
          </cell>
          <cell r="L431">
            <v>2155713265.1233783</v>
          </cell>
          <cell r="M431">
            <v>2293835365.1435795</v>
          </cell>
          <cell r="N431">
            <v>2431423592.9393506</v>
          </cell>
        </row>
        <row r="432">
          <cell r="D432">
            <v>985545228.07277203</v>
          </cell>
          <cell r="E432">
            <v>1197794618.7421346</v>
          </cell>
          <cell r="F432">
            <v>1416837157.3393669</v>
          </cell>
          <cell r="G432">
            <v>1700315593.8102293</v>
          </cell>
          <cell r="H432">
            <v>1846061626.7981544</v>
          </cell>
          <cell r="I432">
            <v>1977171442.4059792</v>
          </cell>
          <cell r="J432">
            <v>2111438116.7879791</v>
          </cell>
          <cell r="K432">
            <v>2328884276.3880954</v>
          </cell>
          <cell r="L432">
            <v>2540935228.9260783</v>
          </cell>
          <cell r="M432">
            <v>2741180555.7824068</v>
          </cell>
          <cell r="N432">
            <v>2937973428.9351549</v>
          </cell>
        </row>
        <row r="433">
          <cell r="D433">
            <v>615417</v>
          </cell>
          <cell r="E433">
            <v>420125</v>
          </cell>
          <cell r="F433">
            <v>224833</v>
          </cell>
          <cell r="G433">
            <v>29541</v>
          </cell>
          <cell r="H433">
            <v>28185</v>
          </cell>
          <cell r="I433">
            <v>28185</v>
          </cell>
          <cell r="J433">
            <v>28185</v>
          </cell>
          <cell r="K433">
            <v>28185</v>
          </cell>
          <cell r="L433">
            <v>28185</v>
          </cell>
          <cell r="M433">
            <v>28185</v>
          </cell>
          <cell r="N433">
            <v>28185</v>
          </cell>
        </row>
        <row r="434">
          <cell r="D434">
            <v>660479700.39999998</v>
          </cell>
        </row>
        <row r="439">
          <cell r="D439">
            <v>78101</v>
          </cell>
        </row>
        <row r="444">
          <cell r="D444">
            <v>4502533</v>
          </cell>
          <cell r="E444">
            <v>4500000</v>
          </cell>
          <cell r="F444">
            <v>4500000</v>
          </cell>
          <cell r="G444">
            <v>4500000</v>
          </cell>
          <cell r="H444">
            <v>4500000</v>
          </cell>
          <cell r="I444">
            <v>4500000</v>
          </cell>
          <cell r="J444">
            <v>4500000</v>
          </cell>
          <cell r="K444">
            <v>4500000</v>
          </cell>
          <cell r="L444">
            <v>4500000</v>
          </cell>
          <cell r="M444">
            <v>4500000</v>
          </cell>
          <cell r="N444">
            <v>4500000</v>
          </cell>
        </row>
        <row r="463">
          <cell r="D463">
            <v>27438996</v>
          </cell>
          <cell r="E463">
            <v>27325000</v>
          </cell>
          <cell r="F463">
            <v>26050000</v>
          </cell>
          <cell r="G463">
            <v>28844105.411300827</v>
          </cell>
          <cell r="H463">
            <v>29781538.837168112</v>
          </cell>
          <cell r="I463">
            <v>30749438.849376068</v>
          </cell>
          <cell r="J463">
            <v>31825669.209104229</v>
          </cell>
          <cell r="K463">
            <v>33019131.804445639</v>
          </cell>
          <cell r="L463">
            <v>34422444.906134583</v>
          </cell>
          <cell r="M463">
            <v>35885398.814645305</v>
          </cell>
          <cell r="N463">
            <v>37320814.767231114</v>
          </cell>
        </row>
        <row r="471">
          <cell r="D471">
            <v>0</v>
          </cell>
          <cell r="E471">
            <v>0</v>
          </cell>
          <cell r="F471">
            <v>0</v>
          </cell>
          <cell r="G471">
            <v>0</v>
          </cell>
          <cell r="H471">
            <v>0</v>
          </cell>
          <cell r="I471">
            <v>0</v>
          </cell>
          <cell r="J471">
            <v>0</v>
          </cell>
          <cell r="K471">
            <v>0</v>
          </cell>
          <cell r="L471">
            <v>0</v>
          </cell>
          <cell r="M471">
            <v>0</v>
          </cell>
          <cell r="N471">
            <v>0</v>
          </cell>
        </row>
        <row r="482">
          <cell r="D482">
            <v>36602440</v>
          </cell>
          <cell r="E482">
            <v>44779499.795519948</v>
          </cell>
          <cell r="F482">
            <v>50350712.420480013</v>
          </cell>
          <cell r="G482">
            <v>50674803.492517173</v>
          </cell>
          <cell r="H482">
            <v>51009427.524395525</v>
          </cell>
          <cell r="I482">
            <v>51354926.837309897</v>
          </cell>
          <cell r="J482">
            <v>51712518.626176238</v>
          </cell>
          <cell r="K482">
            <v>52083520.107125282</v>
          </cell>
          <cell r="L482">
            <v>52470289.151014447</v>
          </cell>
          <cell r="M482">
            <v>52873495.879269004</v>
          </cell>
          <cell r="N482">
            <v>53292830.876653671</v>
          </cell>
        </row>
        <row r="503">
          <cell r="D503">
            <v>11130678</v>
          </cell>
          <cell r="E503">
            <v>8675000</v>
          </cell>
          <cell r="F503">
            <v>6000000</v>
          </cell>
          <cell r="G503">
            <v>5558435.4984134398</v>
          </cell>
          <cell r="H503">
            <v>5739084.6521118768</v>
          </cell>
          <cell r="I503">
            <v>5925604.9033055129</v>
          </cell>
          <cell r="J503">
            <v>6133001.0749212038</v>
          </cell>
          <cell r="K503">
            <v>6362988.6152307503</v>
          </cell>
          <cell r="L503">
            <v>6633415.6313780583</v>
          </cell>
          <cell r="M503">
            <v>6915335.7957116254</v>
          </cell>
          <cell r="N503">
            <v>7191949.2275400907</v>
          </cell>
        </row>
        <row r="514">
          <cell r="D514">
            <v>0</v>
          </cell>
          <cell r="E514">
            <v>6728319.6196799995</v>
          </cell>
          <cell r="F514">
            <v>6234358.9148639999</v>
          </cell>
          <cell r="G514">
            <v>5558435.4984134398</v>
          </cell>
          <cell r="H514">
            <v>5739084.6521118768</v>
          </cell>
          <cell r="I514">
            <v>5925604.9033055129</v>
          </cell>
          <cell r="J514">
            <v>6133001.0749212038</v>
          </cell>
          <cell r="K514">
            <v>6362988.6152307503</v>
          </cell>
          <cell r="L514">
            <v>6633415.6313780583</v>
          </cell>
          <cell r="M514">
            <v>6915335.7957116254</v>
          </cell>
          <cell r="N514">
            <v>7191949.2275400907</v>
          </cell>
        </row>
        <row r="523">
          <cell r="D523">
            <v>54090041</v>
          </cell>
          <cell r="E523">
            <v>48259399.897720024</v>
          </cell>
          <cell r="F523">
            <v>50833121.232241832</v>
          </cell>
          <cell r="G523">
            <v>45229980.805791117</v>
          </cell>
          <cell r="H523">
            <v>46591126.9289819</v>
          </cell>
          <cell r="I523">
            <v>48103706.130378805</v>
          </cell>
          <cell r="J523">
            <v>49785564.191325285</v>
          </cell>
          <cell r="K523">
            <v>51650692.384715885</v>
          </cell>
          <cell r="L523">
            <v>53842085.436795279</v>
          </cell>
          <cell r="M523">
            <v>56130317.647245005</v>
          </cell>
          <cell r="N523">
            <v>58377548.585029393</v>
          </cell>
        </row>
        <row r="531">
          <cell r="D531">
            <v>0</v>
          </cell>
          <cell r="E531">
            <v>0</v>
          </cell>
          <cell r="F531">
            <v>0</v>
          </cell>
          <cell r="G531">
            <v>0</v>
          </cell>
          <cell r="H531">
            <v>0</v>
          </cell>
          <cell r="I531">
            <v>0</v>
          </cell>
          <cell r="J531">
            <v>0</v>
          </cell>
          <cell r="K531">
            <v>0</v>
          </cell>
          <cell r="L531">
            <v>0</v>
          </cell>
          <cell r="M531">
            <v>0</v>
          </cell>
          <cell r="N531">
            <v>0</v>
          </cell>
        </row>
        <row r="532">
          <cell r="D532">
            <v>1571960</v>
          </cell>
          <cell r="E532">
            <v>1571960</v>
          </cell>
          <cell r="F532">
            <v>1571960</v>
          </cell>
          <cell r="G532">
            <v>1571960</v>
          </cell>
          <cell r="H532">
            <v>1571960</v>
          </cell>
          <cell r="I532">
            <v>1571960</v>
          </cell>
          <cell r="J532">
            <v>1571960</v>
          </cell>
          <cell r="K532">
            <v>1571960</v>
          </cell>
          <cell r="L532">
            <v>1571960</v>
          </cell>
          <cell r="M532">
            <v>1571960</v>
          </cell>
          <cell r="N532">
            <v>1571960</v>
          </cell>
        </row>
        <row r="533">
          <cell r="D533">
            <v>40399539</v>
          </cell>
          <cell r="E533">
            <v>38827579</v>
          </cell>
          <cell r="F533">
            <v>37255619</v>
          </cell>
          <cell r="G533">
            <v>35683659</v>
          </cell>
          <cell r="H533">
            <v>34111699</v>
          </cell>
          <cell r="I533">
            <v>32539739</v>
          </cell>
          <cell r="J533">
            <v>30967779</v>
          </cell>
          <cell r="K533">
            <v>29395819</v>
          </cell>
          <cell r="L533">
            <v>27823859</v>
          </cell>
          <cell r="M533">
            <v>26251899</v>
          </cell>
          <cell r="N533">
            <v>24679939</v>
          </cell>
        </row>
        <row r="636">
          <cell r="D636">
            <v>4712119</v>
          </cell>
          <cell r="E636">
            <v>1591730</v>
          </cell>
          <cell r="F636">
            <v>1591730</v>
          </cell>
          <cell r="G636">
            <v>1591730</v>
          </cell>
          <cell r="H636">
            <v>1591730</v>
          </cell>
          <cell r="I636">
            <v>1591730</v>
          </cell>
          <cell r="J636">
            <v>1591730</v>
          </cell>
          <cell r="K636">
            <v>1591730</v>
          </cell>
          <cell r="L636">
            <v>1591730</v>
          </cell>
          <cell r="M636">
            <v>1591730</v>
          </cell>
          <cell r="N636">
            <v>1591730</v>
          </cell>
        </row>
        <row r="638">
          <cell r="D638">
            <v>844453</v>
          </cell>
          <cell r="E638">
            <v>-4155547</v>
          </cell>
          <cell r="F638">
            <v>-2155547</v>
          </cell>
          <cell r="G638">
            <v>844453</v>
          </cell>
          <cell r="H638">
            <v>844453</v>
          </cell>
          <cell r="I638">
            <v>844453</v>
          </cell>
          <cell r="J638">
            <v>844453</v>
          </cell>
          <cell r="K638">
            <v>844453</v>
          </cell>
          <cell r="L638">
            <v>844453</v>
          </cell>
          <cell r="M638">
            <v>844453</v>
          </cell>
          <cell r="N638">
            <v>844453</v>
          </cell>
        </row>
        <row r="641">
          <cell r="D641">
            <v>69212523.701238304</v>
          </cell>
          <cell r="E641">
            <v>65117254.402126402</v>
          </cell>
          <cell r="F641">
            <v>59815333.63202931</v>
          </cell>
          <cell r="G641">
            <v>55196728.321728632</v>
          </cell>
          <cell r="H641">
            <v>55426321.512504853</v>
          </cell>
          <cell r="I641">
            <v>57510903.407071218</v>
          </cell>
          <cell r="J641">
            <v>59557180.650960445</v>
          </cell>
          <cell r="K641">
            <v>62787573.461001568</v>
          </cell>
          <cell r="L641">
            <v>65121708.039494939</v>
          </cell>
          <cell r="M641">
            <v>67673021.175947025</v>
          </cell>
          <cell r="N641">
            <v>70296573.757703632</v>
          </cell>
        </row>
        <row r="650">
          <cell r="D650">
            <v>2021729.0000000002</v>
          </cell>
          <cell r="E650">
            <v>10606867.97260274</v>
          </cell>
          <cell r="F650">
            <v>13660898.509589041</v>
          </cell>
          <cell r="G650">
            <v>9013970.0388588607</v>
          </cell>
          <cell r="H650">
            <v>7890019.5955946045</v>
          </cell>
          <cell r="I650">
            <v>9299011.6549079549</v>
          </cell>
          <cell r="J650">
            <v>7181555.081571945</v>
          </cell>
          <cell r="K650">
            <v>9490971.7093950827</v>
          </cell>
          <cell r="L650">
            <v>15316538.273161123</v>
          </cell>
          <cell r="M650">
            <v>11349547.133901469</v>
          </cell>
          <cell r="N650">
            <v>8392534.5756010488</v>
          </cell>
        </row>
        <row r="660">
          <cell r="D660">
            <v>100804011</v>
          </cell>
          <cell r="E660">
            <v>132900692.20926003</v>
          </cell>
          <cell r="F660">
            <v>178748775</v>
          </cell>
          <cell r="G660">
            <v>152900850</v>
          </cell>
          <cell r="H660">
            <v>122982850</v>
          </cell>
          <cell r="I660">
            <v>132558150</v>
          </cell>
          <cell r="J660">
            <v>133977925</v>
          </cell>
          <cell r="K660">
            <v>155012575</v>
          </cell>
          <cell r="L660">
            <v>147648750.00000003</v>
          </cell>
          <cell r="M660">
            <v>146420775.00000003</v>
          </cell>
          <cell r="N660">
            <v>148404225</v>
          </cell>
        </row>
        <row r="664">
          <cell r="D664">
            <v>0</v>
          </cell>
          <cell r="E664">
            <v>0</v>
          </cell>
          <cell r="F664">
            <v>0</v>
          </cell>
          <cell r="G664">
            <v>0</v>
          </cell>
          <cell r="H664">
            <v>0</v>
          </cell>
          <cell r="I664">
            <v>0</v>
          </cell>
          <cell r="J664">
            <v>0</v>
          </cell>
          <cell r="K664">
            <v>0</v>
          </cell>
          <cell r="L664">
            <v>0</v>
          </cell>
          <cell r="M664">
            <v>0</v>
          </cell>
          <cell r="N664">
            <v>0</v>
          </cell>
        </row>
        <row r="693">
          <cell r="D693">
            <v>80677204</v>
          </cell>
          <cell r="E693">
            <v>82549361.249463648</v>
          </cell>
          <cell r="F693">
            <v>76870581.766655594</v>
          </cell>
          <cell r="G693">
            <v>75271695.449827328</v>
          </cell>
          <cell r="H693">
            <v>75876358.784135655</v>
          </cell>
          <cell r="I693">
            <v>76829451.864603013</v>
          </cell>
          <cell r="J693">
            <v>78315089.84503457</v>
          </cell>
          <cell r="K693">
            <v>79780538.131822675</v>
          </cell>
          <cell r="L693">
            <v>81202814.558107883</v>
          </cell>
          <cell r="M693">
            <v>82147152.821963489</v>
          </cell>
          <cell r="N693">
            <v>83104474.979668885</v>
          </cell>
        </row>
        <row r="719">
          <cell r="D719">
            <v>0</v>
          </cell>
          <cell r="E719">
            <v>0</v>
          </cell>
          <cell r="F719">
            <v>0</v>
          </cell>
          <cell r="G719">
            <v>0</v>
          </cell>
          <cell r="H719">
            <v>0</v>
          </cell>
          <cell r="I719">
            <v>0</v>
          </cell>
          <cell r="J719">
            <v>0</v>
          </cell>
          <cell r="K719">
            <v>0</v>
          </cell>
          <cell r="L719">
            <v>0</v>
          </cell>
          <cell r="M719">
            <v>0</v>
          </cell>
          <cell r="N719">
            <v>0</v>
          </cell>
        </row>
        <row r="742">
          <cell r="D742">
            <v>0</v>
          </cell>
          <cell r="E742">
            <v>0</v>
          </cell>
          <cell r="F742">
            <v>0</v>
          </cell>
          <cell r="G742">
            <v>0</v>
          </cell>
          <cell r="H742">
            <v>0</v>
          </cell>
          <cell r="I742">
            <v>0</v>
          </cell>
          <cell r="J742">
            <v>0</v>
          </cell>
          <cell r="K742">
            <v>0</v>
          </cell>
          <cell r="L742">
            <v>0</v>
          </cell>
          <cell r="M742">
            <v>0</v>
          </cell>
          <cell r="N742">
            <v>0</v>
          </cell>
        </row>
        <row r="758">
          <cell r="D758">
            <v>31035645</v>
          </cell>
          <cell r="E758">
            <v>24541294.049680803</v>
          </cell>
          <cell r="F758">
            <v>22732282.022691946</v>
          </cell>
          <cell r="G758">
            <v>21999674.312050186</v>
          </cell>
          <cell r="H758">
            <v>22780699.697333477</v>
          </cell>
          <cell r="I758">
            <v>23598899.948850743</v>
          </cell>
          <cell r="J758">
            <v>24458534.453796189</v>
          </cell>
          <cell r="K758">
            <v>25363627.302744538</v>
          </cell>
          <cell r="L758">
            <v>26334356.257924855</v>
          </cell>
          <cell r="M758">
            <v>27346748.738602605</v>
          </cell>
          <cell r="N758">
            <v>28385058.556788296</v>
          </cell>
        </row>
        <row r="768">
          <cell r="D768">
            <v>0</v>
          </cell>
          <cell r="E768">
            <v>0</v>
          </cell>
          <cell r="F768">
            <v>0</v>
          </cell>
          <cell r="G768">
            <v>0</v>
          </cell>
          <cell r="H768">
            <v>0</v>
          </cell>
          <cell r="I768">
            <v>0</v>
          </cell>
          <cell r="J768">
            <v>0</v>
          </cell>
          <cell r="K768">
            <v>0</v>
          </cell>
          <cell r="L768">
            <v>0</v>
          </cell>
          <cell r="M768">
            <v>0</v>
          </cell>
          <cell r="N768">
            <v>0</v>
          </cell>
        </row>
        <row r="778">
          <cell r="D778">
            <v>0</v>
          </cell>
          <cell r="E778">
            <v>0</v>
          </cell>
          <cell r="F778">
            <v>0</v>
          </cell>
          <cell r="G778">
            <v>0</v>
          </cell>
          <cell r="H778">
            <v>0</v>
          </cell>
          <cell r="I778">
            <v>0</v>
          </cell>
          <cell r="J778">
            <v>0</v>
          </cell>
          <cell r="K778">
            <v>0</v>
          </cell>
          <cell r="L778">
            <v>0</v>
          </cell>
          <cell r="M778">
            <v>0</v>
          </cell>
          <cell r="N778">
            <v>0</v>
          </cell>
        </row>
        <row r="789">
          <cell r="D789">
            <v>0</v>
          </cell>
          <cell r="E789">
            <v>0</v>
          </cell>
          <cell r="F789">
            <v>0</v>
          </cell>
          <cell r="G789">
            <v>0</v>
          </cell>
          <cell r="H789">
            <v>0</v>
          </cell>
          <cell r="I789">
            <v>0</v>
          </cell>
          <cell r="J789">
            <v>0</v>
          </cell>
          <cell r="K789">
            <v>0</v>
          </cell>
          <cell r="L789">
            <v>0</v>
          </cell>
          <cell r="M789">
            <v>0</v>
          </cell>
          <cell r="N789">
            <v>0</v>
          </cell>
        </row>
        <row r="790">
          <cell r="D790">
            <v>1007000</v>
          </cell>
          <cell r="E790">
            <v>2300000</v>
          </cell>
          <cell r="F790">
            <v>2300000</v>
          </cell>
          <cell r="G790">
            <v>2300000</v>
          </cell>
          <cell r="H790">
            <v>2300000</v>
          </cell>
          <cell r="I790">
            <v>2300000</v>
          </cell>
          <cell r="J790">
            <v>0</v>
          </cell>
          <cell r="K790">
            <v>0</v>
          </cell>
          <cell r="L790">
            <v>0</v>
          </cell>
          <cell r="M790">
            <v>0</v>
          </cell>
          <cell r="N790">
            <v>0</v>
          </cell>
        </row>
        <row r="791">
          <cell r="D791">
            <v>17593412</v>
          </cell>
          <cell r="E791">
            <v>15293412</v>
          </cell>
          <cell r="F791">
            <v>12993412</v>
          </cell>
          <cell r="G791">
            <v>10693412</v>
          </cell>
          <cell r="H791">
            <v>8393412</v>
          </cell>
          <cell r="I791">
            <v>6093412</v>
          </cell>
          <cell r="J791">
            <v>6093412</v>
          </cell>
          <cell r="K791">
            <v>6093412</v>
          </cell>
          <cell r="L791">
            <v>6093412</v>
          </cell>
          <cell r="M791">
            <v>6093412</v>
          </cell>
          <cell r="N791">
            <v>6093412</v>
          </cell>
        </row>
        <row r="807">
          <cell r="D807">
            <v>63050191</v>
          </cell>
          <cell r="E807">
            <v>60766254</v>
          </cell>
          <cell r="F807">
            <v>49640028</v>
          </cell>
          <cell r="G807">
            <v>45797892</v>
          </cell>
          <cell r="H807">
            <v>41859703</v>
          </cell>
          <cell r="I807">
            <v>37823059</v>
          </cell>
          <cell r="J807">
            <v>33685499</v>
          </cell>
          <cell r="K807">
            <v>29444500</v>
          </cell>
          <cell r="L807">
            <v>25558857</v>
          </cell>
          <cell r="M807">
            <v>22037454</v>
          </cell>
          <cell r="N807">
            <v>18889397</v>
          </cell>
        </row>
        <row r="813">
          <cell r="D813">
            <v>3177190</v>
          </cell>
          <cell r="E813">
            <v>2498190</v>
          </cell>
          <cell r="F813">
            <v>1819190</v>
          </cell>
          <cell r="G813">
            <v>1543190</v>
          </cell>
          <cell r="H813">
            <v>1267190</v>
          </cell>
          <cell r="I813">
            <v>991190</v>
          </cell>
          <cell r="J813">
            <v>715190</v>
          </cell>
          <cell r="K813">
            <v>715190</v>
          </cell>
          <cell r="L813">
            <v>715190</v>
          </cell>
          <cell r="M813">
            <v>715190</v>
          </cell>
          <cell r="N813">
            <v>715190</v>
          </cell>
        </row>
        <row r="818">
          <cell r="D818">
            <v>27241332.77</v>
          </cell>
          <cell r="E818">
            <v>37326634.491635278</v>
          </cell>
          <cell r="F818">
            <v>60417493.571491279</v>
          </cell>
          <cell r="G818">
            <v>57438806.721697822</v>
          </cell>
          <cell r="H818">
            <v>57814054.189354688</v>
          </cell>
          <cell r="I818">
            <v>57614088.626355454</v>
          </cell>
          <cell r="J818">
            <v>56099712.778191395</v>
          </cell>
          <cell r="K818">
            <v>56251881.293388709</v>
          </cell>
          <cell r="L818">
            <v>59664869.061719134</v>
          </cell>
          <cell r="M818">
            <v>66141667.244189315</v>
          </cell>
          <cell r="N818">
            <v>71879752.338498116</v>
          </cell>
        </row>
        <row r="822">
          <cell r="D822">
            <v>0</v>
          </cell>
          <cell r="E822">
            <v>0</v>
          </cell>
          <cell r="F822">
            <v>0</v>
          </cell>
          <cell r="G822">
            <v>0</v>
          </cell>
          <cell r="H822">
            <v>0</v>
          </cell>
          <cell r="I822">
            <v>0</v>
          </cell>
          <cell r="J822">
            <v>0</v>
          </cell>
          <cell r="K822">
            <v>0</v>
          </cell>
          <cell r="L822">
            <v>0</v>
          </cell>
          <cell r="M822">
            <v>0</v>
          </cell>
          <cell r="N822">
            <v>0</v>
          </cell>
        </row>
        <row r="823">
          <cell r="D823">
            <v>48693265.769999996</v>
          </cell>
          <cell r="E823">
            <v>86019900.261635274</v>
          </cell>
          <cell r="F823">
            <v>146437393.83312654</v>
          </cell>
          <cell r="G823">
            <v>203876200.55482435</v>
          </cell>
          <cell r="H823">
            <v>261690254.74417904</v>
          </cell>
          <cell r="I823">
            <v>319304343.37053448</v>
          </cell>
          <cell r="J823">
            <v>375404056.14872587</v>
          </cell>
          <cell r="K823">
            <v>431655937.44211459</v>
          </cell>
          <cell r="L823">
            <v>491320806.50383371</v>
          </cell>
          <cell r="M823">
            <v>557462473.74802303</v>
          </cell>
          <cell r="N823">
            <v>629342226.08652115</v>
          </cell>
        </row>
        <row r="833">
          <cell r="D833">
            <v>113007637</v>
          </cell>
          <cell r="E833">
            <v>121897727</v>
          </cell>
          <cell r="F833">
            <v>124920602</v>
          </cell>
          <cell r="G833">
            <v>126069671</v>
          </cell>
          <cell r="H833">
            <v>128604134</v>
          </cell>
          <cell r="I833">
            <v>130709474</v>
          </cell>
          <cell r="J833">
            <v>133319711</v>
          </cell>
          <cell r="K833">
            <v>135349429</v>
          </cell>
          <cell r="L833">
            <v>137510957</v>
          </cell>
          <cell r="M833">
            <v>140167677</v>
          </cell>
          <cell r="N833">
            <v>142696892</v>
          </cell>
        </row>
        <row r="841">
          <cell r="D841">
            <v>52825640</v>
          </cell>
          <cell r="E841">
            <v>45099999.999999993</v>
          </cell>
          <cell r="F841">
            <v>10495999.999999998</v>
          </cell>
          <cell r="G841">
            <v>0</v>
          </cell>
          <cell r="H841">
            <v>0</v>
          </cell>
          <cell r="I841">
            <v>0</v>
          </cell>
          <cell r="J841">
            <v>0</v>
          </cell>
          <cell r="K841">
            <v>0</v>
          </cell>
          <cell r="L841">
            <v>0</v>
          </cell>
          <cell r="M841">
            <v>0</v>
          </cell>
          <cell r="N841">
            <v>0</v>
          </cell>
        </row>
        <row r="1028">
          <cell r="D1028">
            <v>249558211</v>
          </cell>
          <cell r="E1028">
            <v>233077143</v>
          </cell>
          <cell r="F1028">
            <v>224507867</v>
          </cell>
          <cell r="G1028">
            <v>240717408.27209142</v>
          </cell>
          <cell r="H1028">
            <v>241559423.32175308</v>
          </cell>
          <cell r="I1028">
            <v>248667518.16930425</v>
          </cell>
          <cell r="J1028">
            <v>263075751.49373454</v>
          </cell>
          <cell r="K1028">
            <v>278248102.90780455</v>
          </cell>
          <cell r="L1028">
            <v>292401472.24479425</v>
          </cell>
          <cell r="M1028">
            <v>297968218.35183495</v>
          </cell>
          <cell r="N1028">
            <v>303913488.37777501</v>
          </cell>
        </row>
        <row r="1120">
          <cell r="D1120">
            <v>0</v>
          </cell>
          <cell r="E1120">
            <v>0</v>
          </cell>
          <cell r="F1120">
            <v>0</v>
          </cell>
          <cell r="G1120">
            <v>0</v>
          </cell>
          <cell r="H1120">
            <v>0</v>
          </cell>
          <cell r="I1120">
            <v>0</v>
          </cell>
          <cell r="J1120">
            <v>0</v>
          </cell>
          <cell r="K1120">
            <v>0</v>
          </cell>
          <cell r="L1120">
            <v>0</v>
          </cell>
          <cell r="M1120">
            <v>0</v>
          </cell>
          <cell r="N1120">
            <v>0</v>
          </cell>
        </row>
        <row r="1231">
          <cell r="D1231">
            <v>19665284</v>
          </cell>
          <cell r="E1231">
            <v>44245236</v>
          </cell>
          <cell r="F1231">
            <v>45650000</v>
          </cell>
          <cell r="G1231">
            <v>0</v>
          </cell>
          <cell r="H1231">
            <v>0</v>
          </cell>
          <cell r="I1231">
            <v>0</v>
          </cell>
          <cell r="J1231">
            <v>0</v>
          </cell>
          <cell r="K1231">
            <v>0</v>
          </cell>
          <cell r="L1231">
            <v>0</v>
          </cell>
          <cell r="M1231">
            <v>0</v>
          </cell>
          <cell r="N1231">
            <v>0</v>
          </cell>
        </row>
        <row r="1320">
          <cell r="D1320">
            <v>157400002.70123827</v>
          </cell>
          <cell r="E1320">
            <v>256121375.84027532</v>
          </cell>
          <cell r="F1320">
            <v>236434611.97286749</v>
          </cell>
          <cell r="G1320">
            <v>363511327.3052572</v>
          </cell>
          <cell r="H1320">
            <v>192640028.6457997</v>
          </cell>
          <cell r="I1320">
            <v>204791192.14717731</v>
          </cell>
          <cell r="J1320">
            <v>195786848.01336247</v>
          </cell>
          <cell r="K1320">
            <v>277142816.37246501</v>
          </cell>
          <cell r="L1320">
            <v>223639816.84783012</v>
          </cell>
          <cell r="M1320">
            <v>185396836.87758762</v>
          </cell>
          <cell r="N1320">
            <v>162167773.93096018</v>
          </cell>
        </row>
        <row r="1321">
          <cell r="D1321">
            <v>-115408010</v>
          </cell>
          <cell r="E1321">
            <v>-165397930</v>
          </cell>
          <cell r="F1321">
            <v>-70871947</v>
          </cell>
          <cell r="G1321">
            <v>-59559849</v>
          </cell>
          <cell r="H1321">
            <v>-68001990</v>
          </cell>
          <cell r="I1321">
            <v>-81106445</v>
          </cell>
          <cell r="J1321">
            <v>-66416821</v>
          </cell>
          <cell r="K1321">
            <v>-67945196</v>
          </cell>
          <cell r="L1321">
            <v>-55056089</v>
          </cell>
          <cell r="M1321">
            <v>-52106548</v>
          </cell>
          <cell r="N1321">
            <v>-55363895</v>
          </cell>
        </row>
        <row r="1322">
          <cell r="D1322">
            <v>2192837096.7012382</v>
          </cell>
          <cell r="E1322">
            <v>2283560542.5415134</v>
          </cell>
          <cell r="F1322">
            <v>2449123207.5143809</v>
          </cell>
          <cell r="G1322">
            <v>2753074685.8196383</v>
          </cell>
          <cell r="H1322">
            <v>2877712724.4654379</v>
          </cell>
          <cell r="I1322">
            <v>3001397471.6126151</v>
          </cell>
          <cell r="J1322">
            <v>3130767498.6259775</v>
          </cell>
          <cell r="K1322">
            <v>3339965118.9984426</v>
          </cell>
          <cell r="L1322">
            <v>3508548846.8462729</v>
          </cell>
          <cell r="M1322">
            <v>3641839135.7238607</v>
          </cell>
          <cell r="N1322">
            <v>3748643014.6548209</v>
          </cell>
        </row>
        <row r="1352">
          <cell r="D1352">
            <v>137644775</v>
          </cell>
          <cell r="E1352">
            <v>141676849.14856809</v>
          </cell>
          <cell r="F1352">
            <v>145435538.81978327</v>
          </cell>
          <cell r="G1352">
            <v>158108869.47829098</v>
          </cell>
          <cell r="H1352">
            <v>172970482.4800801</v>
          </cell>
          <cell r="I1352">
            <v>179117217.05559909</v>
          </cell>
          <cell r="J1352">
            <v>184703679.62369382</v>
          </cell>
          <cell r="K1352">
            <v>190551819.26442876</v>
          </cell>
          <cell r="L1352">
            <v>200320922.16491434</v>
          </cell>
          <cell r="M1352">
            <v>209186127.09154502</v>
          </cell>
          <cell r="N1352">
            <v>215590155.11981234</v>
          </cell>
        </row>
        <row r="1353">
          <cell r="D1353">
            <v>104304122</v>
          </cell>
          <cell r="E1353">
            <v>140700190.31747422</v>
          </cell>
          <cell r="F1353">
            <v>144525099.84334797</v>
          </cell>
          <cell r="G1353">
            <v>155039104.42662397</v>
          </cell>
          <cell r="H1353">
            <v>169370666.34384871</v>
          </cell>
          <cell r="I1353">
            <v>177628340.02001616</v>
          </cell>
          <cell r="J1353">
            <v>183350513.03978002</v>
          </cell>
          <cell r="K1353">
            <v>189135268.62197042</v>
          </cell>
          <cell r="L1353">
            <v>197954626.24175721</v>
          </cell>
          <cell r="M1353">
            <v>207038775.53945971</v>
          </cell>
          <cell r="N1353">
            <v>214038955.83678299</v>
          </cell>
        </row>
        <row r="1354">
          <cell r="D1354">
            <v>33340653</v>
          </cell>
          <cell r="E1354">
            <v>34317311.83109387</v>
          </cell>
          <cell r="F1354">
            <v>35227750.807529189</v>
          </cell>
          <cell r="G1354">
            <v>38297515.859196179</v>
          </cell>
          <cell r="H1354">
            <v>41897331.995427579</v>
          </cell>
          <cell r="I1354">
            <v>43386209.031010516</v>
          </cell>
          <cell r="J1354">
            <v>44739375.614924327</v>
          </cell>
          <cell r="K1354">
            <v>46155926.257382706</v>
          </cell>
          <cell r="L1354">
            <v>48522222.180539854</v>
          </cell>
          <cell r="M1354">
            <v>50669573.732625164</v>
          </cell>
          <cell r="N1354">
            <v>52220773.015654512</v>
          </cell>
        </row>
        <row r="1356">
          <cell r="D1356">
            <v>1000870</v>
          </cell>
          <cell r="E1356">
            <v>0</v>
          </cell>
          <cell r="F1356">
            <v>0</v>
          </cell>
          <cell r="G1356">
            <v>0</v>
          </cell>
          <cell r="H1356">
            <v>0</v>
          </cell>
          <cell r="I1356">
            <v>0</v>
          </cell>
          <cell r="J1356">
            <v>0</v>
          </cell>
          <cell r="K1356">
            <v>0</v>
          </cell>
          <cell r="L1356">
            <v>0</v>
          </cell>
          <cell r="M1356">
            <v>0</v>
          </cell>
          <cell r="N1356">
            <v>0</v>
          </cell>
        </row>
        <row r="1365">
          <cell r="D1365">
            <v>10947706.701238304</v>
          </cell>
          <cell r="E1365">
            <v>-42968462.086879164</v>
          </cell>
          <cell r="F1365">
            <v>-24766082.628544569</v>
          </cell>
          <cell r="G1365">
            <v>30046828.833485961</v>
          </cell>
          <cell r="H1365">
            <v>35795814.069518</v>
          </cell>
          <cell r="I1365">
            <v>-4500280.9824203253</v>
          </cell>
          <cell r="J1365">
            <v>6851696.1816610694</v>
          </cell>
          <cell r="K1365">
            <v>-16007086.279178798</v>
          </cell>
          <cell r="L1365">
            <v>7943192.7292303145</v>
          </cell>
          <cell r="M1365">
            <v>12002390.469882637</v>
          </cell>
          <cell r="N1365">
            <v>7416106.0993350446</v>
          </cell>
        </row>
        <row r="1381">
          <cell r="D1381">
            <v>8913721</v>
          </cell>
          <cell r="E1381">
            <v>-8580505</v>
          </cell>
          <cell r="F1381">
            <v>0</v>
          </cell>
          <cell r="G1381">
            <v>0</v>
          </cell>
          <cell r="H1381">
            <v>0</v>
          </cell>
          <cell r="I1381">
            <v>0</v>
          </cell>
          <cell r="J1381">
            <v>0</v>
          </cell>
          <cell r="K1381">
            <v>0</v>
          </cell>
          <cell r="L1381">
            <v>0</v>
          </cell>
          <cell r="M1381">
            <v>0</v>
          </cell>
          <cell r="N1381">
            <v>0</v>
          </cell>
        </row>
        <row r="1382">
          <cell r="D1382">
            <v>10580505</v>
          </cell>
          <cell r="E1382">
            <v>2000000</v>
          </cell>
          <cell r="F1382">
            <v>2000000</v>
          </cell>
          <cell r="G1382">
            <v>2000000</v>
          </cell>
          <cell r="H1382">
            <v>2000000</v>
          </cell>
          <cell r="I1382">
            <v>2000000</v>
          </cell>
          <cell r="J1382">
            <v>2000000</v>
          </cell>
          <cell r="K1382">
            <v>2000000</v>
          </cell>
          <cell r="L1382">
            <v>2000000</v>
          </cell>
          <cell r="M1382">
            <v>2000000</v>
          </cell>
          <cell r="N1382">
            <v>2000000</v>
          </cell>
        </row>
        <row r="1392">
          <cell r="D1392">
            <v>87875267</v>
          </cell>
          <cell r="E1392">
            <v>120408498.3601138</v>
          </cell>
          <cell r="F1392">
            <v>194895140.55319768</v>
          </cell>
          <cell r="G1392">
            <v>185286473.29579943</v>
          </cell>
          <cell r="H1392">
            <v>186496948.99791834</v>
          </cell>
          <cell r="I1392">
            <v>185851898.79469502</v>
          </cell>
          <cell r="J1392">
            <v>180966815.41352063</v>
          </cell>
          <cell r="K1392">
            <v>181457681.59157649</v>
          </cell>
          <cell r="L1392">
            <v>192467319.5539327</v>
          </cell>
          <cell r="M1392">
            <v>213360216.91673973</v>
          </cell>
          <cell r="N1392">
            <v>231870168.8338649</v>
          </cell>
        </row>
        <row r="1396">
          <cell r="D1396">
            <v>34929641</v>
          </cell>
          <cell r="E1396">
            <v>95563575.230000004</v>
          </cell>
          <cell r="F1396">
            <v>178645439.09847853</v>
          </cell>
          <cell r="G1396">
            <v>313123086.08018494</v>
          </cell>
          <cell r="H1396">
            <v>440970752.65428656</v>
          </cell>
          <cell r="I1396">
            <v>569653647.46285021</v>
          </cell>
          <cell r="J1396">
            <v>697891457.63118982</v>
          </cell>
          <cell r="K1396">
            <v>822758560.26651907</v>
          </cell>
          <cell r="L1396">
            <v>947964360.5647068</v>
          </cell>
          <cell r="M1396">
            <v>1080766811.0569203</v>
          </cell>
          <cell r="N1396">
            <v>1227985360.7294707</v>
          </cell>
        </row>
        <row r="1398">
          <cell r="D1398">
            <v>95563575.230000004</v>
          </cell>
          <cell r="E1398">
            <v>178645439.09847853</v>
          </cell>
          <cell r="F1398">
            <v>313123086.08018494</v>
          </cell>
          <cell r="G1398">
            <v>440970752.65428656</v>
          </cell>
          <cell r="H1398">
            <v>569653647.46285021</v>
          </cell>
          <cell r="I1398">
            <v>697891457.63118982</v>
          </cell>
          <cell r="J1398">
            <v>822758560.26651907</v>
          </cell>
          <cell r="K1398">
            <v>947964360.5647068</v>
          </cell>
          <cell r="L1398">
            <v>1080766811.0569203</v>
          </cell>
          <cell r="M1398">
            <v>1227985360.7294707</v>
          </cell>
          <cell r="N1398">
            <v>1387975777.2248375</v>
          </cell>
        </row>
        <row r="1402">
          <cell r="D1402">
            <v>133400000</v>
          </cell>
          <cell r="E1402">
            <v>133400000</v>
          </cell>
          <cell r="F1402">
            <v>133400000</v>
          </cell>
          <cell r="G1402">
            <v>133400000</v>
          </cell>
          <cell r="H1402">
            <v>133400000</v>
          </cell>
          <cell r="I1402">
            <v>133400000</v>
          </cell>
          <cell r="J1402">
            <v>133400000</v>
          </cell>
          <cell r="K1402">
            <v>133400000</v>
          </cell>
          <cell r="L1402">
            <v>133400000</v>
          </cell>
          <cell r="M1402">
            <v>133400000</v>
          </cell>
          <cell r="N1402">
            <v>133400000</v>
          </cell>
        </row>
      </sheetData>
      <sheetData sheetId="3" refreshError="1">
        <row r="97">
          <cell r="D97">
            <v>580323775</v>
          </cell>
          <cell r="E97">
            <v>607911982.79999995</v>
          </cell>
          <cell r="F97">
            <v>632424252.49919999</v>
          </cell>
          <cell r="G97">
            <v>648182144.07417595</v>
          </cell>
          <cell r="H97">
            <v>669248063.75658679</v>
          </cell>
          <cell r="I97">
            <v>690998625.82867575</v>
          </cell>
          <cell r="J97">
            <v>715183577.73267937</v>
          </cell>
          <cell r="K97">
            <v>742002961.89765489</v>
          </cell>
          <cell r="L97">
            <v>773538087.77830529</v>
          </cell>
          <cell r="M97">
            <v>806413456.50888324</v>
          </cell>
          <cell r="N97">
            <v>838669994.76923859</v>
          </cell>
        </row>
        <row r="288">
          <cell r="D288">
            <v>320144581</v>
          </cell>
          <cell r="E288">
            <v>324667129.13999999</v>
          </cell>
          <cell r="F288">
            <v>326406523.10399997</v>
          </cell>
          <cell r="G288">
            <v>336198718.79711998</v>
          </cell>
          <cell r="H288">
            <v>347125177.1580264</v>
          </cell>
          <cell r="I288">
            <v>358406745.41566223</v>
          </cell>
          <cell r="J288">
            <v>370950981.50521034</v>
          </cell>
          <cell r="K288">
            <v>384861643.31165582</v>
          </cell>
          <cell r="L288">
            <v>401218263.15240121</v>
          </cell>
          <cell r="M288">
            <v>418270039.33637828</v>
          </cell>
          <cell r="N288">
            <v>435000840.90983337</v>
          </cell>
        </row>
        <row r="307">
          <cell r="D307">
            <v>28478328</v>
          </cell>
          <cell r="E307">
            <v>27034405.379999999</v>
          </cell>
          <cell r="F307">
            <v>27632061.629999999</v>
          </cell>
          <cell r="G307">
            <v>28461023.4789</v>
          </cell>
          <cell r="H307">
            <v>29386006.741964251</v>
          </cell>
          <cell r="I307">
            <v>30341051.961078089</v>
          </cell>
          <cell r="J307">
            <v>31402988.779715814</v>
          </cell>
          <cell r="K307">
            <v>32580600.858955164</v>
          </cell>
          <cell r="L307">
            <v>33965276.395460762</v>
          </cell>
          <cell r="M307">
            <v>35408800.642267846</v>
          </cell>
          <cell r="N307">
            <v>36825152.667958558</v>
          </cell>
        </row>
        <row r="335">
          <cell r="D335">
            <v>29345781</v>
          </cell>
          <cell r="E335">
            <v>51191855.880000003</v>
          </cell>
          <cell r="F335">
            <v>61585342.923600003</v>
          </cell>
          <cell r="G335">
            <v>5902624.2848760001</v>
          </cell>
          <cell r="H335">
            <v>6094459.57413447</v>
          </cell>
          <cell r="I335">
            <v>6292529.5102938404</v>
          </cell>
          <cell r="J335">
            <v>6512768.0431541232</v>
          </cell>
          <cell r="K335">
            <v>6756996.8447724041</v>
          </cell>
          <cell r="L335">
            <v>7044169.2106752321</v>
          </cell>
          <cell r="M335">
            <v>7343546.4021289293</v>
          </cell>
          <cell r="N335">
            <v>7637288.2582140863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PreAccr"/>
      <sheetName val="Reinstate "/>
      <sheetName val="Rent"/>
      <sheetName val="RBM"/>
      <sheetName val="Adhoc"/>
    </sheetNames>
    <sheetDataSet>
      <sheetData sheetId="0" refreshError="1">
        <row r="2">
          <cell r="G2" t="str">
            <v>Period</v>
          </cell>
          <cell r="H2" t="str">
            <v>M/E Date</v>
          </cell>
          <cell r="I2">
            <v>0</v>
          </cell>
        </row>
        <row r="3">
          <cell r="H3">
            <v>39538</v>
          </cell>
          <cell r="I3">
            <v>0</v>
          </cell>
        </row>
        <row r="4">
          <cell r="H4">
            <v>39568</v>
          </cell>
          <cell r="I4">
            <v>1</v>
          </cell>
        </row>
        <row r="5">
          <cell r="H5">
            <v>39599</v>
          </cell>
          <cell r="I5">
            <v>2</v>
          </cell>
        </row>
        <row r="6">
          <cell r="H6">
            <v>39629</v>
          </cell>
          <cell r="I6">
            <v>3</v>
          </cell>
        </row>
        <row r="7">
          <cell r="H7">
            <v>39660</v>
          </cell>
          <cell r="I7">
            <v>4</v>
          </cell>
        </row>
        <row r="8">
          <cell r="H8">
            <v>39691</v>
          </cell>
          <cell r="I8">
            <v>5</v>
          </cell>
        </row>
        <row r="9">
          <cell r="H9">
            <v>39721</v>
          </cell>
          <cell r="I9">
            <v>6</v>
          </cell>
        </row>
        <row r="10">
          <cell r="H10">
            <v>39752</v>
          </cell>
          <cell r="I10">
            <v>7</v>
          </cell>
        </row>
        <row r="11">
          <cell r="H11">
            <v>39782</v>
          </cell>
          <cell r="I11">
            <v>8</v>
          </cell>
        </row>
        <row r="12">
          <cell r="H12">
            <v>39813</v>
          </cell>
          <cell r="I12">
            <v>9</v>
          </cell>
        </row>
        <row r="13">
          <cell r="H13">
            <v>39844</v>
          </cell>
          <cell r="I13">
            <v>10</v>
          </cell>
        </row>
        <row r="14">
          <cell r="H14">
            <v>39872</v>
          </cell>
          <cell r="I14">
            <v>11</v>
          </cell>
        </row>
        <row r="15">
          <cell r="H15">
            <v>39903</v>
          </cell>
          <cell r="I15">
            <v>12</v>
          </cell>
        </row>
        <row r="16">
          <cell r="H16">
            <v>0</v>
          </cell>
          <cell r="I16">
            <v>0</v>
          </cell>
        </row>
        <row r="17">
          <cell r="H17">
            <v>39905</v>
          </cell>
          <cell r="I17">
            <v>12</v>
          </cell>
        </row>
        <row r="18">
          <cell r="H18">
            <v>39906</v>
          </cell>
          <cell r="I18">
            <v>12</v>
          </cell>
        </row>
        <row r="19">
          <cell r="H19">
            <v>39907</v>
          </cell>
          <cell r="I19">
            <v>12</v>
          </cell>
        </row>
        <row r="20">
          <cell r="H20">
            <v>39908</v>
          </cell>
          <cell r="I20">
            <v>12</v>
          </cell>
        </row>
        <row r="21">
          <cell r="H21">
            <v>39909</v>
          </cell>
          <cell r="I21">
            <v>12</v>
          </cell>
        </row>
        <row r="22">
          <cell r="H22">
            <v>39910</v>
          </cell>
          <cell r="I22">
            <v>12</v>
          </cell>
        </row>
      </sheetData>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row r="1">
          <cell r="I1" t="str">
            <v>M/E Date</v>
          </cell>
          <cell r="J1" t="str">
            <v>Period</v>
          </cell>
        </row>
        <row r="2">
          <cell r="I2">
            <v>38807</v>
          </cell>
          <cell r="J2">
            <v>0</v>
          </cell>
        </row>
        <row r="3">
          <cell r="I3">
            <v>38837</v>
          </cell>
          <cell r="J3">
            <v>1</v>
          </cell>
        </row>
        <row r="4">
          <cell r="I4">
            <v>38868</v>
          </cell>
          <cell r="J4">
            <v>2</v>
          </cell>
        </row>
        <row r="5">
          <cell r="I5">
            <v>38898</v>
          </cell>
          <cell r="J5">
            <v>3</v>
          </cell>
        </row>
        <row r="6">
          <cell r="I6">
            <v>38929</v>
          </cell>
          <cell r="J6">
            <v>4</v>
          </cell>
        </row>
        <row r="7">
          <cell r="I7">
            <v>38960</v>
          </cell>
          <cell r="J7">
            <v>5</v>
          </cell>
        </row>
        <row r="8">
          <cell r="I8">
            <v>38990</v>
          </cell>
          <cell r="J8">
            <v>6</v>
          </cell>
        </row>
        <row r="9">
          <cell r="I9">
            <v>39021</v>
          </cell>
          <cell r="J9">
            <v>7</v>
          </cell>
        </row>
        <row r="10">
          <cell r="I10">
            <v>39051</v>
          </cell>
          <cell r="J10">
            <v>8</v>
          </cell>
        </row>
        <row r="11">
          <cell r="I11">
            <v>39082</v>
          </cell>
          <cell r="J11">
            <v>9</v>
          </cell>
        </row>
        <row r="12">
          <cell r="I12">
            <v>39113</v>
          </cell>
          <cell r="J12">
            <v>10</v>
          </cell>
        </row>
        <row r="13">
          <cell r="I13">
            <v>39141</v>
          </cell>
          <cell r="J13">
            <v>11</v>
          </cell>
        </row>
        <row r="14">
          <cell r="I14">
            <v>39172</v>
          </cell>
          <cell r="J14">
            <v>12</v>
          </cell>
        </row>
        <row r="15">
          <cell r="I15">
            <v>39202</v>
          </cell>
          <cell r="J15">
            <v>13</v>
          </cell>
        </row>
        <row r="16">
          <cell r="I16">
            <v>39233</v>
          </cell>
          <cell r="J16">
            <v>14</v>
          </cell>
        </row>
        <row r="17">
          <cell r="I17">
            <v>39263</v>
          </cell>
          <cell r="J17">
            <v>15</v>
          </cell>
        </row>
        <row r="18">
          <cell r="I18">
            <v>39294</v>
          </cell>
          <cell r="J18">
            <v>16</v>
          </cell>
        </row>
        <row r="19">
          <cell r="I19">
            <v>39325</v>
          </cell>
          <cell r="J19">
            <v>17</v>
          </cell>
        </row>
        <row r="20">
          <cell r="I20">
            <v>39355</v>
          </cell>
          <cell r="J20">
            <v>18</v>
          </cell>
        </row>
        <row r="21">
          <cell r="I21">
            <v>39386</v>
          </cell>
          <cell r="J21">
            <v>19</v>
          </cell>
        </row>
        <row r="22">
          <cell r="I22">
            <v>39416</v>
          </cell>
          <cell r="J22">
            <v>20</v>
          </cell>
        </row>
        <row r="23">
          <cell r="I23">
            <v>39447</v>
          </cell>
          <cell r="J23">
            <v>21</v>
          </cell>
        </row>
        <row r="24">
          <cell r="I24">
            <v>39478</v>
          </cell>
          <cell r="J24">
            <v>22</v>
          </cell>
        </row>
        <row r="25">
          <cell r="I25">
            <v>39507</v>
          </cell>
          <cell r="J25">
            <v>23</v>
          </cell>
        </row>
        <row r="26">
          <cell r="I26">
            <v>39538</v>
          </cell>
          <cell r="J26">
            <v>24</v>
          </cell>
        </row>
      </sheetData>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sheetName val="JOURNAL UPLOAD"/>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opex by directorate"/>
      <sheetName val="Board PL"/>
      <sheetName val="Board BS"/>
      <sheetName val="Detailed opex by directorate"/>
      <sheetName val="Detailed PL"/>
      <sheetName val="Detailed BS"/>
      <sheetName val="Directorate I&amp;E"/>
      <sheetName val="TB"/>
      <sheetName val="Tables SMT"/>
      <sheetName val="Tables BS"/>
      <sheetName val="PIVOT TOTAL"/>
      <sheetName val="PIVOT YTD CORP"/>
      <sheetName val="PIVOT YTD"/>
      <sheetName val="PIVOT YEAR"/>
      <sheetName val="PIVOT FY"/>
      <sheetName val="Last Year"/>
      <sheetName val="TwinCube"/>
      <sheetName val="Parms"/>
      <sheetName val="Last Years Actuals"/>
      <sheetName val="P&amp;L 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9">
          <cell r="B9">
            <v>12</v>
          </cell>
        </row>
        <row r="10">
          <cell r="B10" t="str">
            <v>ACTUALS</v>
          </cell>
        </row>
        <row r="11">
          <cell r="B11" t="str">
            <v>BUDGET</v>
          </cell>
        </row>
        <row r="12">
          <cell r="B12" t="str">
            <v>FORECAST</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ntrols"/>
      <sheetName val="Demand Forecasts"/>
      <sheetName val="Actual Data"/>
      <sheetName val="Connected Pop Calcs"/>
      <sheetName val="GDP Calcs"/>
      <sheetName val="Climate Calcs"/>
      <sheetName val="Demand Model"/>
      <sheetName val="Data for Charts"/>
    </sheetNames>
    <sheetDataSet>
      <sheetData sheetId="0"/>
      <sheetData sheetId="1"/>
      <sheetData sheetId="2"/>
      <sheetData sheetId="3"/>
      <sheetData sheetId="4"/>
      <sheetData sheetId="5"/>
      <sheetData sheetId="6"/>
      <sheetData sheetId="7"/>
      <sheetData sheetId="8">
        <row r="8">
          <cell r="D8">
            <v>280</v>
          </cell>
          <cell r="K8">
            <v>1219</v>
          </cell>
          <cell r="R8">
            <v>1219</v>
          </cell>
          <cell r="Y8">
            <v>68</v>
          </cell>
          <cell r="AD8">
            <v>806</v>
          </cell>
          <cell r="AY8">
            <v>67</v>
          </cell>
        </row>
        <row r="11">
          <cell r="E11" t="str">
            <v>1993-1</v>
          </cell>
          <cell r="F11">
            <v>1.0221760221760245E-2</v>
          </cell>
          <cell r="G11" t="e">
            <v>#N/A</v>
          </cell>
          <cell r="L11" t="str">
            <v>1962-1</v>
          </cell>
          <cell r="M11">
            <v>91.4</v>
          </cell>
          <cell r="N11" t="e">
            <v>#N/A</v>
          </cell>
          <cell r="S11" t="str">
            <v>1962-1</v>
          </cell>
          <cell r="T11" t="e">
            <v>#N/A</v>
          </cell>
          <cell r="U11" t="e">
            <v>#N/A</v>
          </cell>
          <cell r="W11">
            <v>1996</v>
          </cell>
          <cell r="X11">
            <v>965704.99999999988</v>
          </cell>
          <cell r="Y11" t="e">
            <v>#N/A</v>
          </cell>
        </row>
        <row r="12">
          <cell r="AE12" t="str">
            <v>1996-6</v>
          </cell>
          <cell r="AG12">
            <v>286.46216098753825</v>
          </cell>
          <cell r="AH12" t="e">
            <v>#N/A</v>
          </cell>
          <cell r="AI12" t="e">
            <v>#N/A</v>
          </cell>
          <cell r="AJ12" t="e">
            <v>#N/A</v>
          </cell>
          <cell r="AK12" t="e">
            <v>#N/A</v>
          </cell>
          <cell r="AL12">
            <v>8.2991382352941176</v>
          </cell>
          <cell r="AM12" t="e">
            <v>#N/A</v>
          </cell>
          <cell r="AN12" t="e">
            <v>#N/A</v>
          </cell>
          <cell r="AO12" t="e">
            <v>#N/A</v>
          </cell>
          <cell r="AP12" t="e">
            <v>#N/A</v>
          </cell>
          <cell r="AV12">
            <v>1997</v>
          </cell>
          <cell r="AX12">
            <v>303.78145628357663</v>
          </cell>
          <cell r="AY12" t="e">
            <v>#N/A</v>
          </cell>
          <cell r="AZ12" t="e">
            <v>#N/A</v>
          </cell>
          <cell r="BA12" t="e">
            <v>#N/A</v>
          </cell>
          <cell r="BB12">
            <v>110.39723725490195</v>
          </cell>
          <cell r="BC12">
            <v>111.36388678638113</v>
          </cell>
          <cell r="BD12" t="e">
            <v>#N/A</v>
          </cell>
          <cell r="BE12" t="e">
            <v>#N/A</v>
          </cell>
          <cell r="BF12" t="e">
            <v>#N/A</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exp report"/>
      <sheetName val="3080, 3081, 3082, 3083"/>
      <sheetName val="3250"/>
      <sheetName val="3500"/>
      <sheetName val="3510 Full Year"/>
      <sheetName val="3510"/>
      <sheetName val="3520"/>
      <sheetName val="3561"/>
      <sheetName val="3840"/>
      <sheetName val="3935"/>
      <sheetName val="SWA_JOURNAL_LINES-390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PAYMENT STATEMENT"/>
      <sheetName val="Sheet1"/>
      <sheetName val="SUMMARY"/>
      <sheetName val="CONTROL"/>
      <sheetName val="Ebill"/>
      <sheetName val="Post Met"/>
      <sheetName val="Post Unm"/>
      <sheetName val="Post TE"/>
      <sheetName val="Pre All"/>
      <sheetName val="Cash"/>
      <sheetName val="Additional Bills"/>
      <sheetName val="Missing - Check"/>
      <sheetName val="Missing2 - Check"/>
      <sheetName val="Missing - Rollup"/>
      <sheetName val="ALL"/>
      <sheetName val="Rollup"/>
      <sheetName val="Dates"/>
      <sheetName val="Parms"/>
    </sheetNames>
    <sheetDataSet>
      <sheetData sheetId="0" refreshError="1"/>
      <sheetData sheetId="1" refreshError="1"/>
      <sheetData sheetId="2" refreshError="1">
        <row r="39">
          <cell r="J39">
            <v>-1023.2692615384658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5-06 GT Fixed Accrual"/>
      <sheetName val="PI Insurance"/>
      <sheetName val="Service Contracts"/>
      <sheetName val="JOURNAL UPLOAD"/>
    </sheetNames>
    <sheetDataSet>
      <sheetData sheetId="0" refreshError="1"/>
      <sheetData sheetId="1" refreshError="1"/>
      <sheetData sheetId="2" refreshError="1"/>
      <sheetData sheetId="3" refreshError="1"/>
      <sheetData sheetId="4" refreshError="1">
        <row r="7">
          <cell r="H7">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RiskSwappedFuncs"/>
      <sheetName val="Control Sheet"/>
      <sheetName val="Output template"/>
      <sheetName val="CAPEX numbers"/>
      <sheetName val="Model"/>
      <sheetName val="Other inputs"/>
      <sheetName val="Replacement Plug &amp; Play"/>
      <sheetName val="Sheet3"/>
      <sheetName val="Print template 1pp"/>
      <sheetName val="Print template 2pp"/>
      <sheetName val="Scenarios 150m borrowin"/>
      <sheetName val="Scenarios CTR changes"/>
      <sheetName val="Transition year as output"/>
    </sheetNames>
    <sheetDataSet>
      <sheetData sheetId="0"/>
      <sheetData sheetId="1"/>
      <sheetData sheetId="2">
        <row r="4">
          <cell r="E4">
            <v>22</v>
          </cell>
          <cell r="J4">
            <v>1078.9624567696026</v>
          </cell>
        </row>
        <row r="27">
          <cell r="E27">
            <v>0.03</v>
          </cell>
        </row>
      </sheetData>
      <sheetData sheetId="3">
        <row r="20">
          <cell r="D20" t="str">
            <v>2021/22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 val="Sheet1"/>
    </sheetNames>
    <sheetDataSet>
      <sheetData sheetId="0" refreshError="1"/>
      <sheetData sheetId="1" refreshError="1">
        <row r="1">
          <cell r="A1" t="str">
            <v>Emp Number</v>
          </cell>
          <cell r="B1" t="str">
            <v>Emp Name</v>
          </cell>
          <cell r="C1" t="str">
            <v>Emp Surname</v>
          </cell>
          <cell r="D1" t="str">
            <v>Contact Name</v>
          </cell>
        </row>
        <row r="2">
          <cell r="A2">
            <v>2808</v>
          </cell>
          <cell r="B2" t="str">
            <v>ROBERT</v>
          </cell>
          <cell r="C2" t="str">
            <v>MELIA</v>
          </cell>
          <cell r="D2" t="str">
            <v>WILLIAM LANGAN</v>
          </cell>
        </row>
        <row r="3">
          <cell r="A3">
            <v>3161</v>
          </cell>
          <cell r="B3" t="str">
            <v>JAMES</v>
          </cell>
          <cell r="C3" t="str">
            <v>MCLEOD ANDERSON</v>
          </cell>
          <cell r="D3" t="str">
            <v>CAMPBELL CONNOR</v>
          </cell>
        </row>
        <row r="4">
          <cell r="A4">
            <v>3753</v>
          </cell>
          <cell r="B4" t="str">
            <v xml:space="preserve">STUART </v>
          </cell>
          <cell r="C4" t="str">
            <v>SPROTT</v>
          </cell>
          <cell r="D4" t="str">
            <v>ELAINE PEACOCK</v>
          </cell>
        </row>
        <row r="5">
          <cell r="A5">
            <v>21216</v>
          </cell>
          <cell r="B5" t="str">
            <v>JAMES</v>
          </cell>
          <cell r="C5" t="str">
            <v>FORD</v>
          </cell>
          <cell r="D5" t="str">
            <v>WILLIAM LANGAN</v>
          </cell>
        </row>
        <row r="6">
          <cell r="A6">
            <v>21217</v>
          </cell>
          <cell r="B6" t="str">
            <v>DAVID</v>
          </cell>
          <cell r="C6" t="str">
            <v>BROWN</v>
          </cell>
          <cell r="D6" t="str">
            <v>WILLIAM LANGAN</v>
          </cell>
        </row>
        <row r="7">
          <cell r="A7">
            <v>21221</v>
          </cell>
          <cell r="B7" t="str">
            <v>GORDON</v>
          </cell>
          <cell r="C7" t="str">
            <v>YOUNG</v>
          </cell>
          <cell r="D7" t="str">
            <v>WILLIAM LANGAN</v>
          </cell>
        </row>
        <row r="8">
          <cell r="A8">
            <v>21222</v>
          </cell>
          <cell r="B8" t="str">
            <v>DOUGLAS</v>
          </cell>
          <cell r="C8" t="str">
            <v>DUNN</v>
          </cell>
          <cell r="D8" t="str">
            <v>WILLIAM LANGAN</v>
          </cell>
        </row>
        <row r="9">
          <cell r="A9">
            <v>21225</v>
          </cell>
          <cell r="B9" t="str">
            <v>LEE DAVID</v>
          </cell>
          <cell r="C9" t="str">
            <v>COUCH</v>
          </cell>
          <cell r="D9" t="str">
            <v>WILLIAM LANGAN</v>
          </cell>
        </row>
        <row r="10">
          <cell r="A10">
            <v>21235</v>
          </cell>
          <cell r="B10" t="str">
            <v>PAUL</v>
          </cell>
          <cell r="C10" t="str">
            <v>MCGETTIGAN</v>
          </cell>
          <cell r="D10" t="str">
            <v>WILLIAM LANGAN</v>
          </cell>
        </row>
        <row r="11">
          <cell r="A11">
            <v>21236</v>
          </cell>
          <cell r="B11" t="str">
            <v>GRAHAM</v>
          </cell>
          <cell r="C11" t="str">
            <v>CAMERON</v>
          </cell>
          <cell r="D11" t="str">
            <v>WILLIAM LANGAN</v>
          </cell>
        </row>
        <row r="12">
          <cell r="A12">
            <v>21237</v>
          </cell>
          <cell r="B12" t="str">
            <v>MARK</v>
          </cell>
          <cell r="C12" t="str">
            <v>LAWLESS</v>
          </cell>
          <cell r="D12" t="str">
            <v>WILLIAM LANGAN</v>
          </cell>
        </row>
        <row r="13">
          <cell r="A13">
            <v>21238</v>
          </cell>
          <cell r="B13" t="str">
            <v>NEIL</v>
          </cell>
          <cell r="C13" t="str">
            <v>MCKAY</v>
          </cell>
          <cell r="D13" t="str">
            <v>WILLIAM LANGAN</v>
          </cell>
        </row>
        <row r="14">
          <cell r="A14">
            <v>21239</v>
          </cell>
          <cell r="B14" t="str">
            <v>THOMAS</v>
          </cell>
          <cell r="C14" t="str">
            <v>GORMAN</v>
          </cell>
          <cell r="D14" t="str">
            <v>WILLIAM LANGAN</v>
          </cell>
        </row>
        <row r="15">
          <cell r="A15">
            <v>21241</v>
          </cell>
          <cell r="B15" t="str">
            <v>ALEXANDER</v>
          </cell>
          <cell r="C15" t="str">
            <v>TURTON</v>
          </cell>
          <cell r="D15" t="str">
            <v>WILLIAM LANGAN</v>
          </cell>
        </row>
        <row r="16">
          <cell r="A16">
            <v>21250</v>
          </cell>
          <cell r="B16" t="str">
            <v xml:space="preserve">BRIAN </v>
          </cell>
          <cell r="C16" t="str">
            <v>MURPHY</v>
          </cell>
          <cell r="D16" t="str">
            <v>WILLIAM LANGAN</v>
          </cell>
        </row>
        <row r="17">
          <cell r="A17">
            <v>21251</v>
          </cell>
          <cell r="B17" t="str">
            <v>ROBERT</v>
          </cell>
          <cell r="C17" t="str">
            <v>MCGREGOR</v>
          </cell>
          <cell r="D17" t="str">
            <v>WILLIAM LANGAN</v>
          </cell>
        </row>
        <row r="18">
          <cell r="A18">
            <v>21253</v>
          </cell>
          <cell r="B18" t="str">
            <v>ANDREW</v>
          </cell>
          <cell r="C18" t="str">
            <v>CARMICHAEL</v>
          </cell>
          <cell r="D18" t="str">
            <v>WILLIAM LANGAN</v>
          </cell>
        </row>
        <row r="19">
          <cell r="A19">
            <v>21256</v>
          </cell>
          <cell r="B19" t="str">
            <v>ALAN</v>
          </cell>
          <cell r="C19" t="str">
            <v>GRAHAM</v>
          </cell>
          <cell r="D19" t="str">
            <v>WILLIAM LANGAN</v>
          </cell>
        </row>
        <row r="20">
          <cell r="A20">
            <v>21258</v>
          </cell>
          <cell r="B20" t="str">
            <v>RONALD</v>
          </cell>
          <cell r="C20" t="str">
            <v>GILBERT</v>
          </cell>
          <cell r="D20" t="str">
            <v>WILLIAM LANGAN</v>
          </cell>
        </row>
        <row r="21">
          <cell r="A21">
            <v>21264</v>
          </cell>
          <cell r="B21" t="str">
            <v>TOM</v>
          </cell>
          <cell r="C21" t="str">
            <v>MEHARRY</v>
          </cell>
          <cell r="D21" t="str">
            <v>WILLIAM LANGAN</v>
          </cell>
        </row>
        <row r="22">
          <cell r="A22">
            <v>21267</v>
          </cell>
          <cell r="B22" t="str">
            <v>GREAME</v>
          </cell>
          <cell r="C22" t="str">
            <v>MCKAY</v>
          </cell>
          <cell r="D22" t="str">
            <v>WILLIAM LANGAN</v>
          </cell>
        </row>
        <row r="23">
          <cell r="A23">
            <v>21274</v>
          </cell>
          <cell r="B23" t="str">
            <v>ALAN</v>
          </cell>
          <cell r="C23" t="str">
            <v>BULLOCK</v>
          </cell>
          <cell r="D23" t="str">
            <v>TAM REARMEN</v>
          </cell>
        </row>
        <row r="24">
          <cell r="A24">
            <v>21278</v>
          </cell>
          <cell r="B24" t="str">
            <v xml:space="preserve">CLAIRE </v>
          </cell>
          <cell r="C24" t="str">
            <v>FERGUSON</v>
          </cell>
          <cell r="D24" t="str">
            <v>WILLIAM LANGAN</v>
          </cell>
        </row>
        <row r="25">
          <cell r="A25">
            <v>21301</v>
          </cell>
          <cell r="B25" t="str">
            <v>IAN</v>
          </cell>
          <cell r="C25" t="str">
            <v>MCKAY</v>
          </cell>
          <cell r="D25" t="str">
            <v>WILLIAM LANGAN</v>
          </cell>
        </row>
        <row r="26">
          <cell r="A26">
            <v>21305</v>
          </cell>
          <cell r="B26" t="str">
            <v>JOHN</v>
          </cell>
          <cell r="C26" t="str">
            <v>CREE</v>
          </cell>
          <cell r="D26" t="str">
            <v>WILLIAM LANGAN</v>
          </cell>
        </row>
        <row r="27">
          <cell r="A27">
            <v>21319</v>
          </cell>
          <cell r="B27" t="str">
            <v xml:space="preserve">BRIAN </v>
          </cell>
          <cell r="C27" t="str">
            <v>PEACOCK</v>
          </cell>
          <cell r="D27" t="str">
            <v>WILLIAM LANGAN</v>
          </cell>
        </row>
        <row r="28">
          <cell r="A28">
            <v>21321</v>
          </cell>
          <cell r="B28" t="str">
            <v>JOHN</v>
          </cell>
          <cell r="C28" t="str">
            <v>HUGHES</v>
          </cell>
          <cell r="D28" t="str">
            <v>WILLIAM LANGAN</v>
          </cell>
        </row>
        <row r="29">
          <cell r="A29">
            <v>21325</v>
          </cell>
          <cell r="B29" t="str">
            <v>JOHN</v>
          </cell>
          <cell r="C29" t="str">
            <v>CAMPBELL</v>
          </cell>
          <cell r="D29" t="str">
            <v>WILLIAM LANGAN</v>
          </cell>
        </row>
        <row r="30">
          <cell r="A30">
            <v>21326</v>
          </cell>
          <cell r="B30" t="str">
            <v>GREIG</v>
          </cell>
          <cell r="C30" t="str">
            <v>SMITH</v>
          </cell>
          <cell r="D30" t="str">
            <v>WILLIAM LANGAN</v>
          </cell>
        </row>
        <row r="31">
          <cell r="A31">
            <v>21336</v>
          </cell>
          <cell r="B31" t="str">
            <v>SUSANNE</v>
          </cell>
          <cell r="C31" t="str">
            <v>SINCLAIR</v>
          </cell>
          <cell r="D31" t="str">
            <v>RAYMOND SMITH</v>
          </cell>
        </row>
        <row r="32">
          <cell r="A32">
            <v>21338</v>
          </cell>
          <cell r="B32" t="str">
            <v xml:space="preserve">ALLAN </v>
          </cell>
          <cell r="C32" t="str">
            <v>WARREN</v>
          </cell>
          <cell r="D32" t="str">
            <v>WILLIAM LANGAN</v>
          </cell>
        </row>
        <row r="33">
          <cell r="A33">
            <v>21340</v>
          </cell>
          <cell r="B33" t="str">
            <v>ROBERT</v>
          </cell>
          <cell r="C33" t="str">
            <v>MILLAR</v>
          </cell>
          <cell r="D33" t="str">
            <v>WILLIAM LANGAN</v>
          </cell>
        </row>
        <row r="34">
          <cell r="A34">
            <v>21363</v>
          </cell>
          <cell r="B34" t="str">
            <v>ANGUS</v>
          </cell>
          <cell r="C34" t="str">
            <v>MCBAIN</v>
          </cell>
          <cell r="D34" t="str">
            <v>WILLIAM LANGAN</v>
          </cell>
        </row>
        <row r="35">
          <cell r="A35">
            <v>21365</v>
          </cell>
          <cell r="B35" t="str">
            <v>PAUL</v>
          </cell>
          <cell r="C35" t="str">
            <v>ATKINSON</v>
          </cell>
          <cell r="D35" t="str">
            <v>WILLIAM LANGAN</v>
          </cell>
        </row>
        <row r="36">
          <cell r="A36">
            <v>21366</v>
          </cell>
          <cell r="B36" t="str">
            <v>WILLIAM</v>
          </cell>
          <cell r="C36" t="str">
            <v>CARMICHAEL</v>
          </cell>
          <cell r="D36" t="str">
            <v>WILLIAM LANGAN</v>
          </cell>
        </row>
        <row r="37">
          <cell r="A37">
            <v>21367</v>
          </cell>
          <cell r="B37" t="str">
            <v>PETER</v>
          </cell>
          <cell r="C37" t="str">
            <v>RAFFERTY</v>
          </cell>
          <cell r="D37" t="str">
            <v>WILLIAM LANGAN</v>
          </cell>
        </row>
        <row r="38">
          <cell r="A38">
            <v>21368</v>
          </cell>
          <cell r="B38" t="str">
            <v>GARY</v>
          </cell>
          <cell r="C38" t="str">
            <v>GRAHAM</v>
          </cell>
          <cell r="D38" t="str">
            <v>WILLIAM LANGAN</v>
          </cell>
        </row>
        <row r="39">
          <cell r="A39">
            <v>21369</v>
          </cell>
          <cell r="B39" t="str">
            <v>GARY</v>
          </cell>
          <cell r="C39" t="str">
            <v>MCPHEE</v>
          </cell>
          <cell r="D39" t="str">
            <v>WILLIAM LANGAN</v>
          </cell>
        </row>
        <row r="40">
          <cell r="A40">
            <v>21370</v>
          </cell>
          <cell r="B40" t="str">
            <v>FRASER</v>
          </cell>
          <cell r="C40" t="str">
            <v>MILLIKEN</v>
          </cell>
          <cell r="D40" t="str">
            <v>WILLIAM LANGAN</v>
          </cell>
        </row>
        <row r="41">
          <cell r="A41">
            <v>21373</v>
          </cell>
          <cell r="B41" t="str">
            <v>KEVIN DUNCAN</v>
          </cell>
          <cell r="C41" t="str">
            <v>THORBURN</v>
          </cell>
          <cell r="D41" t="str">
            <v>WILLIAM LANGAN</v>
          </cell>
        </row>
        <row r="42">
          <cell r="A42">
            <v>21384</v>
          </cell>
          <cell r="B42" t="str">
            <v xml:space="preserve">EILEEN </v>
          </cell>
          <cell r="C42" t="str">
            <v>RUSSELL</v>
          </cell>
          <cell r="D42" t="str">
            <v>WILLIAM LANGAN</v>
          </cell>
        </row>
        <row r="43">
          <cell r="A43">
            <v>21391</v>
          </cell>
          <cell r="B43" t="str">
            <v>STUART</v>
          </cell>
          <cell r="C43" t="str">
            <v>ANDERSON</v>
          </cell>
          <cell r="D43" t="str">
            <v>WILLIAM LANGAN</v>
          </cell>
        </row>
        <row r="44">
          <cell r="A44">
            <v>21397</v>
          </cell>
          <cell r="B44" t="str">
            <v>ALISTAIR</v>
          </cell>
          <cell r="C44" t="str">
            <v>MACNAB</v>
          </cell>
          <cell r="D44" t="str">
            <v>WILLIAM TURNEY</v>
          </cell>
        </row>
        <row r="45">
          <cell r="A45">
            <v>21397</v>
          </cell>
          <cell r="B45" t="str">
            <v>ALISTAIR</v>
          </cell>
          <cell r="C45" t="str">
            <v>MACNAB</v>
          </cell>
          <cell r="D45" t="str">
            <v>WILLIAM LANGAN</v>
          </cell>
        </row>
        <row r="46">
          <cell r="A46">
            <v>21402</v>
          </cell>
          <cell r="B46" t="str">
            <v>JENNIFER</v>
          </cell>
          <cell r="C46" t="str">
            <v>MACKENZIE</v>
          </cell>
          <cell r="D46" t="str">
            <v>MIKE MCHLINCHEY</v>
          </cell>
        </row>
        <row r="47">
          <cell r="A47">
            <v>21403</v>
          </cell>
          <cell r="B47" t="str">
            <v>ZOE</v>
          </cell>
          <cell r="C47" t="str">
            <v>HEWITT</v>
          </cell>
          <cell r="D47" t="str">
            <v>ANDY SMITH</v>
          </cell>
        </row>
        <row r="48">
          <cell r="A48">
            <v>21404</v>
          </cell>
          <cell r="B48" t="str">
            <v>DARRELL</v>
          </cell>
          <cell r="C48" t="str">
            <v>MITCHELL</v>
          </cell>
          <cell r="D48" t="str">
            <v>WILLIAM LANGAN</v>
          </cell>
        </row>
        <row r="49">
          <cell r="A49">
            <v>21406</v>
          </cell>
          <cell r="B49" t="str">
            <v>PATRICK</v>
          </cell>
          <cell r="C49" t="str">
            <v>WALKER</v>
          </cell>
          <cell r="D49" t="str">
            <v>WILLIAM LANGAN</v>
          </cell>
        </row>
        <row r="50">
          <cell r="A50">
            <v>21407</v>
          </cell>
          <cell r="B50" t="str">
            <v>BARRY</v>
          </cell>
          <cell r="C50" t="str">
            <v>LOGAN</v>
          </cell>
          <cell r="D50" t="str">
            <v>WILLIAM LANGAN</v>
          </cell>
        </row>
        <row r="51">
          <cell r="A51">
            <v>21409</v>
          </cell>
          <cell r="B51" t="str">
            <v>PATRICK</v>
          </cell>
          <cell r="C51" t="str">
            <v>MCCANN</v>
          </cell>
          <cell r="D51" t="str">
            <v>WILLIAM LANGAN</v>
          </cell>
        </row>
        <row r="52">
          <cell r="A52">
            <v>21410</v>
          </cell>
          <cell r="B52" t="str">
            <v>PAUL</v>
          </cell>
          <cell r="C52" t="str">
            <v>MCLAUGHLIN</v>
          </cell>
          <cell r="D52" t="str">
            <v>WILLIAM LANGAN</v>
          </cell>
        </row>
        <row r="53">
          <cell r="A53">
            <v>21411</v>
          </cell>
          <cell r="B53" t="str">
            <v>THOMAS</v>
          </cell>
          <cell r="C53" t="str">
            <v>THOMSON</v>
          </cell>
          <cell r="D53" t="str">
            <v>WILLIAM LANGAN</v>
          </cell>
        </row>
        <row r="54">
          <cell r="A54">
            <v>21412</v>
          </cell>
          <cell r="B54" t="str">
            <v>CHARLES</v>
          </cell>
          <cell r="C54" t="str">
            <v>DODDS</v>
          </cell>
          <cell r="D54" t="str">
            <v>WILLIAM LANGAN</v>
          </cell>
        </row>
        <row r="55">
          <cell r="A55">
            <v>21413</v>
          </cell>
          <cell r="B55" t="str">
            <v>THOMAS</v>
          </cell>
          <cell r="C55" t="str">
            <v>HALLIDAY</v>
          </cell>
          <cell r="D55" t="str">
            <v>WILLIAM LANGAN</v>
          </cell>
        </row>
        <row r="56">
          <cell r="A56">
            <v>21416</v>
          </cell>
          <cell r="B56" t="str">
            <v>CAROLINE</v>
          </cell>
          <cell r="C56" t="str">
            <v>BOYNE</v>
          </cell>
          <cell r="D56" t="str">
            <v>ISOBEL PITT</v>
          </cell>
        </row>
        <row r="57">
          <cell r="A57">
            <v>21417</v>
          </cell>
          <cell r="B57" t="str">
            <v>LINDA</v>
          </cell>
          <cell r="C57" t="str">
            <v>HIND</v>
          </cell>
          <cell r="D57" t="str">
            <v>WILLIAM LANGAN</v>
          </cell>
        </row>
        <row r="58">
          <cell r="A58">
            <v>21418</v>
          </cell>
          <cell r="B58" t="str">
            <v>NICOLA</v>
          </cell>
          <cell r="C58" t="str">
            <v>GALLOWAY</v>
          </cell>
          <cell r="D58" t="str">
            <v>WILLIAM LANGAN</v>
          </cell>
        </row>
        <row r="59">
          <cell r="A59">
            <v>21423</v>
          </cell>
          <cell r="B59" t="str">
            <v>RONA</v>
          </cell>
          <cell r="C59" t="str">
            <v>RUSSELL</v>
          </cell>
          <cell r="D59" t="str">
            <v>ANDY SMITH</v>
          </cell>
        </row>
        <row r="60">
          <cell r="A60">
            <v>21424</v>
          </cell>
          <cell r="B60" t="str">
            <v>LOUISE</v>
          </cell>
          <cell r="C60" t="str">
            <v>MCDONALD</v>
          </cell>
          <cell r="D60" t="str">
            <v>WILLIAM LANGAN</v>
          </cell>
        </row>
        <row r="61">
          <cell r="A61">
            <v>21425</v>
          </cell>
          <cell r="B61" t="str">
            <v>TONY</v>
          </cell>
          <cell r="C61" t="str">
            <v>BARR</v>
          </cell>
          <cell r="D61" t="str">
            <v>KRISTEN FERTANI</v>
          </cell>
        </row>
        <row r="62">
          <cell r="A62">
            <v>21428</v>
          </cell>
          <cell r="B62" t="str">
            <v xml:space="preserve">STEPHEN </v>
          </cell>
          <cell r="C62" t="str">
            <v>NELSON</v>
          </cell>
          <cell r="D62" t="str">
            <v>WILLIAM LANGAN</v>
          </cell>
        </row>
        <row r="63">
          <cell r="A63">
            <v>21430</v>
          </cell>
          <cell r="B63" t="str">
            <v>JENNIFER</v>
          </cell>
          <cell r="C63" t="str">
            <v>TIERNEY</v>
          </cell>
          <cell r="D63" t="str">
            <v>MARK BOTTOMLEY</v>
          </cell>
        </row>
        <row r="64">
          <cell r="A64">
            <v>21434</v>
          </cell>
          <cell r="B64" t="str">
            <v>RICHARD</v>
          </cell>
          <cell r="C64" t="str">
            <v>FALCONER</v>
          </cell>
          <cell r="D64" t="str">
            <v>LORRAINE MCBEATH</v>
          </cell>
        </row>
        <row r="65">
          <cell r="A65">
            <v>21436</v>
          </cell>
          <cell r="B65" t="str">
            <v>WILLIAM</v>
          </cell>
          <cell r="C65" t="str">
            <v>SMITH</v>
          </cell>
          <cell r="D65" t="str">
            <v>WILLIAM LANGAN</v>
          </cell>
        </row>
        <row r="66">
          <cell r="A66">
            <v>21438</v>
          </cell>
          <cell r="B66" t="str">
            <v>PETER</v>
          </cell>
          <cell r="C66" t="str">
            <v>SIEVWRIGHT</v>
          </cell>
          <cell r="D66" t="str">
            <v>DOUGLAS SMITH</v>
          </cell>
        </row>
        <row r="67">
          <cell r="A67">
            <v>21440</v>
          </cell>
          <cell r="B67" t="str">
            <v>PAUL</v>
          </cell>
          <cell r="C67" t="str">
            <v>MIDDLEMASS</v>
          </cell>
          <cell r="D67" t="str">
            <v>COLIN JONES</v>
          </cell>
        </row>
        <row r="68">
          <cell r="A68">
            <v>21442</v>
          </cell>
          <cell r="B68" t="str">
            <v>IRENE</v>
          </cell>
          <cell r="C68" t="str">
            <v>MCCABE</v>
          </cell>
          <cell r="D68" t="str">
            <v>WILLIAM LANGAN</v>
          </cell>
        </row>
        <row r="69">
          <cell r="A69">
            <v>21443</v>
          </cell>
          <cell r="B69" t="str">
            <v>KEVIN</v>
          </cell>
          <cell r="C69" t="str">
            <v>CAIRNS</v>
          </cell>
          <cell r="D69" t="str">
            <v>WILLIAM LANGAN</v>
          </cell>
        </row>
        <row r="70">
          <cell r="A70">
            <v>21444</v>
          </cell>
          <cell r="B70" t="str">
            <v>SCOTT</v>
          </cell>
          <cell r="C70" t="str">
            <v>NOBLE</v>
          </cell>
          <cell r="D70" t="str">
            <v>JAMES COOPER</v>
          </cell>
        </row>
        <row r="71">
          <cell r="A71">
            <v>21446</v>
          </cell>
          <cell r="B71" t="str">
            <v>LAWRENCE</v>
          </cell>
          <cell r="C71" t="str">
            <v>KIRKLAND</v>
          </cell>
          <cell r="D71" t="str">
            <v>WILLIAM LANGAN</v>
          </cell>
        </row>
        <row r="72">
          <cell r="A72">
            <v>21453</v>
          </cell>
          <cell r="B72" t="str">
            <v>PAUL</v>
          </cell>
          <cell r="C72" t="str">
            <v>MCDONALD</v>
          </cell>
          <cell r="D72" t="str">
            <v>WILLIAM LANGAN</v>
          </cell>
        </row>
        <row r="73">
          <cell r="A73">
            <v>21456</v>
          </cell>
          <cell r="B73" t="str">
            <v>IAN</v>
          </cell>
          <cell r="C73" t="str">
            <v>RITCHIE</v>
          </cell>
          <cell r="D73" t="str">
            <v>COLIN JONES</v>
          </cell>
        </row>
        <row r="74">
          <cell r="A74">
            <v>21459</v>
          </cell>
          <cell r="B74" t="str">
            <v>ROBERT</v>
          </cell>
          <cell r="C74" t="str">
            <v>MCLEOD</v>
          </cell>
          <cell r="D74" t="str">
            <v>WILLIAM LANGAN</v>
          </cell>
        </row>
        <row r="75">
          <cell r="A75">
            <v>21460</v>
          </cell>
          <cell r="B75" t="str">
            <v>JAMES</v>
          </cell>
          <cell r="C75" t="str">
            <v>REID</v>
          </cell>
          <cell r="D75" t="str">
            <v>WILLIAM LANGAN</v>
          </cell>
        </row>
        <row r="76">
          <cell r="A76">
            <v>21462</v>
          </cell>
          <cell r="B76" t="str">
            <v>ROBERT</v>
          </cell>
          <cell r="C76" t="str">
            <v>MCCORMACK</v>
          </cell>
          <cell r="D76" t="str">
            <v>WILLIAM LANGAN</v>
          </cell>
        </row>
        <row r="77">
          <cell r="A77">
            <v>21463</v>
          </cell>
          <cell r="B77" t="str">
            <v>DAVINA</v>
          </cell>
          <cell r="C77" t="str">
            <v>SOSNOWSKI</v>
          </cell>
          <cell r="D77" t="str">
            <v>ALISTAIR DAVIDSON</v>
          </cell>
        </row>
        <row r="78">
          <cell r="A78">
            <v>21470</v>
          </cell>
          <cell r="B78" t="str">
            <v>COLIN</v>
          </cell>
          <cell r="C78" t="str">
            <v>THOMSON</v>
          </cell>
          <cell r="D78" t="str">
            <v>WILLIAM LANGAN</v>
          </cell>
        </row>
        <row r="79">
          <cell r="A79">
            <v>21475</v>
          </cell>
          <cell r="B79" t="str">
            <v>ROBERT</v>
          </cell>
          <cell r="C79" t="str">
            <v>MCELROY</v>
          </cell>
          <cell r="D79" t="str">
            <v>WILLIAM LANGAN</v>
          </cell>
        </row>
        <row r="80">
          <cell r="A80">
            <v>21476</v>
          </cell>
          <cell r="B80" t="str">
            <v>PAUL</v>
          </cell>
          <cell r="C80" t="str">
            <v>MCLAUGHLIN</v>
          </cell>
          <cell r="D80" t="str">
            <v>WILLIAM LANGAN</v>
          </cell>
        </row>
        <row r="81">
          <cell r="A81">
            <v>21480</v>
          </cell>
          <cell r="B81" t="str">
            <v>CATRIONA</v>
          </cell>
          <cell r="C81" t="str">
            <v>JAMES</v>
          </cell>
          <cell r="D81" t="str">
            <v>ROBERT DOUGHTY</v>
          </cell>
        </row>
        <row r="82">
          <cell r="A82">
            <v>21481</v>
          </cell>
          <cell r="B82" t="str">
            <v>ANDREW</v>
          </cell>
          <cell r="C82" t="str">
            <v>GRAY</v>
          </cell>
          <cell r="D82" t="str">
            <v>WILLIAM LANGAN</v>
          </cell>
        </row>
        <row r="83">
          <cell r="A83">
            <v>21482</v>
          </cell>
          <cell r="B83" t="str">
            <v>STUART</v>
          </cell>
          <cell r="C83" t="str">
            <v>WILKINSON</v>
          </cell>
          <cell r="D83" t="str">
            <v>WILLIAM LANGAN</v>
          </cell>
        </row>
        <row r="84">
          <cell r="A84">
            <v>21483</v>
          </cell>
          <cell r="B84" t="str">
            <v>STUART</v>
          </cell>
          <cell r="C84" t="str">
            <v>MABON</v>
          </cell>
          <cell r="D84" t="str">
            <v>GORDON BEVERIDGE</v>
          </cell>
        </row>
        <row r="85">
          <cell r="A85">
            <v>21488</v>
          </cell>
          <cell r="B85" t="str">
            <v>CHRISTAL ANN</v>
          </cell>
          <cell r="C85" t="str">
            <v>SCHNEIDER</v>
          </cell>
          <cell r="D85" t="str">
            <v>ELAINE O'NEILL</v>
          </cell>
        </row>
        <row r="86">
          <cell r="A86">
            <v>21492</v>
          </cell>
          <cell r="B86" t="str">
            <v>GREAME</v>
          </cell>
          <cell r="C86" t="str">
            <v>THOMAS</v>
          </cell>
          <cell r="D86" t="str">
            <v>CLARKE CHING</v>
          </cell>
        </row>
        <row r="87">
          <cell r="A87">
            <v>21493</v>
          </cell>
          <cell r="B87" t="str">
            <v>MARK</v>
          </cell>
          <cell r="C87" t="str">
            <v>GEDDES</v>
          </cell>
          <cell r="D87" t="str">
            <v>STEPHEN MCINTOSH</v>
          </cell>
        </row>
        <row r="88">
          <cell r="A88">
            <v>21494</v>
          </cell>
          <cell r="B88" t="str">
            <v xml:space="preserve">SHAUN </v>
          </cell>
          <cell r="C88" t="str">
            <v>REILLY</v>
          </cell>
          <cell r="D88" t="str">
            <v>L WORSKI</v>
          </cell>
        </row>
        <row r="89">
          <cell r="A89">
            <v>21496</v>
          </cell>
          <cell r="B89" t="str">
            <v>REBECCA</v>
          </cell>
          <cell r="C89" t="str">
            <v>SMITH</v>
          </cell>
          <cell r="D89" t="str">
            <v>JORGE DAVALOS</v>
          </cell>
        </row>
        <row r="90">
          <cell r="A90">
            <v>21497</v>
          </cell>
          <cell r="B90" t="str">
            <v>SINEAD</v>
          </cell>
          <cell r="C90" t="str">
            <v>DUNLOP</v>
          </cell>
          <cell r="D90" t="str">
            <v>KEVIN CLIFTON</v>
          </cell>
        </row>
        <row r="91">
          <cell r="A91">
            <v>21500</v>
          </cell>
          <cell r="B91" t="str">
            <v>DAVID</v>
          </cell>
          <cell r="C91" t="str">
            <v>BATES</v>
          </cell>
          <cell r="D91" t="str">
            <v>ROBERT HENDERSON</v>
          </cell>
        </row>
        <row r="92">
          <cell r="A92">
            <v>21501</v>
          </cell>
          <cell r="B92" t="str">
            <v>GAVIN</v>
          </cell>
          <cell r="C92" t="str">
            <v>REYNOLDS</v>
          </cell>
          <cell r="D92" t="str">
            <v>WILLIAM LANGAN</v>
          </cell>
        </row>
        <row r="93">
          <cell r="A93">
            <v>21502</v>
          </cell>
          <cell r="B93" t="str">
            <v>DAVID</v>
          </cell>
          <cell r="C93" t="str">
            <v>MORLEY</v>
          </cell>
          <cell r="D93" t="str">
            <v>WILLIAM LANGAN</v>
          </cell>
        </row>
        <row r="94">
          <cell r="A94">
            <v>21503</v>
          </cell>
          <cell r="B94" t="str">
            <v>CARLA</v>
          </cell>
          <cell r="C94" t="str">
            <v>HALTON</v>
          </cell>
          <cell r="D94" t="str">
            <v>JORGE DAVALOS</v>
          </cell>
        </row>
        <row r="95">
          <cell r="A95">
            <v>21505</v>
          </cell>
          <cell r="B95" t="str">
            <v>NIALL</v>
          </cell>
          <cell r="C95" t="str">
            <v>AWLSON</v>
          </cell>
          <cell r="D95" t="str">
            <v>CLARKE CHING</v>
          </cell>
        </row>
        <row r="96">
          <cell r="A96">
            <v>21506</v>
          </cell>
          <cell r="B96" t="str">
            <v>JOHN</v>
          </cell>
          <cell r="C96" t="str">
            <v>MCLEAN</v>
          </cell>
          <cell r="D96" t="str">
            <v>WILLIAM LANGAN</v>
          </cell>
        </row>
        <row r="97">
          <cell r="A97">
            <v>21507</v>
          </cell>
          <cell r="B97" t="str">
            <v>CARINA</v>
          </cell>
          <cell r="C97" t="str">
            <v>WILSON</v>
          </cell>
          <cell r="D97" t="str">
            <v>ALISTAIR DAVIDSON</v>
          </cell>
        </row>
        <row r="98">
          <cell r="A98">
            <v>21512</v>
          </cell>
          <cell r="B98" t="str">
            <v>MACKENZIE</v>
          </cell>
          <cell r="C98" t="str">
            <v>NEWHAM</v>
          </cell>
          <cell r="D98" t="str">
            <v>ALISTAIR DAVIDSON</v>
          </cell>
        </row>
        <row r="99">
          <cell r="A99">
            <v>21513</v>
          </cell>
          <cell r="B99" t="str">
            <v>ANDREW</v>
          </cell>
          <cell r="C99" t="str">
            <v>MASON</v>
          </cell>
          <cell r="D99" t="str">
            <v>WILLIAM LANGAN</v>
          </cell>
        </row>
        <row r="100">
          <cell r="A100">
            <v>21514</v>
          </cell>
          <cell r="B100" t="str">
            <v>LISA</v>
          </cell>
          <cell r="C100" t="str">
            <v>BALLANTYNE</v>
          </cell>
          <cell r="D100" t="str">
            <v>IAIN DUMBRECK</v>
          </cell>
        </row>
        <row r="101">
          <cell r="A101">
            <v>21515</v>
          </cell>
          <cell r="B101" t="str">
            <v>STUART</v>
          </cell>
          <cell r="C101" t="str">
            <v>MCPHAIL</v>
          </cell>
          <cell r="D101" t="str">
            <v>CLARKE CHING</v>
          </cell>
        </row>
        <row r="102">
          <cell r="A102">
            <v>21516</v>
          </cell>
          <cell r="B102" t="str">
            <v>SARA</v>
          </cell>
          <cell r="C102" t="str">
            <v>MARSHALL</v>
          </cell>
          <cell r="D102" t="str">
            <v>SURBJIT DHILLON</v>
          </cell>
        </row>
        <row r="103">
          <cell r="A103">
            <v>21517</v>
          </cell>
          <cell r="B103" t="str">
            <v>BECKY</v>
          </cell>
          <cell r="C103" t="str">
            <v>PASSFIELD</v>
          </cell>
          <cell r="D103" t="str">
            <v>ALISTAIR DAVIDSON</v>
          </cell>
        </row>
        <row r="104">
          <cell r="A104">
            <v>21519</v>
          </cell>
          <cell r="B104" t="str">
            <v>LAURA</v>
          </cell>
          <cell r="C104" t="str">
            <v>MACDONALD</v>
          </cell>
          <cell r="D104" t="str">
            <v>ALISTAIR DAVIDSON</v>
          </cell>
        </row>
        <row r="105">
          <cell r="A105">
            <v>21520</v>
          </cell>
          <cell r="B105" t="str">
            <v>SHABANA</v>
          </cell>
          <cell r="C105" t="str">
            <v>JAMIL</v>
          </cell>
          <cell r="D105" t="str">
            <v>ALISTAIR DAVIDSON</v>
          </cell>
        </row>
        <row r="106">
          <cell r="A106">
            <v>21521</v>
          </cell>
          <cell r="B106" t="str">
            <v>NICOLA</v>
          </cell>
          <cell r="C106" t="str">
            <v>MULLAN</v>
          </cell>
          <cell r="D106" t="str">
            <v>ALISTAIR DAVIDSON</v>
          </cell>
        </row>
        <row r="107">
          <cell r="A107">
            <v>21523</v>
          </cell>
          <cell r="B107" t="str">
            <v>MARK</v>
          </cell>
          <cell r="C107" t="str">
            <v>IMRIE</v>
          </cell>
          <cell r="D107" t="str">
            <v>WILLIAM LANGAN</v>
          </cell>
        </row>
        <row r="108">
          <cell r="A108">
            <v>21524</v>
          </cell>
          <cell r="B108" t="str">
            <v>BRIAN</v>
          </cell>
          <cell r="C108" t="str">
            <v>FLANAGAN</v>
          </cell>
          <cell r="D108" t="str">
            <v>WILLIAM LANGAN</v>
          </cell>
        </row>
        <row r="109">
          <cell r="A109">
            <v>21525</v>
          </cell>
          <cell r="B109" t="str">
            <v>CHRISTOPHER</v>
          </cell>
          <cell r="C109" t="str">
            <v>DAILLY</v>
          </cell>
          <cell r="D109" t="str">
            <v>WILLIAM LANGAN</v>
          </cell>
        </row>
        <row r="110">
          <cell r="A110">
            <v>21528</v>
          </cell>
          <cell r="B110" t="str">
            <v>JOHN</v>
          </cell>
          <cell r="C110" t="str">
            <v>COOK</v>
          </cell>
          <cell r="D110" t="str">
            <v>WILLIAM LANGAN</v>
          </cell>
        </row>
        <row r="111">
          <cell r="A111">
            <v>21529</v>
          </cell>
          <cell r="B111" t="str">
            <v>JENNA</v>
          </cell>
          <cell r="C111" t="str">
            <v>REID</v>
          </cell>
          <cell r="D111" t="str">
            <v>CLARKE CHING</v>
          </cell>
        </row>
        <row r="112">
          <cell r="A112">
            <v>21530</v>
          </cell>
          <cell r="B112" t="str">
            <v>DEREK</v>
          </cell>
          <cell r="C112" t="str">
            <v>FRASER</v>
          </cell>
          <cell r="D112" t="str">
            <v>WILLIAM LANGAN</v>
          </cell>
        </row>
        <row r="113">
          <cell r="A113">
            <v>21531</v>
          </cell>
          <cell r="B113" t="str">
            <v>EILDH</v>
          </cell>
          <cell r="C113" t="str">
            <v>SCOTT</v>
          </cell>
          <cell r="D113" t="str">
            <v>IAIN DUMBRECK</v>
          </cell>
        </row>
        <row r="114">
          <cell r="A114">
            <v>21534</v>
          </cell>
          <cell r="B114" t="str">
            <v xml:space="preserve">ELLIS </v>
          </cell>
          <cell r="C114" t="str">
            <v>DUFFY</v>
          </cell>
          <cell r="D114" t="str">
            <v>CLARKE CHING</v>
          </cell>
        </row>
        <row r="115">
          <cell r="A115">
            <v>21535</v>
          </cell>
          <cell r="B115" t="str">
            <v>KRISTOPHER</v>
          </cell>
          <cell r="C115" t="str">
            <v>ALEXANDER</v>
          </cell>
          <cell r="D115" t="str">
            <v>EVELYN LEITCH</v>
          </cell>
        </row>
        <row r="116">
          <cell r="A116">
            <v>21536</v>
          </cell>
          <cell r="B116" t="str">
            <v>CATHERINE</v>
          </cell>
          <cell r="C116" t="str">
            <v>MCKENZIE</v>
          </cell>
          <cell r="D116" t="str">
            <v>WILLIAM LANGAN</v>
          </cell>
        </row>
        <row r="117">
          <cell r="A117">
            <v>21537</v>
          </cell>
          <cell r="B117" t="str">
            <v xml:space="preserve">SHARON </v>
          </cell>
          <cell r="C117" t="str">
            <v>MCCALL</v>
          </cell>
          <cell r="D117" t="str">
            <v>PAULINE MCLAUGHLAN</v>
          </cell>
        </row>
        <row r="118">
          <cell r="A118">
            <v>21538</v>
          </cell>
          <cell r="B118" t="str">
            <v>DAVID</v>
          </cell>
          <cell r="C118" t="str">
            <v>BAXTER</v>
          </cell>
          <cell r="D118" t="str">
            <v>HEIDI FRECGUARD</v>
          </cell>
        </row>
        <row r="119">
          <cell r="A119">
            <v>21539</v>
          </cell>
          <cell r="B119" t="str">
            <v>THOMAS</v>
          </cell>
          <cell r="C119" t="str">
            <v>JENKINS</v>
          </cell>
          <cell r="D119" t="str">
            <v>WILLIAM LANGAN</v>
          </cell>
        </row>
        <row r="120">
          <cell r="A120">
            <v>21541</v>
          </cell>
          <cell r="B120" t="str">
            <v>MIRIAM</v>
          </cell>
          <cell r="C120" t="str">
            <v>MAHONY</v>
          </cell>
          <cell r="D120" t="str">
            <v>ALISTAIR DAVIDSON</v>
          </cell>
        </row>
        <row r="121">
          <cell r="A121">
            <v>21542</v>
          </cell>
          <cell r="B121" t="str">
            <v xml:space="preserve">GRAHAM </v>
          </cell>
          <cell r="C121" t="str">
            <v>HANNAH</v>
          </cell>
          <cell r="D121" t="str">
            <v>CLARKE CHING</v>
          </cell>
        </row>
        <row r="122">
          <cell r="A122">
            <v>21542</v>
          </cell>
          <cell r="B122" t="str">
            <v xml:space="preserve">GRAHAM </v>
          </cell>
          <cell r="C122" t="str">
            <v>HANNAH</v>
          </cell>
          <cell r="D122" t="str">
            <v>FIONA SHEPHERD</v>
          </cell>
        </row>
        <row r="123">
          <cell r="A123">
            <v>21544</v>
          </cell>
          <cell r="B123" t="str">
            <v>SUSAN</v>
          </cell>
          <cell r="C123" t="str">
            <v>MCGOLDRICK</v>
          </cell>
          <cell r="D123" t="str">
            <v>ALISON HONEYFORD</v>
          </cell>
        </row>
        <row r="124">
          <cell r="A124">
            <v>21545</v>
          </cell>
          <cell r="B124" t="str">
            <v>ALAN</v>
          </cell>
          <cell r="C124" t="str">
            <v>HOSIE</v>
          </cell>
          <cell r="D124" t="str">
            <v>CLARKE CHING</v>
          </cell>
        </row>
        <row r="125">
          <cell r="A125">
            <v>21546</v>
          </cell>
          <cell r="B125" t="str">
            <v>LISA</v>
          </cell>
          <cell r="C125" t="str">
            <v>FULLER</v>
          </cell>
          <cell r="D125" t="str">
            <v>CLARKE CHING</v>
          </cell>
        </row>
        <row r="126">
          <cell r="A126">
            <v>21547</v>
          </cell>
          <cell r="B126" t="str">
            <v xml:space="preserve">LORRAINE </v>
          </cell>
          <cell r="C126" t="str">
            <v>BROPHY</v>
          </cell>
          <cell r="D126" t="str">
            <v>CATHY BANKIER</v>
          </cell>
        </row>
        <row r="127">
          <cell r="A127">
            <v>21548</v>
          </cell>
          <cell r="B127" t="str">
            <v xml:space="preserve">STEPHANIE </v>
          </cell>
          <cell r="C127" t="str">
            <v>HARRIS</v>
          </cell>
          <cell r="D127" t="str">
            <v>CLARKE CHING</v>
          </cell>
        </row>
        <row r="128">
          <cell r="A128">
            <v>21549</v>
          </cell>
          <cell r="B128" t="str">
            <v>RAYMOND</v>
          </cell>
          <cell r="C128" t="str">
            <v>NICOL</v>
          </cell>
          <cell r="D128" t="str">
            <v>WILLIAM LANGAN</v>
          </cell>
        </row>
        <row r="129">
          <cell r="A129">
            <v>21552</v>
          </cell>
          <cell r="B129" t="str">
            <v xml:space="preserve">FIONA </v>
          </cell>
          <cell r="C129" t="str">
            <v>CHAN</v>
          </cell>
          <cell r="D129" t="str">
            <v>ALISTAIR DAVIDSON</v>
          </cell>
        </row>
        <row r="130">
          <cell r="A130">
            <v>21553</v>
          </cell>
          <cell r="B130" t="str">
            <v xml:space="preserve">GARETH </v>
          </cell>
          <cell r="C130" t="str">
            <v>HASSON</v>
          </cell>
          <cell r="D130" t="str">
            <v>ALISTAIR DAVIDSON</v>
          </cell>
        </row>
        <row r="131">
          <cell r="A131">
            <v>21557</v>
          </cell>
          <cell r="B131" t="str">
            <v>JOHN</v>
          </cell>
          <cell r="C131" t="str">
            <v>PROPHET</v>
          </cell>
          <cell r="D131" t="str">
            <v>LIZ WOLSKI</v>
          </cell>
        </row>
        <row r="132">
          <cell r="A132">
            <v>21560</v>
          </cell>
          <cell r="B132" t="str">
            <v>NIALL</v>
          </cell>
          <cell r="C132" t="str">
            <v>MCGILL</v>
          </cell>
          <cell r="D132" t="str">
            <v>TAMSYN KENNEDY</v>
          </cell>
        </row>
        <row r="133">
          <cell r="A133">
            <v>21561</v>
          </cell>
          <cell r="B133" t="str">
            <v>RHIANNON</v>
          </cell>
          <cell r="C133" t="str">
            <v>ETHERIDGE</v>
          </cell>
          <cell r="D133" t="str">
            <v>CLARKE CHING</v>
          </cell>
        </row>
        <row r="134">
          <cell r="A134">
            <v>21563</v>
          </cell>
          <cell r="B134" t="str">
            <v>DAVID</v>
          </cell>
          <cell r="C134" t="str">
            <v>BAXTER</v>
          </cell>
          <cell r="D134" t="str">
            <v>HEIDI FREEGUARD</v>
          </cell>
        </row>
        <row r="135">
          <cell r="A135">
            <v>21564</v>
          </cell>
          <cell r="B135" t="str">
            <v>CLAIRE</v>
          </cell>
          <cell r="C135" t="str">
            <v>CALLAGHAN</v>
          </cell>
          <cell r="D135" t="str">
            <v>COLIN WALLCE</v>
          </cell>
        </row>
        <row r="136">
          <cell r="A136">
            <v>21565</v>
          </cell>
          <cell r="B136" t="str">
            <v>CAROLE ANN</v>
          </cell>
          <cell r="C136" t="str">
            <v>DAVIDSON</v>
          </cell>
          <cell r="D136" t="str">
            <v>COLIN WALLCE</v>
          </cell>
        </row>
        <row r="137">
          <cell r="A137">
            <v>21566</v>
          </cell>
          <cell r="B137" t="str">
            <v>FRANCES</v>
          </cell>
          <cell r="C137" t="str">
            <v>MERCER</v>
          </cell>
          <cell r="D137" t="str">
            <v>CLARKE CHING</v>
          </cell>
        </row>
        <row r="138">
          <cell r="A138">
            <v>21568</v>
          </cell>
          <cell r="B138" t="str">
            <v>MICHAEL</v>
          </cell>
          <cell r="C138" t="str">
            <v>SCALLON</v>
          </cell>
          <cell r="D138" t="str">
            <v>CLARKE CHING</v>
          </cell>
        </row>
        <row r="139">
          <cell r="A139">
            <v>21569</v>
          </cell>
          <cell r="B139" t="str">
            <v xml:space="preserve">KERRY </v>
          </cell>
          <cell r="C139" t="str">
            <v>O'HANLON</v>
          </cell>
          <cell r="D139" t="str">
            <v>CLARKE CHING</v>
          </cell>
        </row>
        <row r="140">
          <cell r="A140">
            <v>21573</v>
          </cell>
          <cell r="B140" t="str">
            <v>LISA</v>
          </cell>
          <cell r="C140" t="str">
            <v>SIMPSON</v>
          </cell>
          <cell r="D140" t="str">
            <v>SAMANTHA GORDON</v>
          </cell>
        </row>
        <row r="141">
          <cell r="A141">
            <v>21574</v>
          </cell>
          <cell r="B141" t="str">
            <v>LISA</v>
          </cell>
          <cell r="C141" t="str">
            <v>O'HAGAN</v>
          </cell>
          <cell r="D141" t="str">
            <v>TAMSYN KENNEDY</v>
          </cell>
        </row>
        <row r="142">
          <cell r="A142">
            <v>21579</v>
          </cell>
          <cell r="B142" t="str">
            <v>GRANT</v>
          </cell>
          <cell r="C142" t="str">
            <v>PATIENCE</v>
          </cell>
          <cell r="D142" t="str">
            <v>JOHN GRIFFEN</v>
          </cell>
        </row>
        <row r="143">
          <cell r="A143">
            <v>21580</v>
          </cell>
          <cell r="B143" t="str">
            <v>STEPHEN</v>
          </cell>
          <cell r="C143" t="str">
            <v>MURRAY</v>
          </cell>
          <cell r="D143" t="str">
            <v>WILLIAM LANGAN</v>
          </cell>
        </row>
        <row r="144">
          <cell r="A144">
            <v>21588</v>
          </cell>
          <cell r="B144" t="str">
            <v>ANDREA</v>
          </cell>
          <cell r="C144" t="str">
            <v>CARMICHAEL</v>
          </cell>
          <cell r="D144" t="str">
            <v>SAMANTHA GORDON</v>
          </cell>
        </row>
        <row r="145">
          <cell r="A145">
            <v>21589</v>
          </cell>
          <cell r="B145" t="str">
            <v>NITIN</v>
          </cell>
          <cell r="C145" t="str">
            <v>BELLIKATTI</v>
          </cell>
          <cell r="D145" t="str">
            <v>FIONA PURDOM</v>
          </cell>
        </row>
        <row r="146">
          <cell r="A146">
            <v>21591</v>
          </cell>
          <cell r="B146" t="str">
            <v xml:space="preserve">SANDRA </v>
          </cell>
          <cell r="C146" t="str">
            <v>HAMILTON</v>
          </cell>
          <cell r="D146" t="str">
            <v>EUAN INGRAM</v>
          </cell>
        </row>
        <row r="147">
          <cell r="A147">
            <v>21592</v>
          </cell>
          <cell r="B147" t="str">
            <v>GRAEME</v>
          </cell>
          <cell r="C147" t="str">
            <v>MARSHALL</v>
          </cell>
          <cell r="D147" t="str">
            <v>SAMANTHA GORDON</v>
          </cell>
        </row>
        <row r="148">
          <cell r="A148">
            <v>21597</v>
          </cell>
          <cell r="B148" t="str">
            <v>CHARLES</v>
          </cell>
          <cell r="C148" t="str">
            <v>DONALD</v>
          </cell>
          <cell r="D148" t="str">
            <v>SAMANTHA GORDON</v>
          </cell>
        </row>
        <row r="149">
          <cell r="A149">
            <v>21598</v>
          </cell>
          <cell r="B149" t="str">
            <v>LAIRD</v>
          </cell>
          <cell r="C149" t="str">
            <v>KENNEDY</v>
          </cell>
          <cell r="D149" t="str">
            <v>SAMANTHA GORDON</v>
          </cell>
        </row>
        <row r="150">
          <cell r="A150">
            <v>21599</v>
          </cell>
          <cell r="B150" t="str">
            <v>CLAIRE</v>
          </cell>
          <cell r="C150" t="str">
            <v>MACIEJEWSKI</v>
          </cell>
          <cell r="D150" t="str">
            <v>MARGARET HARDING</v>
          </cell>
        </row>
        <row r="151">
          <cell r="A151">
            <v>21601</v>
          </cell>
          <cell r="B151" t="str">
            <v>MARK</v>
          </cell>
          <cell r="C151" t="str">
            <v>WALLACE</v>
          </cell>
          <cell r="D151" t="str">
            <v>SAMANTHA GORDON</v>
          </cell>
        </row>
        <row r="152">
          <cell r="A152">
            <v>21602</v>
          </cell>
          <cell r="B152" t="str">
            <v>MICHELLE</v>
          </cell>
          <cell r="C152" t="str">
            <v>DUNNETT</v>
          </cell>
          <cell r="D152" t="str">
            <v>SAMANTHA GORDON</v>
          </cell>
        </row>
        <row r="153">
          <cell r="A153">
            <v>21603</v>
          </cell>
          <cell r="B153" t="str">
            <v>BRIAN</v>
          </cell>
          <cell r="C153" t="str">
            <v>DUNN</v>
          </cell>
          <cell r="D153" t="str">
            <v>LIZ WOLSKI</v>
          </cell>
        </row>
        <row r="154">
          <cell r="A154">
            <v>21604</v>
          </cell>
          <cell r="B154" t="str">
            <v>DAVE</v>
          </cell>
          <cell r="C154" t="str">
            <v>STAFFORD</v>
          </cell>
          <cell r="D154" t="str">
            <v>SUSIE NALLY</v>
          </cell>
        </row>
        <row r="155">
          <cell r="A155">
            <v>21605</v>
          </cell>
          <cell r="B155" t="str">
            <v>ROBERT</v>
          </cell>
          <cell r="C155" t="str">
            <v>MACKENZIE</v>
          </cell>
          <cell r="D155" t="str">
            <v>SAMANTHA GORDON</v>
          </cell>
        </row>
        <row r="156">
          <cell r="A156">
            <v>21606</v>
          </cell>
          <cell r="B156" t="str">
            <v>KEVIN</v>
          </cell>
          <cell r="C156" t="str">
            <v>DUFFY</v>
          </cell>
          <cell r="D156" t="str">
            <v>SAMANTHA GORDON</v>
          </cell>
        </row>
        <row r="157">
          <cell r="A157">
            <v>21611</v>
          </cell>
          <cell r="B157" t="str">
            <v xml:space="preserve">DAVID </v>
          </cell>
          <cell r="C157" t="str">
            <v>THOMSON</v>
          </cell>
          <cell r="D157" t="str">
            <v>SAMANTHA GORDON</v>
          </cell>
        </row>
        <row r="158">
          <cell r="A158">
            <v>21614</v>
          </cell>
          <cell r="B158" t="str">
            <v>CHRISTINE</v>
          </cell>
          <cell r="C158" t="str">
            <v>MCGEACHIN</v>
          </cell>
          <cell r="D158" t="str">
            <v>SAMANTHA GORDON</v>
          </cell>
        </row>
        <row r="159">
          <cell r="A159">
            <v>21617</v>
          </cell>
          <cell r="B159" t="str">
            <v>LINDA</v>
          </cell>
          <cell r="C159" t="str">
            <v>LOCHHEAD</v>
          </cell>
          <cell r="D159" t="str">
            <v>SAMANTHA GORDON</v>
          </cell>
        </row>
        <row r="160">
          <cell r="A160">
            <v>21620</v>
          </cell>
          <cell r="B160" t="str">
            <v xml:space="preserve">JULIE </v>
          </cell>
          <cell r="C160" t="str">
            <v>RUSSELL</v>
          </cell>
          <cell r="D160" t="str">
            <v>ANN MARIE MCVITTIE</v>
          </cell>
        </row>
        <row r="161">
          <cell r="A161">
            <v>21623</v>
          </cell>
          <cell r="B161" t="str">
            <v>BRENDAN</v>
          </cell>
          <cell r="C161" t="str">
            <v>CALLAN</v>
          </cell>
          <cell r="D161" t="str">
            <v>SAMANTHA GORDON</v>
          </cell>
        </row>
        <row r="162">
          <cell r="A162">
            <v>21627</v>
          </cell>
          <cell r="B162" t="str">
            <v xml:space="preserve">KRISTOPHER </v>
          </cell>
          <cell r="C162" t="str">
            <v>ALEXANDER</v>
          </cell>
          <cell r="D162" t="str">
            <v>SAMANTHA GORDON</v>
          </cell>
        </row>
        <row r="163">
          <cell r="A163">
            <v>21633</v>
          </cell>
          <cell r="B163" t="str">
            <v>DUNCAN</v>
          </cell>
          <cell r="C163" t="str">
            <v>MASSON</v>
          </cell>
          <cell r="D163" t="str">
            <v>SAMANTHA GORDON</v>
          </cell>
        </row>
        <row r="164">
          <cell r="A164">
            <v>21634</v>
          </cell>
          <cell r="B164" t="str">
            <v>NADINE</v>
          </cell>
          <cell r="C164" t="str">
            <v>MAISEY</v>
          </cell>
          <cell r="D164" t="str">
            <v>ANDREA CHRISTIE</v>
          </cell>
        </row>
        <row r="165">
          <cell r="A165">
            <v>21635</v>
          </cell>
          <cell r="B165" t="str">
            <v>EILEEN</v>
          </cell>
          <cell r="C165" t="str">
            <v>MOORE (WOTHERSPOON)</v>
          </cell>
          <cell r="D165" t="str">
            <v>ALISTAIR MACLEOD</v>
          </cell>
        </row>
        <row r="166">
          <cell r="A166">
            <v>21640</v>
          </cell>
          <cell r="B166" t="str">
            <v>MATTHEW</v>
          </cell>
          <cell r="C166" t="str">
            <v>CREHAN</v>
          </cell>
          <cell r="D166" t="str">
            <v>ELEANOR O'DRISCOLL</v>
          </cell>
        </row>
        <row r="167">
          <cell r="A167">
            <v>21641</v>
          </cell>
          <cell r="B167" t="str">
            <v>ANNA</v>
          </cell>
          <cell r="C167" t="str">
            <v>DHESI</v>
          </cell>
          <cell r="D167" t="str">
            <v>SURBJIT DHILLON</v>
          </cell>
        </row>
        <row r="168">
          <cell r="A168">
            <v>21642</v>
          </cell>
          <cell r="B168" t="str">
            <v>THOMAS</v>
          </cell>
          <cell r="C168" t="str">
            <v>CAMERON</v>
          </cell>
          <cell r="D168" t="str">
            <v>ELEANOR O'DRISCOLL</v>
          </cell>
        </row>
        <row r="169">
          <cell r="A169">
            <v>21643</v>
          </cell>
          <cell r="B169" t="str">
            <v xml:space="preserve">PAMELA </v>
          </cell>
          <cell r="C169" t="str">
            <v>MCILHARGEY</v>
          </cell>
          <cell r="D169" t="str">
            <v>ANN MARIE MCVITTIE</v>
          </cell>
        </row>
        <row r="170">
          <cell r="A170">
            <v>21647</v>
          </cell>
          <cell r="B170" t="str">
            <v>NICOLAS</v>
          </cell>
          <cell r="C170" t="str">
            <v>COLA</v>
          </cell>
          <cell r="D170" t="str">
            <v>BLAIR MITCHELL</v>
          </cell>
        </row>
        <row r="171">
          <cell r="A171">
            <v>21653</v>
          </cell>
          <cell r="B171" t="str">
            <v>SARA</v>
          </cell>
          <cell r="C171" t="str">
            <v>MANGIN</v>
          </cell>
          <cell r="D171" t="str">
            <v>SAMANTHA GORDON</v>
          </cell>
        </row>
        <row r="172">
          <cell r="A172">
            <v>21654</v>
          </cell>
          <cell r="B172" t="str">
            <v>DONNA</v>
          </cell>
          <cell r="C172" t="str">
            <v>SHORT</v>
          </cell>
          <cell r="D172" t="str">
            <v>MIKE MCGLINCHEY</v>
          </cell>
        </row>
        <row r="173">
          <cell r="A173">
            <v>21663</v>
          </cell>
          <cell r="B173" t="str">
            <v>JANINE</v>
          </cell>
          <cell r="C173" t="str">
            <v>FRANSSEN</v>
          </cell>
          <cell r="D173" t="str">
            <v>ALISTAIR DAVIDSON</v>
          </cell>
        </row>
        <row r="174">
          <cell r="A174">
            <v>21666</v>
          </cell>
          <cell r="B174" t="str">
            <v>MEAGAN</v>
          </cell>
          <cell r="C174" t="str">
            <v>TODD</v>
          </cell>
          <cell r="D174" t="str">
            <v>ANDREA CHRISTIE</v>
          </cell>
        </row>
        <row r="175">
          <cell r="A175">
            <v>21669</v>
          </cell>
          <cell r="B175" t="str">
            <v>ALAN</v>
          </cell>
          <cell r="C175" t="str">
            <v>FRASER</v>
          </cell>
          <cell r="D175" t="str">
            <v>SAMANTHA GORDON</v>
          </cell>
        </row>
        <row r="176">
          <cell r="A176">
            <v>21670</v>
          </cell>
          <cell r="B176" t="str">
            <v>CATHERINE</v>
          </cell>
          <cell r="C176" t="str">
            <v>BOYLE</v>
          </cell>
          <cell r="D176" t="str">
            <v>SAMANTHA GORDON</v>
          </cell>
        </row>
        <row r="177">
          <cell r="A177">
            <v>21671</v>
          </cell>
          <cell r="B177" t="str">
            <v>BRIAN</v>
          </cell>
          <cell r="C177" t="str">
            <v>ARNOLD</v>
          </cell>
          <cell r="D177" t="str">
            <v>SAMANTHA GORDON</v>
          </cell>
        </row>
        <row r="178">
          <cell r="A178">
            <v>21673</v>
          </cell>
          <cell r="B178" t="str">
            <v>PAULINE</v>
          </cell>
          <cell r="C178" t="str">
            <v>CORBETT</v>
          </cell>
          <cell r="D178" t="str">
            <v>SAMANTHA GORDON</v>
          </cell>
        </row>
        <row r="179">
          <cell r="A179">
            <v>21675</v>
          </cell>
          <cell r="B179" t="str">
            <v>COLIN</v>
          </cell>
          <cell r="C179" t="str">
            <v>GRAY</v>
          </cell>
          <cell r="D179" t="str">
            <v>HUGH FAIRBROTHER</v>
          </cell>
        </row>
        <row r="180">
          <cell r="A180">
            <v>21677</v>
          </cell>
          <cell r="B180" t="str">
            <v>ELLEN</v>
          </cell>
          <cell r="C180" t="str">
            <v>MCCORMICK</v>
          </cell>
          <cell r="D180" t="str">
            <v>DAVID WEBER</v>
          </cell>
        </row>
        <row r="181">
          <cell r="A181">
            <v>21678</v>
          </cell>
          <cell r="B181" t="str">
            <v>ROSS</v>
          </cell>
          <cell r="C181" t="str">
            <v>CAWKWELL</v>
          </cell>
          <cell r="D181" t="str">
            <v>FIONA LINTON</v>
          </cell>
        </row>
        <row r="182">
          <cell r="A182">
            <v>21681</v>
          </cell>
          <cell r="B182" t="str">
            <v xml:space="preserve">PAMELA </v>
          </cell>
          <cell r="C182" t="str">
            <v>BOYLE</v>
          </cell>
          <cell r="D182" t="str">
            <v>SAMANTHA GORDON</v>
          </cell>
        </row>
        <row r="183">
          <cell r="A183">
            <v>21682</v>
          </cell>
          <cell r="B183" t="str">
            <v>CLARK</v>
          </cell>
          <cell r="C183" t="str">
            <v>GILMOUR</v>
          </cell>
          <cell r="D183" t="str">
            <v>STEVEN WINETROBE</v>
          </cell>
        </row>
        <row r="184">
          <cell r="A184">
            <v>21682</v>
          </cell>
          <cell r="B184" t="str">
            <v>CLARK</v>
          </cell>
          <cell r="C184" t="str">
            <v>GILMOUR</v>
          </cell>
          <cell r="D184" t="str">
            <v>ALISTAIR DAVIDSON</v>
          </cell>
        </row>
        <row r="185">
          <cell r="A185">
            <v>21683</v>
          </cell>
          <cell r="B185" t="str">
            <v>SARAH</v>
          </cell>
          <cell r="C185" t="str">
            <v>DENHOLM</v>
          </cell>
          <cell r="D185" t="str">
            <v>KENNY BARR</v>
          </cell>
        </row>
        <row r="186">
          <cell r="A186">
            <v>21684</v>
          </cell>
          <cell r="B186" t="str">
            <v>AMANDA</v>
          </cell>
          <cell r="C186" t="str">
            <v>MCHALE</v>
          </cell>
          <cell r="D186" t="str">
            <v>HUGH FAIRBROTHER</v>
          </cell>
        </row>
        <row r="187">
          <cell r="A187">
            <v>21685</v>
          </cell>
          <cell r="B187" t="str">
            <v xml:space="preserve">NORMA </v>
          </cell>
          <cell r="C187" t="str">
            <v>CAMERON</v>
          </cell>
          <cell r="D187" t="str">
            <v>ANN MARIE MCVITTIE</v>
          </cell>
        </row>
        <row r="188">
          <cell r="A188">
            <v>21686</v>
          </cell>
          <cell r="B188" t="str">
            <v>GILLIAN</v>
          </cell>
          <cell r="C188" t="str">
            <v>COURT</v>
          </cell>
          <cell r="D188" t="str">
            <v>FIONA LINTON</v>
          </cell>
        </row>
        <row r="189">
          <cell r="A189">
            <v>21687</v>
          </cell>
          <cell r="B189" t="str">
            <v>BRIAN</v>
          </cell>
          <cell r="C189" t="str">
            <v>KYLES</v>
          </cell>
          <cell r="D189" t="str">
            <v>ANN MARIE MCVITTIE</v>
          </cell>
        </row>
        <row r="190">
          <cell r="A190">
            <v>21689</v>
          </cell>
          <cell r="B190" t="str">
            <v>NICOLE</v>
          </cell>
          <cell r="C190" t="str">
            <v>SCHOLZ</v>
          </cell>
          <cell r="D190" t="str">
            <v>SAMANTHA GORDON</v>
          </cell>
        </row>
        <row r="191">
          <cell r="A191">
            <v>21694</v>
          </cell>
          <cell r="B191" t="str">
            <v>ANDREA</v>
          </cell>
          <cell r="C191" t="str">
            <v>CARMICHAEL</v>
          </cell>
          <cell r="D191" t="str">
            <v>SAMANTHA GORDON</v>
          </cell>
        </row>
        <row r="192">
          <cell r="A192">
            <v>21699</v>
          </cell>
          <cell r="B192" t="str">
            <v>CRAIG</v>
          </cell>
          <cell r="C192" t="str">
            <v>MENZIES</v>
          </cell>
          <cell r="D192" t="str">
            <v>ANN MARIE MCVITTIE</v>
          </cell>
        </row>
        <row r="193">
          <cell r="A193">
            <v>21702</v>
          </cell>
          <cell r="B193" t="str">
            <v>KEITH</v>
          </cell>
          <cell r="C193" t="str">
            <v>MCNALLY</v>
          </cell>
          <cell r="D193" t="str">
            <v>SAMANTHA GORDON</v>
          </cell>
        </row>
        <row r="194">
          <cell r="A194">
            <v>21703</v>
          </cell>
          <cell r="B194" t="str">
            <v>KEVIN</v>
          </cell>
          <cell r="C194" t="str">
            <v>RYAN</v>
          </cell>
          <cell r="D194" t="str">
            <v>SAMANTHA GORDON</v>
          </cell>
        </row>
        <row r="195">
          <cell r="A195">
            <v>21704</v>
          </cell>
          <cell r="B195" t="str">
            <v>SUSAN</v>
          </cell>
          <cell r="C195" t="str">
            <v>MCKENZIE</v>
          </cell>
          <cell r="D195" t="str">
            <v>SAMANTHA GORDON</v>
          </cell>
        </row>
        <row r="196">
          <cell r="A196">
            <v>21706</v>
          </cell>
          <cell r="B196" t="str">
            <v xml:space="preserve">NIMPHA </v>
          </cell>
          <cell r="C196" t="str">
            <v>JEFFREY</v>
          </cell>
          <cell r="D196" t="str">
            <v>SAMANTHA GORDON</v>
          </cell>
        </row>
        <row r="197">
          <cell r="A197">
            <v>21707</v>
          </cell>
          <cell r="B197" t="str">
            <v>EVELYN</v>
          </cell>
          <cell r="C197" t="str">
            <v>SMITH</v>
          </cell>
          <cell r="D197" t="str">
            <v>SAMANTHA GORDON</v>
          </cell>
        </row>
        <row r="198">
          <cell r="A198">
            <v>21708</v>
          </cell>
          <cell r="B198" t="str">
            <v>AILEEN</v>
          </cell>
          <cell r="C198" t="str">
            <v>BREEN</v>
          </cell>
          <cell r="D198" t="str">
            <v>EILEEN GRAHAM</v>
          </cell>
        </row>
        <row r="199">
          <cell r="A199">
            <v>21726</v>
          </cell>
          <cell r="B199" t="str">
            <v xml:space="preserve">PATRICIA D </v>
          </cell>
          <cell r="C199" t="str">
            <v>LIU</v>
          </cell>
          <cell r="D199" t="str">
            <v>EILEEN GRAHAM</v>
          </cell>
        </row>
        <row r="200">
          <cell r="A200">
            <v>21732</v>
          </cell>
          <cell r="B200" t="str">
            <v>DAVID</v>
          </cell>
          <cell r="C200" t="str">
            <v>TUNSTALL</v>
          </cell>
          <cell r="D200" t="str">
            <v>COLIN JONES</v>
          </cell>
        </row>
        <row r="201">
          <cell r="A201">
            <v>21733</v>
          </cell>
          <cell r="B201" t="str">
            <v xml:space="preserve">ANNAMARIE </v>
          </cell>
          <cell r="C201" t="str">
            <v>CLARKE</v>
          </cell>
          <cell r="D201" t="str">
            <v>ASHLEY PATTERSON</v>
          </cell>
        </row>
        <row r="202">
          <cell r="A202">
            <v>21735</v>
          </cell>
          <cell r="B202" t="str">
            <v>SARA V</v>
          </cell>
          <cell r="C202" t="str">
            <v>LITHGOW</v>
          </cell>
          <cell r="D202" t="str">
            <v>ISABELL PITT</v>
          </cell>
        </row>
        <row r="203">
          <cell r="A203">
            <v>21736</v>
          </cell>
          <cell r="B203" t="str">
            <v>ROBERT BARRY</v>
          </cell>
          <cell r="C203" t="str">
            <v>BEVERIDGE</v>
          </cell>
          <cell r="D203" t="str">
            <v>FRANK MILNE</v>
          </cell>
        </row>
        <row r="204">
          <cell r="A204">
            <v>21740</v>
          </cell>
          <cell r="B204" t="str">
            <v>MARY JANE</v>
          </cell>
          <cell r="C204" t="str">
            <v>ERSKINE</v>
          </cell>
          <cell r="D204" t="str">
            <v>ELAINE PEACOCK</v>
          </cell>
        </row>
        <row r="205">
          <cell r="A205">
            <v>21742</v>
          </cell>
          <cell r="B205" t="str">
            <v>DAVID</v>
          </cell>
          <cell r="C205" t="str">
            <v>CURRIE</v>
          </cell>
          <cell r="D205" t="str">
            <v>ISOBEL PITT</v>
          </cell>
        </row>
        <row r="206">
          <cell r="A206">
            <v>21757</v>
          </cell>
          <cell r="B206" t="str">
            <v>KAY</v>
          </cell>
          <cell r="C206" t="str">
            <v>MCNAB</v>
          </cell>
          <cell r="D206" t="str">
            <v>KIRSTIE LAIRD</v>
          </cell>
        </row>
        <row r="207">
          <cell r="A207">
            <v>21758</v>
          </cell>
          <cell r="B207" t="str">
            <v>ANDREW</v>
          </cell>
          <cell r="C207" t="str">
            <v>BRAWLS</v>
          </cell>
          <cell r="D207" t="str">
            <v>DAVID MENTIPLAY</v>
          </cell>
        </row>
        <row r="208">
          <cell r="A208">
            <v>21762</v>
          </cell>
          <cell r="B208" t="str">
            <v>IAIN</v>
          </cell>
          <cell r="C208" t="str">
            <v>MURDOCH</v>
          </cell>
          <cell r="D208" t="str">
            <v>STUART POLLOCK</v>
          </cell>
        </row>
        <row r="209">
          <cell r="A209">
            <v>21764</v>
          </cell>
          <cell r="B209" t="str">
            <v>HAZEL</v>
          </cell>
          <cell r="C209" t="str">
            <v>ROBERTSON</v>
          </cell>
          <cell r="D209" t="str">
            <v>ANDREA CHRISTIE</v>
          </cell>
        </row>
        <row r="210">
          <cell r="A210">
            <v>21765</v>
          </cell>
          <cell r="B210" t="str">
            <v xml:space="preserve">KATARZYNA </v>
          </cell>
          <cell r="C210" t="str">
            <v>GINTER</v>
          </cell>
          <cell r="D210" t="str">
            <v>CELIA HUNTER</v>
          </cell>
        </row>
        <row r="211">
          <cell r="A211">
            <v>21765</v>
          </cell>
          <cell r="B211" t="str">
            <v xml:space="preserve">KATARZYNA </v>
          </cell>
          <cell r="C211" t="str">
            <v>GINTER</v>
          </cell>
          <cell r="D211" t="str">
            <v>ANDREA CHRISTIE</v>
          </cell>
        </row>
        <row r="212">
          <cell r="A212">
            <v>21767</v>
          </cell>
          <cell r="B212" t="str">
            <v xml:space="preserve">SIOBHAN </v>
          </cell>
          <cell r="C212" t="str">
            <v>SPARKS</v>
          </cell>
          <cell r="D212" t="str">
            <v>KAREN MCALLISTER</v>
          </cell>
        </row>
        <row r="213">
          <cell r="A213">
            <v>21770</v>
          </cell>
          <cell r="B213" t="str">
            <v>JEAN</v>
          </cell>
          <cell r="C213" t="str">
            <v>GIBSON</v>
          </cell>
          <cell r="D213" t="str">
            <v>PETER FARRER</v>
          </cell>
        </row>
        <row r="214">
          <cell r="A214">
            <v>21771</v>
          </cell>
          <cell r="B214" t="str">
            <v xml:space="preserve">CATRIONA </v>
          </cell>
          <cell r="C214" t="str">
            <v>HUNTER</v>
          </cell>
          <cell r="D214" t="str">
            <v>GORDON INGLIS</v>
          </cell>
        </row>
        <row r="215">
          <cell r="A215">
            <v>21773</v>
          </cell>
          <cell r="B215" t="str">
            <v>JULIE</v>
          </cell>
          <cell r="C215" t="str">
            <v>BURNETT</v>
          </cell>
          <cell r="D215" t="str">
            <v>BRIAN CAMPBELL</v>
          </cell>
        </row>
        <row r="216">
          <cell r="A216">
            <v>21774</v>
          </cell>
          <cell r="B216" t="str">
            <v>SARAH</v>
          </cell>
          <cell r="C216" t="str">
            <v>MOHAMMED</v>
          </cell>
          <cell r="D216" t="str">
            <v>STEVEN WINETROBE</v>
          </cell>
        </row>
        <row r="217">
          <cell r="A217">
            <v>21775</v>
          </cell>
          <cell r="B217" t="str">
            <v>FILIP</v>
          </cell>
          <cell r="C217" t="str">
            <v>WADOWSKI</v>
          </cell>
          <cell r="D217" t="str">
            <v>STEVEN WINETROBE</v>
          </cell>
        </row>
        <row r="218">
          <cell r="A218">
            <v>21776</v>
          </cell>
          <cell r="B218" t="str">
            <v xml:space="preserve">CRIGHTON </v>
          </cell>
          <cell r="C218" t="str">
            <v>BAIN</v>
          </cell>
          <cell r="D218" t="str">
            <v>STUART HILL</v>
          </cell>
        </row>
        <row r="219">
          <cell r="A219">
            <v>21777</v>
          </cell>
          <cell r="B219" t="str">
            <v>ANDREW</v>
          </cell>
          <cell r="C219" t="str">
            <v>MCLEAN</v>
          </cell>
          <cell r="D219" t="str">
            <v>STUART HILL</v>
          </cell>
        </row>
        <row r="220">
          <cell r="A220">
            <v>21778</v>
          </cell>
          <cell r="B220" t="str">
            <v>IAN</v>
          </cell>
          <cell r="C220" t="str">
            <v>ORR</v>
          </cell>
          <cell r="D220" t="str">
            <v>STUART HILL</v>
          </cell>
        </row>
        <row r="221">
          <cell r="A221">
            <v>21779</v>
          </cell>
          <cell r="B221" t="str">
            <v>ROSS</v>
          </cell>
          <cell r="C221" t="str">
            <v>DOUGLAS</v>
          </cell>
          <cell r="D221" t="str">
            <v>STUART HILL</v>
          </cell>
        </row>
        <row r="222">
          <cell r="A222">
            <v>21780</v>
          </cell>
          <cell r="B222" t="str">
            <v>ALEX</v>
          </cell>
          <cell r="C222" t="str">
            <v>GRAY</v>
          </cell>
          <cell r="D222" t="str">
            <v>STEVEN WINETROBE</v>
          </cell>
        </row>
        <row r="223">
          <cell r="A223">
            <v>21781</v>
          </cell>
          <cell r="B223" t="str">
            <v>ARTHUR</v>
          </cell>
          <cell r="C223" t="str">
            <v>COCKBURN</v>
          </cell>
          <cell r="D223" t="str">
            <v>STEVEN WINETROBE</v>
          </cell>
        </row>
        <row r="224">
          <cell r="A224">
            <v>21782</v>
          </cell>
          <cell r="B224" t="str">
            <v>LAURA CATHERINE</v>
          </cell>
          <cell r="C224" t="str">
            <v>ROSS</v>
          </cell>
          <cell r="D224" t="str">
            <v>GRANT MURRAY</v>
          </cell>
        </row>
        <row r="225">
          <cell r="A225">
            <v>21783</v>
          </cell>
          <cell r="B225" t="str">
            <v>KEIRA</v>
          </cell>
          <cell r="C225" t="str">
            <v>MACVINISH</v>
          </cell>
          <cell r="D225" t="str">
            <v>STEVEN WINETROBE</v>
          </cell>
        </row>
        <row r="226">
          <cell r="A226">
            <v>21784</v>
          </cell>
          <cell r="B226" t="str">
            <v>JENNIFER</v>
          </cell>
          <cell r="C226" t="str">
            <v>HOGG</v>
          </cell>
          <cell r="D226" t="str">
            <v>ANDREA CHRISTIE</v>
          </cell>
        </row>
        <row r="227">
          <cell r="A227">
            <v>21788</v>
          </cell>
          <cell r="B227" t="str">
            <v>JOHN</v>
          </cell>
          <cell r="C227" t="str">
            <v>LAFFERTY</v>
          </cell>
          <cell r="D227" t="str">
            <v>STEVEN WINETROBE</v>
          </cell>
        </row>
        <row r="228">
          <cell r="A228">
            <v>21789</v>
          </cell>
          <cell r="B228" t="str">
            <v>ELIZABETH</v>
          </cell>
          <cell r="C228" t="str">
            <v>SCOTT</v>
          </cell>
          <cell r="D228" t="str">
            <v>STEVEN WINETROBE</v>
          </cell>
        </row>
        <row r="229">
          <cell r="A229">
            <v>21790</v>
          </cell>
          <cell r="B229" t="str">
            <v xml:space="preserve">KRISTEN </v>
          </cell>
          <cell r="C229" t="str">
            <v>DAVIES</v>
          </cell>
          <cell r="D229" t="str">
            <v>ERIC FAUVEL</v>
          </cell>
        </row>
        <row r="230">
          <cell r="A230">
            <v>21791</v>
          </cell>
          <cell r="B230" t="str">
            <v>FRAZER</v>
          </cell>
          <cell r="C230" t="str">
            <v>POLLOCK</v>
          </cell>
          <cell r="D230" t="str">
            <v>ERIC FAUVEL</v>
          </cell>
        </row>
        <row r="231">
          <cell r="A231">
            <v>21792</v>
          </cell>
          <cell r="B231" t="str">
            <v xml:space="preserve">ANDREW </v>
          </cell>
          <cell r="C231" t="str">
            <v>EVERETT</v>
          </cell>
          <cell r="D231" t="str">
            <v>ERIC FAUVEL</v>
          </cell>
        </row>
        <row r="232">
          <cell r="A232">
            <v>21793</v>
          </cell>
          <cell r="B232" t="str">
            <v>JONATHAN</v>
          </cell>
          <cell r="C232" t="str">
            <v>DREVER</v>
          </cell>
          <cell r="D232" t="str">
            <v>ERIC FAUVEL</v>
          </cell>
        </row>
        <row r="233">
          <cell r="A233">
            <v>21794</v>
          </cell>
          <cell r="B233" t="str">
            <v>DEAN</v>
          </cell>
          <cell r="C233" t="str">
            <v>MCVEY</v>
          </cell>
          <cell r="D233" t="str">
            <v>LINDA JACK</v>
          </cell>
        </row>
        <row r="234">
          <cell r="A234">
            <v>21795</v>
          </cell>
          <cell r="B234" t="str">
            <v xml:space="preserve">MAGGIE </v>
          </cell>
          <cell r="C234" t="str">
            <v>MAZOLEKA</v>
          </cell>
          <cell r="D234" t="str">
            <v>STEVEN WINETROBE</v>
          </cell>
        </row>
        <row r="235">
          <cell r="A235">
            <v>21796</v>
          </cell>
          <cell r="B235" t="str">
            <v>LAUREN</v>
          </cell>
          <cell r="C235" t="str">
            <v>GOURLAY</v>
          </cell>
          <cell r="D235" t="str">
            <v>ALISTAIR DAVIDSON</v>
          </cell>
        </row>
        <row r="236">
          <cell r="A236">
            <v>21796</v>
          </cell>
          <cell r="B236" t="str">
            <v>LAUREN</v>
          </cell>
          <cell r="C236" t="str">
            <v>GOURLAY</v>
          </cell>
          <cell r="D236" t="str">
            <v>STUART HILL</v>
          </cell>
        </row>
        <row r="237">
          <cell r="A237">
            <v>21797</v>
          </cell>
          <cell r="B237" t="str">
            <v>ADAM</v>
          </cell>
          <cell r="C237" t="str">
            <v>KERR</v>
          </cell>
          <cell r="D237" t="str">
            <v>STUART HILL</v>
          </cell>
        </row>
        <row r="238">
          <cell r="A238">
            <v>21798</v>
          </cell>
          <cell r="B238" t="str">
            <v>GRACE</v>
          </cell>
          <cell r="C238" t="str">
            <v>PAUL</v>
          </cell>
          <cell r="D238" t="str">
            <v>ERIC FAUVEL</v>
          </cell>
        </row>
        <row r="239">
          <cell r="A239">
            <v>21799</v>
          </cell>
          <cell r="B239" t="str">
            <v>SIMON</v>
          </cell>
          <cell r="C239" t="str">
            <v>LLOYD</v>
          </cell>
          <cell r="D239" t="str">
            <v>ERIC FAUVEL</v>
          </cell>
        </row>
        <row r="240">
          <cell r="A240">
            <v>21800</v>
          </cell>
          <cell r="B240" t="str">
            <v>LORNA</v>
          </cell>
          <cell r="C240" t="str">
            <v>MCGILL</v>
          </cell>
          <cell r="D240" t="str">
            <v>ERIC FAUVEL</v>
          </cell>
        </row>
        <row r="241">
          <cell r="A241">
            <v>21801</v>
          </cell>
          <cell r="B241" t="str">
            <v>MIGUEL</v>
          </cell>
          <cell r="C241" t="str">
            <v>MOLINA</v>
          </cell>
          <cell r="D241" t="str">
            <v>ERIC FAUVEL</v>
          </cell>
        </row>
        <row r="242">
          <cell r="A242">
            <v>21802</v>
          </cell>
          <cell r="B242" t="str">
            <v>MIROSLAW</v>
          </cell>
          <cell r="C242" t="str">
            <v>KEPINSKI</v>
          </cell>
          <cell r="D242" t="str">
            <v>ERIC FAUVEL</v>
          </cell>
        </row>
        <row r="243">
          <cell r="A243">
            <v>21802</v>
          </cell>
          <cell r="B243" t="str">
            <v>MIROSLAW</v>
          </cell>
          <cell r="C243" t="str">
            <v>KEPINSKI</v>
          </cell>
          <cell r="D243" t="str">
            <v>STEVEN WINETROBE</v>
          </cell>
        </row>
        <row r="244">
          <cell r="A244">
            <v>21803</v>
          </cell>
          <cell r="B244" t="str">
            <v>MICHAEL</v>
          </cell>
          <cell r="C244" t="str">
            <v>BRANAGH</v>
          </cell>
          <cell r="D244" t="str">
            <v>STEVEN WINETROBE</v>
          </cell>
        </row>
        <row r="245">
          <cell r="A245">
            <v>21805</v>
          </cell>
          <cell r="B245" t="str">
            <v xml:space="preserve">MARTIN </v>
          </cell>
          <cell r="C245" t="str">
            <v>CLARKE</v>
          </cell>
          <cell r="D245" t="str">
            <v>STEPHEN MCINTOSH</v>
          </cell>
        </row>
        <row r="246">
          <cell r="A246">
            <v>21808</v>
          </cell>
          <cell r="B246" t="str">
            <v>KERRY</v>
          </cell>
          <cell r="C246" t="str">
            <v>BOWICK</v>
          </cell>
          <cell r="D246" t="str">
            <v>GRANT MURRAY</v>
          </cell>
        </row>
        <row r="247">
          <cell r="A247">
            <v>21809</v>
          </cell>
          <cell r="B247" t="str">
            <v>LYNNE</v>
          </cell>
          <cell r="C247" t="str">
            <v>WALKER</v>
          </cell>
          <cell r="D247" t="str">
            <v>GORDON INGLIS</v>
          </cell>
        </row>
        <row r="248">
          <cell r="A248">
            <v>21810</v>
          </cell>
          <cell r="B248" t="str">
            <v>PAULINE</v>
          </cell>
          <cell r="C248" t="str">
            <v>CORBETT</v>
          </cell>
          <cell r="D248" t="str">
            <v>FIONA LINTON</v>
          </cell>
        </row>
        <row r="249">
          <cell r="A249">
            <v>21811</v>
          </cell>
          <cell r="B249" t="str">
            <v>JULIE</v>
          </cell>
          <cell r="C249" t="str">
            <v>MOLINA</v>
          </cell>
          <cell r="D249" t="str">
            <v>ERIC FAUVEL</v>
          </cell>
        </row>
        <row r="250">
          <cell r="A250">
            <v>21812</v>
          </cell>
          <cell r="B250" t="str">
            <v>FRANCES LOUISE</v>
          </cell>
          <cell r="C250" t="str">
            <v>MOFFAT</v>
          </cell>
          <cell r="D250" t="str">
            <v>LINDA JACK</v>
          </cell>
        </row>
        <row r="251">
          <cell r="A251">
            <v>21813</v>
          </cell>
          <cell r="B251" t="str">
            <v>JON</v>
          </cell>
          <cell r="C251" t="str">
            <v>KANE</v>
          </cell>
          <cell r="D251" t="str">
            <v>STUART HILL</v>
          </cell>
        </row>
        <row r="252">
          <cell r="A252">
            <v>21814</v>
          </cell>
          <cell r="B252" t="str">
            <v>FAISAL</v>
          </cell>
          <cell r="C252" t="str">
            <v>JAVED</v>
          </cell>
          <cell r="D252" t="str">
            <v>STEVEN WINETROBE</v>
          </cell>
        </row>
        <row r="253">
          <cell r="A253">
            <v>21815</v>
          </cell>
          <cell r="B253" t="str">
            <v>KEITH</v>
          </cell>
          <cell r="C253" t="str">
            <v>MCNALLY</v>
          </cell>
          <cell r="D253" t="str">
            <v>GRANT MURRAY</v>
          </cell>
        </row>
        <row r="254">
          <cell r="A254">
            <v>21816</v>
          </cell>
          <cell r="B254" t="str">
            <v>LIDIA</v>
          </cell>
          <cell r="C254" t="str">
            <v>NIEMCZUK</v>
          </cell>
          <cell r="D254" t="str">
            <v>ED PTOLEMY</v>
          </cell>
        </row>
        <row r="255">
          <cell r="A255">
            <v>21817</v>
          </cell>
          <cell r="B255" t="str">
            <v>MARC GONZALEZ</v>
          </cell>
          <cell r="C255" t="str">
            <v>VIDAL</v>
          </cell>
          <cell r="D255" t="str">
            <v>PAUL DUFFY</v>
          </cell>
        </row>
        <row r="256">
          <cell r="A256">
            <v>21817</v>
          </cell>
          <cell r="B256" t="str">
            <v>MARC GONZALEZ</v>
          </cell>
          <cell r="C256" t="str">
            <v>VIDAL</v>
          </cell>
          <cell r="D256" t="str">
            <v>ERIC FAUVEL</v>
          </cell>
        </row>
        <row r="257">
          <cell r="A257">
            <v>21817</v>
          </cell>
          <cell r="B257" t="str">
            <v>MARC GONZALEZ</v>
          </cell>
          <cell r="C257" t="str">
            <v>VIDAL</v>
          </cell>
          <cell r="D257" t="str">
            <v>MAY MCLEOD</v>
          </cell>
        </row>
        <row r="258">
          <cell r="A258">
            <v>21818</v>
          </cell>
          <cell r="B258" t="str">
            <v xml:space="preserve">ALEX </v>
          </cell>
          <cell r="C258" t="str">
            <v>SHIELDS</v>
          </cell>
          <cell r="D258" t="str">
            <v>LINDA JACK</v>
          </cell>
        </row>
        <row r="259">
          <cell r="A259">
            <v>21819</v>
          </cell>
          <cell r="B259" t="str">
            <v>JACK</v>
          </cell>
          <cell r="C259" t="str">
            <v>PRIOR</v>
          </cell>
          <cell r="D259" t="str">
            <v>JANETTE BROPHIE</v>
          </cell>
        </row>
        <row r="260">
          <cell r="A260">
            <v>29783</v>
          </cell>
          <cell r="B260" t="str">
            <v>JOANNE</v>
          </cell>
          <cell r="C260" t="str">
            <v>SWANSON</v>
          </cell>
          <cell r="D260" t="str">
            <v>MIKE RAMSAY</v>
          </cell>
        </row>
        <row r="261">
          <cell r="A261">
            <v>29784</v>
          </cell>
          <cell r="B261" t="str">
            <v>CAROLINE</v>
          </cell>
          <cell r="C261" t="str">
            <v>WALLS</v>
          </cell>
          <cell r="D261" t="str">
            <v>STUART HILL</v>
          </cell>
        </row>
        <row r="262">
          <cell r="A262">
            <v>31403</v>
          </cell>
          <cell r="B262" t="str">
            <v>DAVID</v>
          </cell>
          <cell r="C262" t="str">
            <v>PATON</v>
          </cell>
          <cell r="D262" t="str">
            <v>SUSIE NALLY</v>
          </cell>
        </row>
        <row r="263">
          <cell r="A263">
            <v>31405</v>
          </cell>
          <cell r="B263" t="str">
            <v>JOHN</v>
          </cell>
          <cell r="C263" t="str">
            <v>MAIR</v>
          </cell>
          <cell r="D263" t="str">
            <v>SAM THOMSON</v>
          </cell>
        </row>
        <row r="264">
          <cell r="A264">
            <v>71196</v>
          </cell>
          <cell r="B264" t="str">
            <v>PAUL</v>
          </cell>
          <cell r="C264" t="str">
            <v>CONVOY</v>
          </cell>
          <cell r="D264" t="str">
            <v>SAM THOMSON</v>
          </cell>
        </row>
        <row r="265">
          <cell r="A265">
            <v>71199</v>
          </cell>
          <cell r="B265" t="str">
            <v>CANDICE</v>
          </cell>
          <cell r="C265" t="str">
            <v>BONAR</v>
          </cell>
          <cell r="D265" t="str">
            <v>SAMANTHA GORDON</v>
          </cell>
        </row>
        <row r="266">
          <cell r="A266">
            <v>71275</v>
          </cell>
          <cell r="B266" t="str">
            <v>STUART</v>
          </cell>
          <cell r="C266" t="str">
            <v>BOYD</v>
          </cell>
          <cell r="D266" t="str">
            <v>SHEENA WILKIE</v>
          </cell>
        </row>
        <row r="267">
          <cell r="A267">
            <v>71315</v>
          </cell>
          <cell r="B267" t="str">
            <v>SHONA LOUISE</v>
          </cell>
          <cell r="C267" t="str">
            <v>ROBERTSON</v>
          </cell>
          <cell r="D267" t="str">
            <v>SAMANTHA GORDON</v>
          </cell>
        </row>
        <row r="268">
          <cell r="A268">
            <v>71415</v>
          </cell>
          <cell r="B268" t="str">
            <v>CHRISTOPHER</v>
          </cell>
          <cell r="C268" t="str">
            <v>BROWN</v>
          </cell>
          <cell r="D268" t="str">
            <v>KENNY BARR</v>
          </cell>
        </row>
        <row r="269">
          <cell r="A269">
            <v>71425</v>
          </cell>
          <cell r="B269" t="str">
            <v xml:space="preserve">SANDRA </v>
          </cell>
          <cell r="C269" t="str">
            <v>LOCHHEAD</v>
          </cell>
          <cell r="D269" t="str">
            <v>SUSAN DEUCHARS</v>
          </cell>
        </row>
        <row r="270">
          <cell r="A270">
            <v>71451</v>
          </cell>
          <cell r="B270" t="str">
            <v>PETER</v>
          </cell>
          <cell r="C270" t="str">
            <v>BAIRD</v>
          </cell>
          <cell r="D270" t="str">
            <v>RACHAEL ROBERTS</v>
          </cell>
        </row>
        <row r="271">
          <cell r="A271">
            <v>71566</v>
          </cell>
          <cell r="B271" t="str">
            <v>LAURA</v>
          </cell>
          <cell r="C271" t="str">
            <v>FLEMING</v>
          </cell>
          <cell r="D271" t="str">
            <v>RACHAEL ROBERTS</v>
          </cell>
        </row>
        <row r="272">
          <cell r="A272">
            <v>71568</v>
          </cell>
          <cell r="B272" t="str">
            <v>IAN</v>
          </cell>
          <cell r="C272" t="str">
            <v>RATCLIFFE</v>
          </cell>
          <cell r="D272" t="str">
            <v>KENNY BARR</v>
          </cell>
        </row>
        <row r="273">
          <cell r="A273">
            <v>71586</v>
          </cell>
          <cell r="B273" t="str">
            <v>CHRIS</v>
          </cell>
          <cell r="C273" t="str">
            <v>WOOD</v>
          </cell>
          <cell r="D273" t="str">
            <v>ELEANOR O'DRISCOLL</v>
          </cell>
        </row>
        <row r="274">
          <cell r="A274">
            <v>71595</v>
          </cell>
          <cell r="B274" t="str">
            <v>PAUL</v>
          </cell>
          <cell r="C274" t="str">
            <v>COYLES</v>
          </cell>
          <cell r="D274" t="str">
            <v>JOLENE DUGUID</v>
          </cell>
        </row>
        <row r="275">
          <cell r="A275">
            <v>71696</v>
          </cell>
          <cell r="B275" t="str">
            <v xml:space="preserve">GAVIN </v>
          </cell>
          <cell r="C275" t="str">
            <v>THOMAS</v>
          </cell>
          <cell r="D275" t="str">
            <v>SUSAN DEUCHARS</v>
          </cell>
        </row>
        <row r="276">
          <cell r="A276">
            <v>71748</v>
          </cell>
          <cell r="B276" t="str">
            <v xml:space="preserve">KAREN </v>
          </cell>
          <cell r="C276" t="str">
            <v>RAE</v>
          </cell>
          <cell r="D276" t="str">
            <v>JOLENE DUGUID</v>
          </cell>
        </row>
        <row r="277">
          <cell r="A277">
            <v>71757</v>
          </cell>
          <cell r="B277" t="str">
            <v>CHRIS</v>
          </cell>
          <cell r="C277" t="str">
            <v>CUNNINGHAM</v>
          </cell>
          <cell r="D277" t="str">
            <v>RACHAEL ROBERTS</v>
          </cell>
        </row>
        <row r="278">
          <cell r="A278">
            <v>71760</v>
          </cell>
          <cell r="B278" t="str">
            <v>ANDREW JAMES</v>
          </cell>
          <cell r="C278" t="str">
            <v>ROWORTH</v>
          </cell>
          <cell r="D278" t="str">
            <v>ELEANOR O'DRISCOLL</v>
          </cell>
        </row>
        <row r="279">
          <cell r="A279">
            <v>71795</v>
          </cell>
          <cell r="B279" t="str">
            <v>FANCHON</v>
          </cell>
          <cell r="C279" t="str">
            <v>WRIGHT</v>
          </cell>
          <cell r="D279" t="str">
            <v>ELEANOR O'DRISCOLL</v>
          </cell>
        </row>
        <row r="280">
          <cell r="A280">
            <v>71848</v>
          </cell>
          <cell r="B280" t="str">
            <v>STEPHEN</v>
          </cell>
          <cell r="C280" t="str">
            <v>RICHARDSON</v>
          </cell>
          <cell r="D280" t="str">
            <v>FIONA LINTON</v>
          </cell>
        </row>
        <row r="281">
          <cell r="A281">
            <v>71850</v>
          </cell>
          <cell r="B281" t="str">
            <v>DAMIAN</v>
          </cell>
          <cell r="C281" t="str">
            <v>BURAKOWSKI</v>
          </cell>
          <cell r="D281" t="str">
            <v>PAUL DUFFY</v>
          </cell>
        </row>
        <row r="282">
          <cell r="A282">
            <v>71850</v>
          </cell>
          <cell r="B282" t="str">
            <v>DAMIAN</v>
          </cell>
          <cell r="C282" t="str">
            <v>BURAKOWSKI</v>
          </cell>
          <cell r="D282" t="str">
            <v>MAY MCLEOD</v>
          </cell>
        </row>
        <row r="283">
          <cell r="A283">
            <v>71877</v>
          </cell>
          <cell r="B283" t="str">
            <v>KAROLINA</v>
          </cell>
          <cell r="C283" t="str">
            <v>LABIAK</v>
          </cell>
          <cell r="D283" t="str">
            <v>PAUL DUFFY</v>
          </cell>
        </row>
        <row r="284">
          <cell r="A284">
            <v>71877</v>
          </cell>
          <cell r="B284" t="str">
            <v>KAROLINA</v>
          </cell>
          <cell r="C284" t="str">
            <v>LABIAK</v>
          </cell>
          <cell r="D284" t="str">
            <v>MAY MCLEOD</v>
          </cell>
        </row>
        <row r="285">
          <cell r="A285">
            <v>71958</v>
          </cell>
          <cell r="B285" t="str">
            <v>IAIN</v>
          </cell>
          <cell r="C285" t="str">
            <v>CRAIG</v>
          </cell>
          <cell r="D285" t="str">
            <v>GRANT MURRAY</v>
          </cell>
        </row>
        <row r="286">
          <cell r="A286">
            <v>71980</v>
          </cell>
          <cell r="B286" t="str">
            <v>NICHLOAS</v>
          </cell>
          <cell r="C286" t="str">
            <v>HOPWOOD</v>
          </cell>
          <cell r="D286" t="str">
            <v>CLIVE DUNCAN</v>
          </cell>
        </row>
        <row r="287">
          <cell r="A287">
            <v>71991</v>
          </cell>
          <cell r="B287" t="str">
            <v xml:space="preserve">CAROLE </v>
          </cell>
          <cell r="C287" t="str">
            <v>DICKSON</v>
          </cell>
          <cell r="D287" t="str">
            <v>ANDREA CHRISTIE</v>
          </cell>
        </row>
        <row r="288">
          <cell r="A288">
            <v>72046</v>
          </cell>
          <cell r="B288" t="str">
            <v>CHARYLEEN</v>
          </cell>
          <cell r="C288" t="str">
            <v>EMSLIE</v>
          </cell>
          <cell r="D288" t="str">
            <v>FIONA LINTON</v>
          </cell>
        </row>
        <row r="289">
          <cell r="A289">
            <v>72047</v>
          </cell>
          <cell r="B289" t="str">
            <v>SAMANTHA</v>
          </cell>
          <cell r="C289" t="str">
            <v>SOLLAS</v>
          </cell>
          <cell r="D289" t="str">
            <v>IAN BOWIE</v>
          </cell>
        </row>
        <row r="290">
          <cell r="A290">
            <v>72134</v>
          </cell>
          <cell r="B290" t="str">
            <v>NORMAN</v>
          </cell>
          <cell r="C290" t="str">
            <v>RICHMOND</v>
          </cell>
          <cell r="D290" t="str">
            <v>ELAINE PEACOCK</v>
          </cell>
        </row>
        <row r="291">
          <cell r="A291">
            <v>72190</v>
          </cell>
          <cell r="B291" t="str">
            <v>SAMANTHA</v>
          </cell>
          <cell r="C291" t="str">
            <v>KERR</v>
          </cell>
          <cell r="D291" t="str">
            <v>BRIAN MCGRATH</v>
          </cell>
        </row>
        <row r="292">
          <cell r="A292">
            <v>72191</v>
          </cell>
          <cell r="B292" t="str">
            <v>KEVIN</v>
          </cell>
          <cell r="C292" t="str">
            <v>HART</v>
          </cell>
          <cell r="D292" t="str">
            <v>PAUL DUFFY</v>
          </cell>
        </row>
        <row r="293">
          <cell r="A293">
            <v>72192</v>
          </cell>
          <cell r="B293" t="str">
            <v>MARK</v>
          </cell>
          <cell r="C293" t="str">
            <v>BLYTH</v>
          </cell>
          <cell r="D293" t="str">
            <v>PAUL DUFFY</v>
          </cell>
        </row>
        <row r="294">
          <cell r="A294">
            <v>72193</v>
          </cell>
          <cell r="B294" t="str">
            <v>LYNSEY</v>
          </cell>
          <cell r="C294" t="str">
            <v>DUNN</v>
          </cell>
          <cell r="D294" t="str">
            <v>ANDY SMITH</v>
          </cell>
        </row>
        <row r="295">
          <cell r="A295">
            <v>72343</v>
          </cell>
          <cell r="B295" t="str">
            <v>ASIF</v>
          </cell>
          <cell r="C295" t="str">
            <v>MAHMOOD</v>
          </cell>
          <cell r="D295" t="str">
            <v>SUSAN LYON</v>
          </cell>
        </row>
        <row r="296">
          <cell r="A296">
            <v>72344</v>
          </cell>
          <cell r="B296" t="str">
            <v xml:space="preserve">ANDREW </v>
          </cell>
          <cell r="C296" t="str">
            <v>GOLDSMITH</v>
          </cell>
          <cell r="D296" t="str">
            <v>SUSAN LYON</v>
          </cell>
        </row>
        <row r="297">
          <cell r="A297">
            <v>72418</v>
          </cell>
          <cell r="B297" t="str">
            <v>JENNY</v>
          </cell>
          <cell r="C297" t="str">
            <v>MCLEISH</v>
          </cell>
          <cell r="D297" t="str">
            <v>PAUL DUFFY</v>
          </cell>
        </row>
        <row r="298">
          <cell r="A298">
            <v>72421</v>
          </cell>
          <cell r="B298" t="str">
            <v>ARRAN</v>
          </cell>
          <cell r="C298" t="str">
            <v>SMITH</v>
          </cell>
          <cell r="D298" t="str">
            <v>PAUL DUFFY</v>
          </cell>
        </row>
        <row r="299">
          <cell r="A299">
            <v>72422</v>
          </cell>
          <cell r="B299" t="str">
            <v>STEPHANIE</v>
          </cell>
          <cell r="C299" t="str">
            <v>MILLER</v>
          </cell>
          <cell r="D299" t="str">
            <v>PAUL DUFFY</v>
          </cell>
        </row>
        <row r="300">
          <cell r="A300">
            <v>72496</v>
          </cell>
          <cell r="B300" t="str">
            <v xml:space="preserve">JOHN </v>
          </cell>
          <cell r="C300" t="str">
            <v>ELWICK</v>
          </cell>
          <cell r="D300" t="str">
            <v>GORDON BEVERIDGE</v>
          </cell>
        </row>
        <row r="301">
          <cell r="A301">
            <v>72548</v>
          </cell>
          <cell r="B301" t="str">
            <v>DANIEL</v>
          </cell>
          <cell r="C301" t="str">
            <v>DE LAS HERAS</v>
          </cell>
          <cell r="D301" t="str">
            <v>PAUL DUFFY</v>
          </cell>
        </row>
        <row r="302">
          <cell r="A302">
            <v>72549</v>
          </cell>
          <cell r="B302" t="str">
            <v>PAUL</v>
          </cell>
          <cell r="C302" t="str">
            <v>KIVLIN</v>
          </cell>
          <cell r="D302" t="str">
            <v>SUSAN LYON</v>
          </cell>
        </row>
        <row r="303">
          <cell r="A303">
            <v>72623</v>
          </cell>
          <cell r="B303" t="str">
            <v>LUCYNA</v>
          </cell>
          <cell r="C303" t="str">
            <v>JAMROZ</v>
          </cell>
          <cell r="D303" t="str">
            <v>SUSAN LYON</v>
          </cell>
        </row>
        <row r="304">
          <cell r="A304">
            <v>72624</v>
          </cell>
          <cell r="B304" t="str">
            <v>ASHLEY HANSON</v>
          </cell>
          <cell r="C304" t="str">
            <v>SMITH</v>
          </cell>
          <cell r="D304" t="str">
            <v>ERIC FAUVEL</v>
          </cell>
        </row>
        <row r="305">
          <cell r="A305">
            <v>72626</v>
          </cell>
          <cell r="B305" t="str">
            <v>LEE</v>
          </cell>
          <cell r="C305" t="str">
            <v>BROWN</v>
          </cell>
          <cell r="D305" t="str">
            <v>SHEENA WILKIE</v>
          </cell>
        </row>
        <row r="306">
          <cell r="A306">
            <v>72654</v>
          </cell>
          <cell r="B306" t="str">
            <v>GERALD SCOTT</v>
          </cell>
          <cell r="C306" t="str">
            <v>MCWILLIAMS</v>
          </cell>
          <cell r="D306" t="str">
            <v>LISA CUMMING</v>
          </cell>
        </row>
        <row r="307">
          <cell r="A307">
            <v>72656</v>
          </cell>
          <cell r="B307" t="str">
            <v>SARAH ELAINE</v>
          </cell>
          <cell r="C307" t="str">
            <v>JOHNSTON</v>
          </cell>
          <cell r="D307" t="str">
            <v>ALISTAIR DAVIDSON</v>
          </cell>
        </row>
        <row r="308">
          <cell r="A308">
            <v>72674</v>
          </cell>
          <cell r="B308" t="str">
            <v xml:space="preserve">MARGARET </v>
          </cell>
          <cell r="C308" t="str">
            <v>MCMANUS</v>
          </cell>
          <cell r="D308" t="str">
            <v>FIONA LINTON</v>
          </cell>
        </row>
        <row r="309">
          <cell r="A309">
            <v>72687</v>
          </cell>
          <cell r="B309" t="str">
            <v>SCOTT</v>
          </cell>
          <cell r="C309" t="str">
            <v>RICHARDSON</v>
          </cell>
          <cell r="D309" t="str">
            <v>JOLENE DUGUID</v>
          </cell>
        </row>
        <row r="310">
          <cell r="A310">
            <v>72885</v>
          </cell>
          <cell r="B310" t="str">
            <v>KATHERINE</v>
          </cell>
          <cell r="C310" t="str">
            <v>ANDERSON</v>
          </cell>
          <cell r="D310" t="str">
            <v>JOHN DINNING</v>
          </cell>
        </row>
        <row r="311">
          <cell r="A311">
            <v>72944</v>
          </cell>
          <cell r="B311" t="str">
            <v>NICOLA</v>
          </cell>
          <cell r="C311" t="str">
            <v>HUME</v>
          </cell>
          <cell r="D311" t="str">
            <v>JOHN DINNING</v>
          </cell>
        </row>
        <row r="312">
          <cell r="A312">
            <v>72945</v>
          </cell>
          <cell r="B312" t="str">
            <v>JAMES</v>
          </cell>
          <cell r="C312" t="str">
            <v>MCGOOKIN</v>
          </cell>
          <cell r="D312" t="str">
            <v>ERIC FAUVEL</v>
          </cell>
        </row>
        <row r="313">
          <cell r="A313">
            <v>72946</v>
          </cell>
          <cell r="B313" t="str">
            <v>SAMANTHA</v>
          </cell>
          <cell r="C313" t="str">
            <v>KERR</v>
          </cell>
          <cell r="D313" t="str">
            <v>BRIAN MCGRATH</v>
          </cell>
        </row>
        <row r="314">
          <cell r="A314">
            <v>73062</v>
          </cell>
          <cell r="B314" t="str">
            <v>GARY</v>
          </cell>
          <cell r="C314" t="str">
            <v>THOMSON</v>
          </cell>
          <cell r="D314" t="str">
            <v>PAUL DUFFY</v>
          </cell>
        </row>
        <row r="315">
          <cell r="A315">
            <v>73144</v>
          </cell>
          <cell r="B315" t="str">
            <v>ANDREW</v>
          </cell>
          <cell r="C315" t="str">
            <v>MCNEILL</v>
          </cell>
          <cell r="D315" t="str">
            <v>ALISTAIR DAVIDSON</v>
          </cell>
        </row>
        <row r="316">
          <cell r="A316">
            <v>73275</v>
          </cell>
          <cell r="B316" t="str">
            <v>RODNEY</v>
          </cell>
          <cell r="C316" t="str">
            <v>JAMIESON</v>
          </cell>
          <cell r="D316" t="str">
            <v>HEIDI FREEGUARD</v>
          </cell>
        </row>
        <row r="317">
          <cell r="A317">
            <v>73315</v>
          </cell>
          <cell r="B317" t="str">
            <v>TERRY</v>
          </cell>
          <cell r="C317" t="str">
            <v>WALLACE</v>
          </cell>
          <cell r="D317" t="str">
            <v>CAMPBELL CONNOR</v>
          </cell>
        </row>
        <row r="318">
          <cell r="A318">
            <v>73446</v>
          </cell>
          <cell r="B318" t="str">
            <v>IMRAN</v>
          </cell>
          <cell r="C318" t="str">
            <v>SHALKH</v>
          </cell>
          <cell r="D318" t="str">
            <v>SUSAN DEUCHARS</v>
          </cell>
        </row>
        <row r="319">
          <cell r="A319">
            <v>73472</v>
          </cell>
          <cell r="B319" t="str">
            <v>NATALIE</v>
          </cell>
          <cell r="C319" t="str">
            <v>FEE</v>
          </cell>
          <cell r="D319" t="str">
            <v>JOHN DRUMMIE</v>
          </cell>
        </row>
        <row r="320">
          <cell r="A320">
            <v>73473</v>
          </cell>
          <cell r="B320" t="str">
            <v>DOREEN</v>
          </cell>
          <cell r="C320" t="str">
            <v>HALL</v>
          </cell>
          <cell r="D320" t="str">
            <v>GILL BARRETT</v>
          </cell>
        </row>
        <row r="321">
          <cell r="A321">
            <v>73549</v>
          </cell>
          <cell r="B321" t="str">
            <v>BARRY</v>
          </cell>
          <cell r="C321" t="str">
            <v>ROSS</v>
          </cell>
          <cell r="D321" t="str">
            <v>CLIVE DUNCAN</v>
          </cell>
        </row>
        <row r="322">
          <cell r="A322">
            <v>73598</v>
          </cell>
          <cell r="B322" t="str">
            <v>STEPHANIE</v>
          </cell>
          <cell r="C322" t="str">
            <v>MOFFAT</v>
          </cell>
          <cell r="D322" t="str">
            <v>ANDY SMITH</v>
          </cell>
        </row>
        <row r="323">
          <cell r="A323">
            <v>73783</v>
          </cell>
          <cell r="B323" t="str">
            <v>BRIAN</v>
          </cell>
          <cell r="C323" t="str">
            <v>CARRAL</v>
          </cell>
          <cell r="D323" t="str">
            <v>GILLIAN PATERSON</v>
          </cell>
        </row>
        <row r="324">
          <cell r="A324">
            <v>73788</v>
          </cell>
          <cell r="B324" t="str">
            <v>ROHINI</v>
          </cell>
          <cell r="C324" t="str">
            <v>MEDABALIMI</v>
          </cell>
          <cell r="D324" t="str">
            <v>CLIVE DUNCAN</v>
          </cell>
        </row>
        <row r="325">
          <cell r="A325">
            <v>73879</v>
          </cell>
          <cell r="B325" t="str">
            <v>BILLY</v>
          </cell>
          <cell r="C325" t="str">
            <v>THOMSON</v>
          </cell>
          <cell r="D325" t="str">
            <v>TONY NEWALL</v>
          </cell>
        </row>
        <row r="326">
          <cell r="A326">
            <v>73943</v>
          </cell>
          <cell r="B326" t="str">
            <v>ANDREW</v>
          </cell>
          <cell r="C326" t="str">
            <v>BRAWIS</v>
          </cell>
          <cell r="D326" t="str">
            <v>DAVID MENTIPLAY</v>
          </cell>
        </row>
        <row r="327">
          <cell r="A327">
            <v>73966</v>
          </cell>
          <cell r="B327" t="str">
            <v>DAVID</v>
          </cell>
          <cell r="C327" t="str">
            <v>PEARSON</v>
          </cell>
          <cell r="D327" t="str">
            <v>FIONA LINTON</v>
          </cell>
        </row>
        <row r="328">
          <cell r="A328">
            <v>73968</v>
          </cell>
          <cell r="B328" t="str">
            <v>MARK</v>
          </cell>
          <cell r="C328" t="str">
            <v>MCMULLEN</v>
          </cell>
          <cell r="D328" t="str">
            <v>MARK TAYLOR</v>
          </cell>
        </row>
        <row r="329">
          <cell r="A329">
            <v>73969</v>
          </cell>
          <cell r="B329" t="str">
            <v xml:space="preserve">BRIAN </v>
          </cell>
          <cell r="C329" t="str">
            <v>NICOL</v>
          </cell>
          <cell r="D329" t="str">
            <v>CAMPBELL CONNOR</v>
          </cell>
        </row>
        <row r="330">
          <cell r="A330">
            <v>73970</v>
          </cell>
          <cell r="B330" t="str">
            <v>CLAIRE</v>
          </cell>
          <cell r="C330" t="str">
            <v>WITHERS</v>
          </cell>
          <cell r="D330" t="str">
            <v>LISA PARKER</v>
          </cell>
        </row>
        <row r="331">
          <cell r="A331">
            <v>73880</v>
          </cell>
          <cell r="B331" t="str">
            <v>COLIN</v>
          </cell>
          <cell r="C331" t="str">
            <v>MACMILLAN</v>
          </cell>
          <cell r="D331" t="str">
            <v>TONY NEWALL</v>
          </cell>
        </row>
        <row r="332">
          <cell r="A332">
            <v>74050</v>
          </cell>
          <cell r="B332" t="str">
            <v>CRAIG</v>
          </cell>
          <cell r="C332" t="str">
            <v>BURNS</v>
          </cell>
          <cell r="D332" t="str">
            <v>FIONA LINTON</v>
          </cell>
        </row>
        <row r="333">
          <cell r="A333">
            <v>74084</v>
          </cell>
          <cell r="B333" t="str">
            <v>HAMISH</v>
          </cell>
          <cell r="C333" t="str">
            <v>TODD</v>
          </cell>
          <cell r="D333" t="str">
            <v>JOLENE DUGUID</v>
          </cell>
        </row>
        <row r="334">
          <cell r="A334">
            <v>74131</v>
          </cell>
          <cell r="B334" t="str">
            <v>ANDREW</v>
          </cell>
          <cell r="C334" t="str">
            <v>MORAN</v>
          </cell>
          <cell r="D334" t="str">
            <v>ANDREA CHRISTIE</v>
          </cell>
        </row>
        <row r="335">
          <cell r="A335">
            <v>74180</v>
          </cell>
          <cell r="B335" t="str">
            <v>JACQUELINE</v>
          </cell>
          <cell r="C335" t="str">
            <v>LITTLE</v>
          </cell>
          <cell r="D335" t="str">
            <v>FIONA LINTON</v>
          </cell>
        </row>
        <row r="336">
          <cell r="A336">
            <v>74188</v>
          </cell>
          <cell r="B336" t="str">
            <v>DAVID</v>
          </cell>
          <cell r="C336" t="str">
            <v>SAYER</v>
          </cell>
          <cell r="D336" t="str">
            <v>HEIDI FREEGUARD</v>
          </cell>
        </row>
        <row r="337">
          <cell r="A337">
            <v>74298</v>
          </cell>
          <cell r="B337" t="str">
            <v>MICHAEL</v>
          </cell>
          <cell r="C337" t="str">
            <v>MCTAVISH</v>
          </cell>
          <cell r="D337" t="str">
            <v>HEIDI FREEGUARD</v>
          </cell>
        </row>
        <row r="338">
          <cell r="A338">
            <v>74335</v>
          </cell>
          <cell r="B338" t="str">
            <v>LIAM</v>
          </cell>
          <cell r="C338" t="str">
            <v>AHEM</v>
          </cell>
          <cell r="D338" t="str">
            <v>JOHN DINNING</v>
          </cell>
        </row>
        <row r="339">
          <cell r="A339">
            <v>74348</v>
          </cell>
          <cell r="B339" t="str">
            <v>NATALIE</v>
          </cell>
          <cell r="C339" t="str">
            <v>FEE</v>
          </cell>
          <cell r="D339" t="str">
            <v>ANDREA CHRISTIE</v>
          </cell>
        </row>
        <row r="340">
          <cell r="A340">
            <v>74348</v>
          </cell>
          <cell r="B340" t="str">
            <v>NATALIE</v>
          </cell>
          <cell r="C340" t="str">
            <v>FEE</v>
          </cell>
          <cell r="D340" t="str">
            <v>JOHN DRUMMIE</v>
          </cell>
        </row>
        <row r="341">
          <cell r="A341">
            <v>74388</v>
          </cell>
          <cell r="B341" t="str">
            <v xml:space="preserve">MARTIN </v>
          </cell>
          <cell r="C341" t="str">
            <v>KREMBUSZEWSKI</v>
          </cell>
          <cell r="D341" t="str">
            <v>ELEANOR O'DRISCOLL</v>
          </cell>
        </row>
        <row r="342">
          <cell r="A342">
            <v>74417</v>
          </cell>
          <cell r="B342" t="str">
            <v>SARAH</v>
          </cell>
          <cell r="C342" t="str">
            <v>MITCHELL</v>
          </cell>
          <cell r="D342" t="str">
            <v>ELEANOR O'DRISCOLL</v>
          </cell>
        </row>
        <row r="343">
          <cell r="A343">
            <v>74418</v>
          </cell>
          <cell r="B343" t="str">
            <v>ANJA</v>
          </cell>
          <cell r="C343" t="str">
            <v>WOBKER</v>
          </cell>
          <cell r="D343" t="str">
            <v>ELEANOR O'DRISCOLL</v>
          </cell>
        </row>
        <row r="344">
          <cell r="A344">
            <v>74419</v>
          </cell>
          <cell r="B344" t="str">
            <v>CLIVE</v>
          </cell>
          <cell r="C344" t="str">
            <v>OVENS</v>
          </cell>
          <cell r="D344" t="str">
            <v>ELEANOR O'DRISCOLL</v>
          </cell>
        </row>
        <row r="345">
          <cell r="A345">
            <v>74447</v>
          </cell>
          <cell r="B345" t="str">
            <v>ANNA</v>
          </cell>
          <cell r="C345" t="str">
            <v>REID</v>
          </cell>
          <cell r="D345" t="str">
            <v>GILLIAN BARRETT</v>
          </cell>
        </row>
        <row r="346">
          <cell r="A346">
            <v>74456</v>
          </cell>
          <cell r="B346" t="str">
            <v>KAREN JOY</v>
          </cell>
          <cell r="C346" t="str">
            <v>STEWART</v>
          </cell>
          <cell r="D346" t="str">
            <v>ANDREA CHRISTIE</v>
          </cell>
        </row>
        <row r="347">
          <cell r="A347">
            <v>74541</v>
          </cell>
          <cell r="B347" t="str">
            <v>JULIE</v>
          </cell>
          <cell r="C347" t="str">
            <v>MCDOWALL</v>
          </cell>
          <cell r="D347" t="str">
            <v>FRASER PURVES</v>
          </cell>
        </row>
        <row r="348">
          <cell r="A348">
            <v>74554</v>
          </cell>
          <cell r="B348" t="str">
            <v>HELEN</v>
          </cell>
          <cell r="C348" t="str">
            <v>GARDNER</v>
          </cell>
          <cell r="D348" t="str">
            <v>ELEANOR O'DRISCOLL</v>
          </cell>
        </row>
        <row r="349">
          <cell r="A349">
            <v>74555</v>
          </cell>
          <cell r="B349" t="str">
            <v>STEVEN</v>
          </cell>
          <cell r="C349" t="str">
            <v>GRAHAM</v>
          </cell>
          <cell r="D349" t="str">
            <v>ELEANOR O'DRISCOLL</v>
          </cell>
        </row>
        <row r="350">
          <cell r="A350">
            <v>74615</v>
          </cell>
          <cell r="B350" t="str">
            <v>SIMON</v>
          </cell>
          <cell r="C350" t="str">
            <v>BEARDMORE</v>
          </cell>
          <cell r="D350" t="str">
            <v>RACHAEL ROBERTS</v>
          </cell>
        </row>
        <row r="351">
          <cell r="A351">
            <v>74780</v>
          </cell>
          <cell r="B351" t="str">
            <v>SARAH</v>
          </cell>
          <cell r="C351" t="str">
            <v>BEITH</v>
          </cell>
          <cell r="D351" t="str">
            <v>RACHAEL ROBERTS</v>
          </cell>
        </row>
        <row r="352">
          <cell r="A352">
            <v>74782</v>
          </cell>
          <cell r="B352" t="str">
            <v>JIM</v>
          </cell>
          <cell r="C352" t="str">
            <v>ELLIS</v>
          </cell>
          <cell r="D352" t="str">
            <v>SUSAN NICOL</v>
          </cell>
        </row>
        <row r="353">
          <cell r="A353">
            <v>74898</v>
          </cell>
          <cell r="B353" t="str">
            <v>LUKE</v>
          </cell>
          <cell r="C353" t="str">
            <v>REYNOLDS</v>
          </cell>
          <cell r="D353" t="str">
            <v>SUSAN INNESS</v>
          </cell>
        </row>
        <row r="354">
          <cell r="A354">
            <v>74899</v>
          </cell>
          <cell r="B354" t="str">
            <v>SUSHMITA</v>
          </cell>
          <cell r="C354" t="str">
            <v>CHAKRAVARTY</v>
          </cell>
          <cell r="D354" t="str">
            <v>DAVID ANDERSON</v>
          </cell>
        </row>
        <row r="355">
          <cell r="A355">
            <v>74917</v>
          </cell>
          <cell r="B355" t="str">
            <v>EMMA</v>
          </cell>
          <cell r="C355" t="str">
            <v>MCVEY</v>
          </cell>
          <cell r="D355" t="str">
            <v>DAVID ANDERSON</v>
          </cell>
        </row>
        <row r="356">
          <cell r="A356">
            <v>74919</v>
          </cell>
          <cell r="B356" t="str">
            <v xml:space="preserve">MARTIN </v>
          </cell>
          <cell r="C356" t="str">
            <v>CASEY</v>
          </cell>
          <cell r="D356" t="str">
            <v>DAVID ANDERSON</v>
          </cell>
        </row>
        <row r="357">
          <cell r="A357">
            <v>74919</v>
          </cell>
          <cell r="B357" t="str">
            <v xml:space="preserve">MARTIN </v>
          </cell>
          <cell r="C357" t="str">
            <v>CASEY</v>
          </cell>
          <cell r="D357" t="str">
            <v>JANICE ROEBUCK</v>
          </cell>
        </row>
        <row r="358">
          <cell r="A358">
            <v>74920</v>
          </cell>
          <cell r="B358" t="str">
            <v>JAMES</v>
          </cell>
          <cell r="C358" t="str">
            <v>MCKENZIE</v>
          </cell>
          <cell r="D358" t="str">
            <v>DAVID ANDERSON</v>
          </cell>
        </row>
        <row r="359">
          <cell r="A359">
            <v>74920</v>
          </cell>
          <cell r="B359" t="str">
            <v>JAMES</v>
          </cell>
          <cell r="C359" t="str">
            <v>MCKENZIE</v>
          </cell>
          <cell r="D359" t="str">
            <v>JANICE ROEBUCK</v>
          </cell>
        </row>
        <row r="360">
          <cell r="A360">
            <v>74921</v>
          </cell>
          <cell r="B360" t="str">
            <v>ANNE-MARIE</v>
          </cell>
          <cell r="C360" t="str">
            <v>REILLY</v>
          </cell>
          <cell r="D360" t="str">
            <v>FRASER PURVES</v>
          </cell>
        </row>
        <row r="361">
          <cell r="A361">
            <v>74922</v>
          </cell>
          <cell r="B361" t="str">
            <v>SARAH</v>
          </cell>
          <cell r="C361" t="str">
            <v>MCFARLANE</v>
          </cell>
          <cell r="D361" t="str">
            <v>FRASER PURVES</v>
          </cell>
        </row>
        <row r="362">
          <cell r="A362">
            <v>74950</v>
          </cell>
          <cell r="B362" t="str">
            <v>PETER</v>
          </cell>
          <cell r="C362" t="str">
            <v>SHACKLETON</v>
          </cell>
          <cell r="D362" t="str">
            <v>CAMPBELL CONNOR</v>
          </cell>
        </row>
        <row r="363">
          <cell r="A363">
            <v>75030</v>
          </cell>
          <cell r="B363" t="str">
            <v>YVETTE</v>
          </cell>
          <cell r="C363" t="str">
            <v>LITTLEJOHN</v>
          </cell>
          <cell r="D363" t="str">
            <v>ALEX RAE</v>
          </cell>
        </row>
        <row r="364">
          <cell r="A364">
            <v>75078</v>
          </cell>
          <cell r="B364" t="str">
            <v>KIRSTY</v>
          </cell>
          <cell r="C364" t="str">
            <v>CUSICK</v>
          </cell>
          <cell r="D364" t="str">
            <v>ALEX RAE</v>
          </cell>
        </row>
        <row r="365">
          <cell r="A365">
            <v>75079</v>
          </cell>
          <cell r="B365" t="str">
            <v>JENNIFER</v>
          </cell>
          <cell r="C365" t="str">
            <v>QUIRK</v>
          </cell>
          <cell r="D365" t="str">
            <v>BRIAN CAMPBELL</v>
          </cell>
        </row>
        <row r="366">
          <cell r="A366">
            <v>75080</v>
          </cell>
          <cell r="B366" t="str">
            <v>LINDA</v>
          </cell>
          <cell r="C366" t="str">
            <v>CHATWIN</v>
          </cell>
          <cell r="D366" t="str">
            <v>FIONA LINTON</v>
          </cell>
        </row>
        <row r="367">
          <cell r="A367">
            <v>75198</v>
          </cell>
          <cell r="B367" t="str">
            <v>LISA</v>
          </cell>
          <cell r="C367" t="str">
            <v>SHEARER</v>
          </cell>
          <cell r="D367" t="str">
            <v>NEIL BRENNAN</v>
          </cell>
        </row>
        <row r="368">
          <cell r="A368">
            <v>75437</v>
          </cell>
          <cell r="B368" t="str">
            <v>JOHN</v>
          </cell>
          <cell r="C368" t="str">
            <v>PURCELL</v>
          </cell>
          <cell r="D368" t="str">
            <v>PETER SHACKLETON</v>
          </cell>
        </row>
        <row r="369">
          <cell r="A369">
            <v>75571</v>
          </cell>
          <cell r="B369" t="str">
            <v>CHRISTOPHER</v>
          </cell>
          <cell r="C369" t="str">
            <v>LEES</v>
          </cell>
          <cell r="D369" t="str">
            <v>STEPHEN MCINTOSH</v>
          </cell>
        </row>
        <row r="370">
          <cell r="A370">
            <v>75572</v>
          </cell>
          <cell r="B370" t="str">
            <v>LYNSEY</v>
          </cell>
          <cell r="C370" t="str">
            <v>DUNN</v>
          </cell>
          <cell r="D370" t="str">
            <v>STEPHEN MCINTOSH</v>
          </cell>
        </row>
        <row r="371">
          <cell r="A371">
            <v>75573</v>
          </cell>
          <cell r="B371" t="str">
            <v>ALICJA</v>
          </cell>
          <cell r="C371" t="str">
            <v>KUCZYNSKA</v>
          </cell>
          <cell r="D371" t="str">
            <v>LINDA LAMB</v>
          </cell>
        </row>
        <row r="372">
          <cell r="A372">
            <v>75618</v>
          </cell>
          <cell r="B372" t="str">
            <v>GARY</v>
          </cell>
          <cell r="C372" t="str">
            <v>THOMSON</v>
          </cell>
          <cell r="D372" t="str">
            <v>PAUL DUFFY</v>
          </cell>
        </row>
        <row r="373">
          <cell r="A373">
            <v>75835</v>
          </cell>
          <cell r="B373" t="str">
            <v>NICOLA</v>
          </cell>
          <cell r="C373" t="str">
            <v>JACOBS</v>
          </cell>
          <cell r="D373" t="str">
            <v>ELAINE PEACOCK</v>
          </cell>
        </row>
        <row r="374">
          <cell r="A374">
            <v>75836</v>
          </cell>
          <cell r="B374" t="str">
            <v>WILLIAM</v>
          </cell>
          <cell r="C374" t="str">
            <v>JARVIE</v>
          </cell>
          <cell r="D374" t="str">
            <v>ELAINE PEACOCK</v>
          </cell>
        </row>
        <row r="375">
          <cell r="A375">
            <v>75897</v>
          </cell>
          <cell r="B375" t="str">
            <v>CLAIRE</v>
          </cell>
          <cell r="C375" t="str">
            <v>QUIGLEY</v>
          </cell>
          <cell r="D375" t="str">
            <v>ELAINE PEACOCK</v>
          </cell>
        </row>
        <row r="376">
          <cell r="A376">
            <v>76183</v>
          </cell>
          <cell r="B376" t="str">
            <v>DANIELLE</v>
          </cell>
          <cell r="C376" t="str">
            <v>MATTISON</v>
          </cell>
          <cell r="D376" t="str">
            <v>GILLIAN BARRETT</v>
          </cell>
        </row>
        <row r="377">
          <cell r="A377">
            <v>76230</v>
          </cell>
          <cell r="B377" t="str">
            <v xml:space="preserve">NICOLA </v>
          </cell>
          <cell r="C377" t="str">
            <v>HUME</v>
          </cell>
          <cell r="D377" t="str">
            <v>JOHN DINNING</v>
          </cell>
        </row>
        <row r="378">
          <cell r="A378">
            <v>76294</v>
          </cell>
          <cell r="B378" t="str">
            <v>TERRY</v>
          </cell>
          <cell r="C378" t="str">
            <v>MCGOWAN</v>
          </cell>
          <cell r="D378" t="str">
            <v>PETER SHACKLETON</v>
          </cell>
        </row>
        <row r="379">
          <cell r="A379">
            <v>76344</v>
          </cell>
          <cell r="B379" t="str">
            <v>KATHLEEN</v>
          </cell>
          <cell r="C379" t="str">
            <v>HOTCHKISS</v>
          </cell>
          <cell r="D379" t="str">
            <v>MARY-ANNE MCMILLAN</v>
          </cell>
        </row>
        <row r="380">
          <cell r="A380">
            <v>76353</v>
          </cell>
          <cell r="B380" t="str">
            <v>JOHN</v>
          </cell>
          <cell r="C380" t="str">
            <v>BRETHERTON</v>
          </cell>
          <cell r="D380" t="str">
            <v>JIMMY ANDERSON</v>
          </cell>
        </row>
        <row r="381">
          <cell r="A381">
            <v>76497</v>
          </cell>
          <cell r="B381" t="str">
            <v>SINEAD</v>
          </cell>
          <cell r="C381" t="str">
            <v>DORRIAN</v>
          </cell>
          <cell r="D381" t="str">
            <v>GILLIAN BARRETT</v>
          </cell>
        </row>
        <row r="382">
          <cell r="A382">
            <v>76570</v>
          </cell>
          <cell r="B382" t="str">
            <v>SHAUN</v>
          </cell>
          <cell r="C382" t="str">
            <v>HUME</v>
          </cell>
          <cell r="D382" t="str">
            <v>JIMMY ANDERSON</v>
          </cell>
        </row>
        <row r="383">
          <cell r="A383">
            <v>76572</v>
          </cell>
          <cell r="B383" t="str">
            <v>STEPHANIE</v>
          </cell>
          <cell r="C383" t="str">
            <v>REID</v>
          </cell>
          <cell r="D383" t="str">
            <v>GILLIAN BARRETT</v>
          </cell>
        </row>
        <row r="384">
          <cell r="A384">
            <v>76601</v>
          </cell>
          <cell r="B384" t="str">
            <v xml:space="preserve">MARTIN </v>
          </cell>
          <cell r="C384" t="str">
            <v>KREMBUSZEWSKI</v>
          </cell>
          <cell r="D384" t="str">
            <v>ELEANOR O'DRISCOLL</v>
          </cell>
        </row>
        <row r="385">
          <cell r="A385">
            <v>76607</v>
          </cell>
          <cell r="B385" t="str">
            <v xml:space="preserve">BARBARA </v>
          </cell>
          <cell r="C385" t="str">
            <v>ANDERSON</v>
          </cell>
          <cell r="D385" t="str">
            <v>JIMMY ANDERSON</v>
          </cell>
        </row>
        <row r="386">
          <cell r="A386">
            <v>76808</v>
          </cell>
          <cell r="B386" t="str">
            <v>SHEILA</v>
          </cell>
          <cell r="C386" t="str">
            <v>MCLEAN</v>
          </cell>
          <cell r="D386" t="str">
            <v>JOHN CARTY</v>
          </cell>
        </row>
        <row r="387">
          <cell r="A387">
            <v>76880</v>
          </cell>
          <cell r="B387" t="str">
            <v>GAIL</v>
          </cell>
          <cell r="C387" t="str">
            <v>NOBLE</v>
          </cell>
          <cell r="D387" t="str">
            <v>GILLIAN BARRETT</v>
          </cell>
        </row>
        <row r="388">
          <cell r="A388">
            <v>76881</v>
          </cell>
          <cell r="B388" t="str">
            <v xml:space="preserve">WILLIAM </v>
          </cell>
          <cell r="C388" t="str">
            <v>MCDERMOTT</v>
          </cell>
          <cell r="D388" t="str">
            <v>PAUL BYFORD</v>
          </cell>
        </row>
        <row r="389">
          <cell r="A389">
            <v>77039</v>
          </cell>
          <cell r="B389" t="str">
            <v>COLIN</v>
          </cell>
          <cell r="C389" t="str">
            <v>JAMES</v>
          </cell>
          <cell r="D389" t="str">
            <v>JIMMY ANDERSON</v>
          </cell>
        </row>
        <row r="390">
          <cell r="A390">
            <v>77039</v>
          </cell>
          <cell r="B390" t="str">
            <v>COLIN</v>
          </cell>
          <cell r="C390" t="str">
            <v>JAMES</v>
          </cell>
          <cell r="D390" t="str">
            <v>JIMMY ANDERSON</v>
          </cell>
        </row>
        <row r="391">
          <cell r="A391">
            <v>77097</v>
          </cell>
          <cell r="B391" t="str">
            <v>SANDY</v>
          </cell>
          <cell r="C391" t="str">
            <v>ROBERTSON</v>
          </cell>
          <cell r="D391" t="str">
            <v>JIMMY ANDERSON</v>
          </cell>
        </row>
        <row r="392">
          <cell r="A392">
            <v>77333</v>
          </cell>
          <cell r="B392" t="str">
            <v xml:space="preserve">DAVID </v>
          </cell>
          <cell r="C392" t="str">
            <v>SAYER</v>
          </cell>
          <cell r="D392" t="str">
            <v>HEIDI FREEGUARD</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ged debt"/>
      <sheetName val="CASH"/>
      <sheetName val="BILLING"/>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DUNDEE EXTERNAL"/>
      <sheetName val="DUNDEE SOLUTIONS"/>
      <sheetName val="EDINBURGH EXTERNAL"/>
      <sheetName val="EDINBURGH SOLUTIONS"/>
      <sheetName val="EDINBURGH PFI"/>
    </sheetNames>
    <sheetDataSet>
      <sheetData sheetId="0" refreshError="1"/>
      <sheetData sheetId="1" refreshError="1">
        <row r="699">
          <cell r="P699">
            <v>38731.62999999999</v>
          </cell>
        </row>
      </sheetData>
      <sheetData sheetId="2" refreshError="1"/>
      <sheetData sheetId="3" refreshError="1">
        <row r="1367">
          <cell r="P1367">
            <v>46231.484999998989</v>
          </cell>
        </row>
      </sheetData>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pload sheet"/>
      <sheetName val="Entry journal"/>
      <sheetName val="Journal"/>
      <sheetName val="Reversal"/>
      <sheetName val="Detailed Reforecast P&amp;L"/>
      <sheetName val="Deduc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 end Feb 08"/>
      <sheetName val="start 10 March 08"/>
      <sheetName val="Sheet4"/>
      <sheetName val="Sheet3"/>
      <sheetName val="1. Tax computation"/>
    </sheetNames>
    <sheetDataSet>
      <sheetData sheetId="0" refreshError="1"/>
      <sheetData sheetId="1" refreshError="1">
        <row r="1">
          <cell r="A1" t="str">
            <v>BS Info</v>
          </cell>
        </row>
        <row r="2">
          <cell r="A2" t="str">
            <v xml:space="preserve">Date request
Received BS </v>
          </cell>
        </row>
        <row r="3">
          <cell r="A3">
            <v>39521</v>
          </cell>
        </row>
        <row r="4">
          <cell r="A4">
            <v>39521</v>
          </cell>
        </row>
        <row r="5">
          <cell r="A5">
            <v>39524</v>
          </cell>
        </row>
      </sheetData>
      <sheetData sheetId="2" refreshError="1">
        <row r="2">
          <cell r="B2" t="str">
            <v>Allan,  Alasdair  </v>
          </cell>
        </row>
        <row r="3">
          <cell r="B3" t="str">
            <v>Allan,  Michael  </v>
          </cell>
        </row>
        <row r="4">
          <cell r="B4" t="str">
            <v>Allen,  Derek  </v>
          </cell>
        </row>
        <row r="5">
          <cell r="B5" t="str">
            <v>Ballantyne,  David  </v>
          </cell>
        </row>
        <row r="6">
          <cell r="B6" t="str">
            <v>Campbell,  Brian  </v>
          </cell>
        </row>
        <row r="7">
          <cell r="B7" t="str">
            <v>Cassidy,  Stephen  </v>
          </cell>
        </row>
        <row r="8">
          <cell r="B8" t="str">
            <v>Cheung,  Raymond  </v>
          </cell>
        </row>
        <row r="9">
          <cell r="B9" t="str">
            <v>Chick, Andrew</v>
          </cell>
        </row>
        <row r="10">
          <cell r="B10" t="str">
            <v>Cummings,  Colin  </v>
          </cell>
        </row>
        <row r="11">
          <cell r="B11" t="str">
            <v>Eunson,  Roddy  </v>
          </cell>
        </row>
        <row r="12">
          <cell r="B12" t="str">
            <v>Fraser, Alison</v>
          </cell>
        </row>
        <row r="13">
          <cell r="B13" t="str">
            <v>French,  Emma  </v>
          </cell>
        </row>
        <row r="14">
          <cell r="B14" t="str">
            <v>Golden,  Kenny  </v>
          </cell>
        </row>
        <row r="15">
          <cell r="B15" t="str">
            <v>Gray,  Andrew  </v>
          </cell>
        </row>
        <row r="16">
          <cell r="B16" t="str">
            <v>Gray,  Sarah  </v>
          </cell>
        </row>
        <row r="17">
          <cell r="B17" t="str">
            <v>Henderson,  Andrew  </v>
          </cell>
        </row>
        <row r="18">
          <cell r="B18" t="str">
            <v>Hunter, Jim</v>
          </cell>
        </row>
        <row r="19">
          <cell r="B19" t="str">
            <v>Jackson,  Craig  </v>
          </cell>
        </row>
        <row r="20">
          <cell r="B20" t="str">
            <v>Jamieson, Annelies</v>
          </cell>
        </row>
        <row r="21">
          <cell r="B21" t="str">
            <v>Johnston, Lynne</v>
          </cell>
        </row>
        <row r="22">
          <cell r="B22" t="str">
            <v>Kennedy, Tamsyn</v>
          </cell>
        </row>
        <row r="23">
          <cell r="B23" t="str">
            <v>Langova,  Marketa  </v>
          </cell>
        </row>
        <row r="24">
          <cell r="B24" t="str">
            <v>Lillis,  John  </v>
          </cell>
        </row>
        <row r="25">
          <cell r="B25" t="str">
            <v>MacAuly, Gillian</v>
          </cell>
        </row>
        <row r="26">
          <cell r="B26" t="str">
            <v>Macdonald, Laura</v>
          </cell>
        </row>
        <row r="27">
          <cell r="B27" t="str">
            <v>Macdonald,  Scott  </v>
          </cell>
        </row>
        <row r="28">
          <cell r="B28" t="str">
            <v>MacKenzie,  Aileen  </v>
          </cell>
        </row>
        <row r="29">
          <cell r="B29" t="str">
            <v>MacLaren, Mark</v>
          </cell>
        </row>
        <row r="30">
          <cell r="B30" t="str">
            <v>McCann,  Ann-Marie  </v>
          </cell>
        </row>
        <row r="31">
          <cell r="B31" t="str">
            <v>McGuire,  Barry  </v>
          </cell>
        </row>
        <row r="32">
          <cell r="B32" t="str">
            <v>McIntyre,  Christopher  </v>
          </cell>
        </row>
        <row r="33">
          <cell r="B33" t="str">
            <v>McMillan, Annelies</v>
          </cell>
        </row>
        <row r="34">
          <cell r="B34" t="str">
            <v>Milligan, paul</v>
          </cell>
        </row>
        <row r="35">
          <cell r="B35" t="str">
            <v>Morris,  Graeme  </v>
          </cell>
        </row>
      </sheetData>
      <sheetData sheetId="3" refreshError="1">
        <row r="2">
          <cell r="A2" t="str">
            <v>Band,  Ewan  </v>
          </cell>
        </row>
        <row r="3">
          <cell r="A3" t="str">
            <v>Bond,  Iain  </v>
          </cell>
        </row>
        <row r="4">
          <cell r="A4" t="str">
            <v>Briggs,  Jim  </v>
          </cell>
        </row>
        <row r="5">
          <cell r="A5" t="str">
            <v>Burnside,  Willie  </v>
          </cell>
        </row>
        <row r="6">
          <cell r="A6" t="str">
            <v>Butter,  Norman  </v>
          </cell>
        </row>
        <row r="7">
          <cell r="A7" t="str">
            <v>Caig,  Gary  </v>
          </cell>
        </row>
        <row r="8">
          <cell r="A8" t="str">
            <v>Campbell,  Colin  </v>
          </cell>
        </row>
        <row r="9">
          <cell r="A9" t="str">
            <v>Clifton,  Kevin  </v>
          </cell>
        </row>
        <row r="10">
          <cell r="A10" t="str">
            <v>Cook,  Harry  </v>
          </cell>
        </row>
        <row r="11">
          <cell r="A11" t="str">
            <v>Drummond,  Graeme  </v>
          </cell>
        </row>
        <row r="12">
          <cell r="A12" t="str">
            <v>Fraser,  Eric  </v>
          </cell>
        </row>
        <row r="13">
          <cell r="A13" t="str">
            <v>Graham-Smith,  Nigel  </v>
          </cell>
        </row>
        <row r="14">
          <cell r="A14" t="str">
            <v>Greenhill,  Steven  </v>
          </cell>
        </row>
        <row r="15">
          <cell r="A15" t="str">
            <v>Guthrie,  Gary  </v>
          </cell>
        </row>
        <row r="16">
          <cell r="A16" t="str">
            <v>Hamilton,  Pamela  </v>
          </cell>
        </row>
        <row r="17">
          <cell r="A17" t="str">
            <v>Hardy,  Barry  </v>
          </cell>
        </row>
        <row r="18">
          <cell r="A18" t="str">
            <v>Harlow,  Richard  </v>
          </cell>
        </row>
        <row r="19">
          <cell r="A19" t="str">
            <v>Hayes,  Diane  </v>
          </cell>
        </row>
        <row r="20">
          <cell r="A20" t="str">
            <v>Henderson,  Debbie  </v>
          </cell>
        </row>
        <row r="21">
          <cell r="A21" t="str">
            <v>Hogg,  Stephen  </v>
          </cell>
        </row>
        <row r="22">
          <cell r="A22" t="str">
            <v>Hunter,  Simon  </v>
          </cell>
        </row>
        <row r="23">
          <cell r="A23" t="str">
            <v>Irvine,  Ed  </v>
          </cell>
        </row>
        <row r="24">
          <cell r="A24" t="str">
            <v>Kerr Alex</v>
          </cell>
        </row>
        <row r="25">
          <cell r="A25" t="str">
            <v>Lionel,  Milroy  </v>
          </cell>
        </row>
        <row r="26">
          <cell r="A26" t="str">
            <v>MacPhail,  Malcolm  </v>
          </cell>
        </row>
        <row r="27">
          <cell r="A27" t="str">
            <v>McAllister,  Gerry  </v>
          </cell>
        </row>
        <row r="28">
          <cell r="A28" t="str">
            <v>McAloon,  Stephen  </v>
          </cell>
        </row>
        <row r="29">
          <cell r="A29" t="str">
            <v>McCarthy,  Brian  </v>
          </cell>
        </row>
        <row r="30">
          <cell r="A30" t="str">
            <v>McCubbin,  Malcolm  </v>
          </cell>
        </row>
        <row r="31">
          <cell r="A31" t="str">
            <v>McKee,  Craig  </v>
          </cell>
        </row>
        <row r="32">
          <cell r="A32" t="str">
            <v>McQuarrie,  Eric  </v>
          </cell>
        </row>
        <row r="33">
          <cell r="A33" t="str">
            <v>McSporran,  Malcolm  </v>
          </cell>
        </row>
        <row r="34">
          <cell r="A34" t="str">
            <v>Millican,  John  </v>
          </cell>
        </row>
        <row r="35">
          <cell r="A35" t="str">
            <v>Munns,  Colin  </v>
          </cell>
        </row>
        <row r="36">
          <cell r="A36" t="str">
            <v>Raith,  Steve  </v>
          </cell>
        </row>
        <row r="37">
          <cell r="A37" t="str">
            <v>Reekie,  Bill  </v>
          </cell>
        </row>
        <row r="38">
          <cell r="A38" t="str">
            <v>Ritchie,  John  </v>
          </cell>
        </row>
        <row r="39">
          <cell r="A39" t="str">
            <v>Scott,  Dougie  </v>
          </cell>
        </row>
        <row r="40">
          <cell r="A40" t="str">
            <v>Scott,  Norrie  </v>
          </cell>
        </row>
        <row r="41">
          <cell r="A41" t="str">
            <v>Simmons,  Brian  </v>
          </cell>
        </row>
        <row r="42">
          <cell r="A42" t="str">
            <v>Thomson,  Ken  </v>
          </cell>
        </row>
      </sheetData>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ACKUP"/>
      <sheetName val="JOURNAL UPLOAD"/>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Invocies P1 - P9"/>
      <sheetName val="IT_Invocies_P10"/>
    </sheetNames>
    <sheetDataSet>
      <sheetData sheetId="0" refreshError="1">
        <row r="1">
          <cell r="A1" t="str">
            <v>Vendor</v>
          </cell>
          <cell r="B1" t="str">
            <v>Inv. No</v>
          </cell>
          <cell r="C1" t="str">
            <v>Line Amount</v>
          </cell>
          <cell r="D1" t="str">
            <v>Prd</v>
          </cell>
          <cell r="E1" t="str">
            <v>PO</v>
          </cell>
          <cell r="F1" t="str">
            <v>PO Desc.</v>
          </cell>
          <cell r="G1" t="str">
            <v>CC</v>
          </cell>
          <cell r="H1" t="str">
            <v>Subj.</v>
          </cell>
          <cell r="I1" t="str">
            <v>Voucher</v>
          </cell>
        </row>
        <row r="2">
          <cell r="A2" t="str">
            <v>BIGFISH</v>
          </cell>
          <cell r="B2" t="str">
            <v>27957</v>
          </cell>
          <cell r="C2">
            <v>110</v>
          </cell>
          <cell r="D2" t="str">
            <v>PRD-1-03</v>
          </cell>
          <cell r="E2" t="str">
            <v>O151444</v>
          </cell>
          <cell r="F2" t="str">
            <v>HARDWARE MAINTENANCE</v>
          </cell>
          <cell r="G2" t="str">
            <v>12202</v>
          </cell>
          <cell r="H2" t="str">
            <v>6106</v>
          </cell>
          <cell r="I2" t="str">
            <v>E330876</v>
          </cell>
        </row>
        <row r="3">
          <cell r="A3" t="str">
            <v>BIGFISH</v>
          </cell>
          <cell r="B3" t="str">
            <v>28138</v>
          </cell>
          <cell r="C3">
            <v>110</v>
          </cell>
          <cell r="D3" t="str">
            <v>PRD-1-03</v>
          </cell>
          <cell r="E3" t="str">
            <v>O152467</v>
          </cell>
          <cell r="F3" t="str">
            <v>HARDWARE MAINTENANCE</v>
          </cell>
          <cell r="G3" t="str">
            <v>30432</v>
          </cell>
          <cell r="H3" t="str">
            <v>6106</v>
          </cell>
          <cell r="I3" t="str">
            <v>E332655</v>
          </cell>
        </row>
        <row r="4">
          <cell r="A4" t="str">
            <v>BIGFISH</v>
          </cell>
          <cell r="B4" t="str">
            <v>28138</v>
          </cell>
          <cell r="C4">
            <v>110</v>
          </cell>
          <cell r="D4" t="str">
            <v>PRD-1-03</v>
          </cell>
          <cell r="E4" t="str">
            <v>O152467</v>
          </cell>
          <cell r="F4" t="str">
            <v>HARDWARE MAINTENANCE</v>
          </cell>
          <cell r="G4" t="str">
            <v>30432</v>
          </cell>
          <cell r="H4" t="str">
            <v>6106</v>
          </cell>
          <cell r="I4" t="str">
            <v>E332655</v>
          </cell>
        </row>
        <row r="5">
          <cell r="A5" t="str">
            <v>BIGFISH</v>
          </cell>
          <cell r="B5" t="str">
            <v>28138</v>
          </cell>
          <cell r="C5">
            <v>110</v>
          </cell>
          <cell r="D5" t="str">
            <v>PRD-1-03</v>
          </cell>
          <cell r="E5" t="str">
            <v>O152467</v>
          </cell>
          <cell r="F5" t="str">
            <v>HARDWARE MAINTENANCE</v>
          </cell>
          <cell r="G5" t="str">
            <v>30432</v>
          </cell>
          <cell r="H5" t="str">
            <v>6106</v>
          </cell>
          <cell r="I5" t="str">
            <v>E332655</v>
          </cell>
        </row>
        <row r="6">
          <cell r="A6" t="str">
            <v>BIGFISH</v>
          </cell>
          <cell r="B6" t="str">
            <v>28050</v>
          </cell>
          <cell r="C6">
            <v>380</v>
          </cell>
          <cell r="D6" t="str">
            <v>PRD-1-03</v>
          </cell>
          <cell r="E6" t="str">
            <v>O152125</v>
          </cell>
          <cell r="F6" t="str">
            <v>HARDWARE MAINTENANCE</v>
          </cell>
          <cell r="G6" t="str">
            <v>30432</v>
          </cell>
          <cell r="H6" t="str">
            <v>6106</v>
          </cell>
          <cell r="I6" t="str">
            <v>E331097</v>
          </cell>
        </row>
        <row r="7">
          <cell r="A7" t="str">
            <v>BRITISH TELECOMMUNICATIONS PLC</v>
          </cell>
          <cell r="B7" t="str">
            <v>409401</v>
          </cell>
          <cell r="C7">
            <v>114</v>
          </cell>
          <cell r="D7" t="str">
            <v>PRD-1-03</v>
          </cell>
          <cell r="G7" t="str">
            <v>12201</v>
          </cell>
          <cell r="H7" t="str">
            <v>6501</v>
          </cell>
          <cell r="I7" t="str">
            <v>E332371</v>
          </cell>
        </row>
        <row r="8">
          <cell r="A8" t="str">
            <v>BUTLER GROUP</v>
          </cell>
          <cell r="B8" t="str">
            <v>33156M</v>
          </cell>
          <cell r="C8">
            <v>2750</v>
          </cell>
          <cell r="D8" t="str">
            <v>PRD-1-03</v>
          </cell>
          <cell r="F8" t="str">
            <v>SUBSCRIPTION</v>
          </cell>
          <cell r="G8" t="str">
            <v>30430</v>
          </cell>
          <cell r="H8" t="str">
            <v>6402</v>
          </cell>
          <cell r="I8" t="str">
            <v>E332422</v>
          </cell>
        </row>
        <row r="9">
          <cell r="A9" t="str">
            <v>BUTLER GROUP</v>
          </cell>
          <cell r="B9" t="str">
            <v>33156M</v>
          </cell>
          <cell r="D9" t="str">
            <v>PRD-1-03</v>
          </cell>
          <cell r="E9" t="str">
            <v>O152813</v>
          </cell>
          <cell r="F9" t="str">
            <v>SUBSCRIPTION</v>
          </cell>
          <cell r="G9" t="str">
            <v>30430</v>
          </cell>
          <cell r="H9" t="str">
            <v>6402</v>
          </cell>
          <cell r="I9" t="str">
            <v>E332422</v>
          </cell>
        </row>
        <row r="10">
          <cell r="A10" t="str">
            <v>COMMIDEA</v>
          </cell>
          <cell r="B10" t="str">
            <v>43630</v>
          </cell>
          <cell r="C10">
            <v>699</v>
          </cell>
          <cell r="D10" t="str">
            <v>PRD-1-03</v>
          </cell>
          <cell r="E10" t="str">
            <v>O152466</v>
          </cell>
          <cell r="F10" t="str">
            <v>SOFTWARE MAINTENANCE</v>
          </cell>
          <cell r="G10" t="str">
            <v>30430</v>
          </cell>
          <cell r="H10" t="str">
            <v>6107</v>
          </cell>
          <cell r="I10" t="str">
            <v>E331475</v>
          </cell>
        </row>
        <row r="11">
          <cell r="A11" t="str">
            <v>COMMIDEA</v>
          </cell>
          <cell r="B11" t="str">
            <v>43630</v>
          </cell>
          <cell r="C11">
            <v>17</v>
          </cell>
          <cell r="D11" t="str">
            <v>PRD-1-03</v>
          </cell>
          <cell r="E11" t="str">
            <v>O152466</v>
          </cell>
          <cell r="F11" t="str">
            <v>SOFTWARE MAINTENANCE</v>
          </cell>
          <cell r="G11" t="str">
            <v>30430</v>
          </cell>
          <cell r="H11" t="str">
            <v>6107</v>
          </cell>
          <cell r="I11" t="str">
            <v>E331475</v>
          </cell>
        </row>
        <row r="12">
          <cell r="A12" t="str">
            <v>COMPUTACENTER LTD</v>
          </cell>
          <cell r="B12" t="str">
            <v>4212878</v>
          </cell>
          <cell r="C12">
            <v>107.93</v>
          </cell>
          <cell r="D12" t="str">
            <v>PRD-1-03</v>
          </cell>
          <cell r="E12" t="str">
            <v>O147570</v>
          </cell>
          <cell r="F12" t="str">
            <v>IT SOFTWARE</v>
          </cell>
          <cell r="G12" t="str">
            <v>12203</v>
          </cell>
          <cell r="H12" t="str">
            <v>6102</v>
          </cell>
          <cell r="I12" t="str">
            <v>E332499</v>
          </cell>
        </row>
        <row r="13">
          <cell r="A13" t="str">
            <v>COMPUTACENTER LTD</v>
          </cell>
          <cell r="B13" t="str">
            <v>4212878</v>
          </cell>
          <cell r="C13">
            <v>209.85</v>
          </cell>
          <cell r="D13" t="str">
            <v>PRD-1-03</v>
          </cell>
          <cell r="E13" t="str">
            <v>O147570</v>
          </cell>
          <cell r="F13" t="str">
            <v>IT SOFTWARE</v>
          </cell>
          <cell r="G13" t="str">
            <v>12203</v>
          </cell>
          <cell r="H13" t="str">
            <v>6102</v>
          </cell>
          <cell r="I13" t="str">
            <v>E332499</v>
          </cell>
        </row>
        <row r="14">
          <cell r="A14" t="str">
            <v>COMPUTACENTER LTD</v>
          </cell>
          <cell r="B14" t="str">
            <v>4212878</v>
          </cell>
          <cell r="C14">
            <v>208.84</v>
          </cell>
          <cell r="D14" t="str">
            <v>PRD-1-03</v>
          </cell>
          <cell r="E14" t="str">
            <v>O147570</v>
          </cell>
          <cell r="G14" t="str">
            <v>12203</v>
          </cell>
          <cell r="H14" t="str">
            <v>6102</v>
          </cell>
          <cell r="I14" t="str">
            <v>E332499</v>
          </cell>
        </row>
        <row r="15">
          <cell r="A15" t="str">
            <v>COMPUTACENTER LTD</v>
          </cell>
          <cell r="B15" t="str">
            <v>4296628</v>
          </cell>
          <cell r="C15">
            <v>206.82</v>
          </cell>
          <cell r="D15" t="str">
            <v>PRD-1-03</v>
          </cell>
          <cell r="E15" t="str">
            <v>O151641</v>
          </cell>
          <cell r="F15" t="str">
            <v>IT SOFTWARE</v>
          </cell>
          <cell r="G15" t="str">
            <v>12203</v>
          </cell>
          <cell r="H15" t="str">
            <v>6102</v>
          </cell>
          <cell r="I15" t="str">
            <v>E330251</v>
          </cell>
        </row>
        <row r="16">
          <cell r="A16" t="str">
            <v>COMPUTACENTER LTD</v>
          </cell>
          <cell r="B16" t="str">
            <v>4296628</v>
          </cell>
          <cell r="C16">
            <v>508.62</v>
          </cell>
          <cell r="D16" t="str">
            <v>PRD-1-03</v>
          </cell>
          <cell r="E16" t="str">
            <v>O151641</v>
          </cell>
          <cell r="F16" t="str">
            <v>IT SOFTWARE</v>
          </cell>
          <cell r="G16" t="str">
            <v>12203</v>
          </cell>
          <cell r="H16" t="str">
            <v>6102</v>
          </cell>
          <cell r="I16" t="str">
            <v>E330251</v>
          </cell>
        </row>
        <row r="17">
          <cell r="A17" t="str">
            <v>COMPUTACENTER LTD</v>
          </cell>
          <cell r="B17" t="str">
            <v>4296628</v>
          </cell>
          <cell r="C17">
            <v>47.58</v>
          </cell>
          <cell r="D17" t="str">
            <v>PRD-1-03</v>
          </cell>
          <cell r="E17" t="str">
            <v>O151641</v>
          </cell>
          <cell r="F17" t="str">
            <v>IT SOFTWARE</v>
          </cell>
          <cell r="G17" t="str">
            <v>12203</v>
          </cell>
          <cell r="H17" t="str">
            <v>6102</v>
          </cell>
          <cell r="I17" t="str">
            <v>E330251</v>
          </cell>
        </row>
        <row r="18">
          <cell r="A18" t="str">
            <v>COMPUTACENTER LTD</v>
          </cell>
          <cell r="B18" t="str">
            <v>4296628</v>
          </cell>
          <cell r="C18">
            <v>287.14999999999998</v>
          </cell>
          <cell r="D18" t="str">
            <v>PRD-1-03</v>
          </cell>
          <cell r="E18" t="str">
            <v>O151641</v>
          </cell>
          <cell r="F18" t="str">
            <v>IT SOFTWARE</v>
          </cell>
          <cell r="G18" t="str">
            <v>12203</v>
          </cell>
          <cell r="H18" t="str">
            <v>6102</v>
          </cell>
          <cell r="I18" t="str">
            <v>E330251</v>
          </cell>
        </row>
        <row r="19">
          <cell r="A19" t="str">
            <v>COMPUTACENTER LTD</v>
          </cell>
          <cell r="B19" t="str">
            <v>4285568</v>
          </cell>
          <cell r="C19">
            <v>626.05999999999995</v>
          </cell>
          <cell r="D19" t="str">
            <v>PRD-1-03</v>
          </cell>
          <cell r="E19" t="str">
            <v>O151096</v>
          </cell>
          <cell r="F19" t="str">
            <v>IT SOFTWARE</v>
          </cell>
          <cell r="G19" t="str">
            <v>12203</v>
          </cell>
          <cell r="H19" t="str">
            <v>6102</v>
          </cell>
          <cell r="I19" t="str">
            <v>E329301</v>
          </cell>
        </row>
        <row r="20">
          <cell r="A20" t="str">
            <v>COMPUTACENTER LTD</v>
          </cell>
          <cell r="B20" t="str">
            <v>4279379</v>
          </cell>
          <cell r="C20">
            <v>208.84</v>
          </cell>
          <cell r="D20" t="str">
            <v>PRD-1-03</v>
          </cell>
          <cell r="E20" t="str">
            <v>O149953</v>
          </cell>
          <cell r="F20" t="str">
            <v>IT SOFTWARE</v>
          </cell>
          <cell r="G20" t="str">
            <v>12203</v>
          </cell>
          <cell r="H20" t="str">
            <v>6102</v>
          </cell>
          <cell r="I20" t="str">
            <v>E328789</v>
          </cell>
        </row>
        <row r="21">
          <cell r="A21" t="str">
            <v>COMPUTACENTER LTD</v>
          </cell>
          <cell r="B21" t="str">
            <v>4279379</v>
          </cell>
          <cell r="C21">
            <v>208.84</v>
          </cell>
          <cell r="D21" t="str">
            <v>PRD-1-03</v>
          </cell>
          <cell r="E21" t="str">
            <v>O149953</v>
          </cell>
          <cell r="F21" t="str">
            <v>IT SOFTWARE</v>
          </cell>
          <cell r="G21" t="str">
            <v>12203</v>
          </cell>
          <cell r="H21" t="str">
            <v>6102</v>
          </cell>
          <cell r="I21" t="str">
            <v>E328789</v>
          </cell>
        </row>
        <row r="22">
          <cell r="A22" t="str">
            <v>COMPUTACENTER LTD</v>
          </cell>
          <cell r="B22" t="str">
            <v>4279379</v>
          </cell>
          <cell r="C22">
            <v>208.84</v>
          </cell>
          <cell r="D22" t="str">
            <v>PRD-1-03</v>
          </cell>
          <cell r="E22" t="str">
            <v>O149953</v>
          </cell>
          <cell r="F22" t="str">
            <v>IT SOFTWARE</v>
          </cell>
          <cell r="G22" t="str">
            <v>12203</v>
          </cell>
          <cell r="H22" t="str">
            <v>6102</v>
          </cell>
          <cell r="I22" t="str">
            <v>E328789</v>
          </cell>
        </row>
        <row r="23">
          <cell r="A23" t="str">
            <v>COMPUTACENTER LTD</v>
          </cell>
          <cell r="B23" t="str">
            <v>4279379</v>
          </cell>
          <cell r="C23">
            <v>208.84</v>
          </cell>
          <cell r="D23" t="str">
            <v>PRD-1-03</v>
          </cell>
          <cell r="E23" t="str">
            <v>O149953</v>
          </cell>
          <cell r="F23" t="str">
            <v>IT SOFTWARE</v>
          </cell>
          <cell r="G23" t="str">
            <v>12203</v>
          </cell>
          <cell r="H23" t="str">
            <v>6102</v>
          </cell>
          <cell r="I23" t="str">
            <v>E328789</v>
          </cell>
        </row>
        <row r="24">
          <cell r="A24" t="str">
            <v>COMPUTACENTER LTD</v>
          </cell>
          <cell r="B24" t="str">
            <v>4290403</v>
          </cell>
          <cell r="C24">
            <v>106.88</v>
          </cell>
          <cell r="D24" t="str">
            <v>PRD-1-03</v>
          </cell>
          <cell r="E24" t="str">
            <v>O151126</v>
          </cell>
          <cell r="F24" t="str">
            <v>IT SOFTWARE</v>
          </cell>
          <cell r="G24" t="str">
            <v>12203</v>
          </cell>
          <cell r="H24" t="str">
            <v>6102</v>
          </cell>
          <cell r="I24" t="str">
            <v>E329699</v>
          </cell>
        </row>
        <row r="25">
          <cell r="A25" t="str">
            <v>COMPUTACENTER LTD</v>
          </cell>
          <cell r="B25" t="str">
            <v>4323444</v>
          </cell>
          <cell r="C25">
            <v>626</v>
          </cell>
          <cell r="D25" t="str">
            <v>PRD-1-03</v>
          </cell>
          <cell r="E25" t="str">
            <v>O152574</v>
          </cell>
          <cell r="F25" t="str">
            <v>IT SOFTWARE</v>
          </cell>
          <cell r="G25" t="str">
            <v>30430</v>
          </cell>
          <cell r="H25" t="str">
            <v>6102</v>
          </cell>
          <cell r="I25" t="str">
            <v>E332512</v>
          </cell>
        </row>
        <row r="26">
          <cell r="A26" t="str">
            <v>COMPUTACENTER LTD</v>
          </cell>
          <cell r="B26" t="str">
            <v>4321631</v>
          </cell>
          <cell r="C26">
            <v>206.81</v>
          </cell>
          <cell r="D26" t="str">
            <v>PRD-1-03</v>
          </cell>
          <cell r="E26" t="str">
            <v>O152547</v>
          </cell>
          <cell r="F26" t="str">
            <v>IT SOFTWARE</v>
          </cell>
          <cell r="G26" t="str">
            <v>30430</v>
          </cell>
          <cell r="H26" t="str">
            <v>6102</v>
          </cell>
          <cell r="I26" t="str">
            <v>E332253</v>
          </cell>
        </row>
        <row r="27">
          <cell r="A27" t="str">
            <v>COMPUTACENTER LTD</v>
          </cell>
          <cell r="B27" t="str">
            <v>4315708</v>
          </cell>
          <cell r="C27">
            <v>626.05999999999995</v>
          </cell>
          <cell r="D27" t="str">
            <v>PRD-1-03</v>
          </cell>
          <cell r="E27" t="str">
            <v>O152192</v>
          </cell>
          <cell r="F27" t="str">
            <v>IT SOFTWARE</v>
          </cell>
          <cell r="G27" t="str">
            <v>30430</v>
          </cell>
          <cell r="H27" t="str">
            <v>6102</v>
          </cell>
          <cell r="I27" t="str">
            <v>E331744</v>
          </cell>
        </row>
        <row r="28">
          <cell r="A28" t="str">
            <v>COMPUTACENTER LTD</v>
          </cell>
          <cell r="B28" t="str">
            <v>4310277</v>
          </cell>
          <cell r="C28">
            <v>207.27</v>
          </cell>
          <cell r="D28" t="str">
            <v>PRD-1-03</v>
          </cell>
          <cell r="E28" t="str">
            <v>O151995</v>
          </cell>
          <cell r="F28" t="str">
            <v>IT HARDWARE</v>
          </cell>
          <cell r="G28" t="str">
            <v>30430</v>
          </cell>
          <cell r="H28" t="str">
            <v>6102</v>
          </cell>
          <cell r="I28" t="str">
            <v>E331343</v>
          </cell>
        </row>
        <row r="29">
          <cell r="A29" t="str">
            <v>COMPUTACENTER LTD</v>
          </cell>
          <cell r="B29" t="str">
            <v>4310277</v>
          </cell>
          <cell r="C29">
            <v>23.79</v>
          </cell>
          <cell r="D29" t="str">
            <v>PRD-1-03</v>
          </cell>
          <cell r="E29" t="str">
            <v>O151995</v>
          </cell>
          <cell r="F29" t="str">
            <v>IT SOFTWARE</v>
          </cell>
          <cell r="G29" t="str">
            <v>30430</v>
          </cell>
          <cell r="H29" t="str">
            <v>6102</v>
          </cell>
          <cell r="I29" t="str">
            <v>E331343</v>
          </cell>
        </row>
        <row r="30">
          <cell r="A30" t="str">
            <v>COMPUTACENTER LTD</v>
          </cell>
          <cell r="B30" t="str">
            <v>4310277</v>
          </cell>
          <cell r="C30">
            <v>206.82</v>
          </cell>
          <cell r="D30" t="str">
            <v>PRD-1-03</v>
          </cell>
          <cell r="E30" t="str">
            <v>O151995</v>
          </cell>
          <cell r="F30" t="str">
            <v>IT SOFTWARE</v>
          </cell>
          <cell r="G30" t="str">
            <v>30430</v>
          </cell>
          <cell r="H30" t="str">
            <v>6102</v>
          </cell>
          <cell r="I30" t="str">
            <v>E331343</v>
          </cell>
        </row>
        <row r="31">
          <cell r="A31" t="str">
            <v>COMPUTACENTER LTD</v>
          </cell>
          <cell r="B31" t="str">
            <v>4310277</v>
          </cell>
          <cell r="C31">
            <v>626.05999999999995</v>
          </cell>
          <cell r="D31" t="str">
            <v>PRD-1-03</v>
          </cell>
          <cell r="E31" t="str">
            <v>O151995</v>
          </cell>
          <cell r="F31" t="str">
            <v>IT SOFTWARE</v>
          </cell>
          <cell r="G31" t="str">
            <v>30430</v>
          </cell>
          <cell r="H31" t="str">
            <v>6102</v>
          </cell>
          <cell r="I31" t="str">
            <v>E331343</v>
          </cell>
        </row>
        <row r="32">
          <cell r="A32" t="str">
            <v>COMPUTACENTER LTD</v>
          </cell>
          <cell r="B32" t="str">
            <v>4303712</v>
          </cell>
          <cell r="C32">
            <v>166.52</v>
          </cell>
          <cell r="D32" t="str">
            <v>PRD-1-03</v>
          </cell>
          <cell r="E32" t="str">
            <v>O151642</v>
          </cell>
          <cell r="F32" t="str">
            <v>IT HARDWARE</v>
          </cell>
          <cell r="G32" t="str">
            <v>12203</v>
          </cell>
          <cell r="H32" t="str">
            <v>6103</v>
          </cell>
          <cell r="I32" t="str">
            <v>E330673</v>
          </cell>
        </row>
        <row r="33">
          <cell r="A33" t="str">
            <v>COMPUTACENTER LTD</v>
          </cell>
          <cell r="B33" t="str">
            <v>4296630</v>
          </cell>
          <cell r="C33">
            <v>237.07</v>
          </cell>
          <cell r="D33" t="str">
            <v>PRD-1-03</v>
          </cell>
          <cell r="E33" t="str">
            <v>O151642</v>
          </cell>
          <cell r="F33" t="str">
            <v>IT HARDWARE</v>
          </cell>
          <cell r="G33" t="str">
            <v>12203</v>
          </cell>
          <cell r="H33" t="str">
            <v>6103</v>
          </cell>
          <cell r="I33" t="str">
            <v>E330269</v>
          </cell>
        </row>
        <row r="34">
          <cell r="A34" t="str">
            <v>COMPUTACENTER LTD</v>
          </cell>
          <cell r="B34" t="str">
            <v>4296630</v>
          </cell>
          <cell r="C34">
            <v>110</v>
          </cell>
          <cell r="D34" t="str">
            <v>PRD-1-03</v>
          </cell>
          <cell r="E34" t="str">
            <v>O151642</v>
          </cell>
          <cell r="F34" t="str">
            <v>IT HARDWARE</v>
          </cell>
          <cell r="G34" t="str">
            <v>12203</v>
          </cell>
          <cell r="H34" t="str">
            <v>6103</v>
          </cell>
          <cell r="I34" t="str">
            <v>E330269</v>
          </cell>
        </row>
        <row r="35">
          <cell r="A35" t="str">
            <v>COMPUTACENTER LTD</v>
          </cell>
          <cell r="B35" t="str">
            <v>4296630</v>
          </cell>
          <cell r="C35">
            <v>225.75</v>
          </cell>
          <cell r="D35" t="str">
            <v>PRD-1-03</v>
          </cell>
          <cell r="E35" t="str">
            <v>O151642</v>
          </cell>
          <cell r="F35" t="str">
            <v>IT HARDWARE</v>
          </cell>
          <cell r="G35" t="str">
            <v>12203</v>
          </cell>
          <cell r="H35" t="str">
            <v>6103</v>
          </cell>
          <cell r="I35" t="str">
            <v>E330269</v>
          </cell>
        </row>
        <row r="36">
          <cell r="A36" t="str">
            <v>COMPUTACENTER LTD</v>
          </cell>
          <cell r="B36" t="str">
            <v>4296630</v>
          </cell>
          <cell r="C36">
            <v>232.2</v>
          </cell>
          <cell r="D36" t="str">
            <v>PRD-1-03</v>
          </cell>
          <cell r="E36" t="str">
            <v>O151642</v>
          </cell>
          <cell r="F36" t="str">
            <v>IT HARDWARE</v>
          </cell>
          <cell r="G36" t="str">
            <v>12203</v>
          </cell>
          <cell r="H36" t="str">
            <v>6103</v>
          </cell>
          <cell r="I36" t="str">
            <v>E330269</v>
          </cell>
        </row>
        <row r="37">
          <cell r="A37" t="str">
            <v>COMPUTACENTER LTD</v>
          </cell>
          <cell r="B37" t="str">
            <v>4279379</v>
          </cell>
          <cell r="C37">
            <v>51.59</v>
          </cell>
          <cell r="D37" t="str">
            <v>PRD-1-03</v>
          </cell>
          <cell r="G37" t="str">
            <v>12203</v>
          </cell>
          <cell r="H37" t="str">
            <v>6103</v>
          </cell>
          <cell r="I37" t="str">
            <v>E328789</v>
          </cell>
        </row>
        <row r="38">
          <cell r="A38" t="str">
            <v>COMPUTACENTER LTD</v>
          </cell>
          <cell r="B38" t="str">
            <v>4279379</v>
          </cell>
          <cell r="C38">
            <v>10.65</v>
          </cell>
          <cell r="D38" t="str">
            <v>PRD-1-03</v>
          </cell>
          <cell r="E38" t="str">
            <v>O149953</v>
          </cell>
          <cell r="F38" t="str">
            <v>IT HARDWARE</v>
          </cell>
          <cell r="G38" t="str">
            <v>12203</v>
          </cell>
          <cell r="H38" t="str">
            <v>6103</v>
          </cell>
          <cell r="I38" t="str">
            <v>E328789</v>
          </cell>
        </row>
        <row r="39">
          <cell r="A39" t="str">
            <v>COMPUTACENTER LTD</v>
          </cell>
          <cell r="B39" t="str">
            <v>4279379</v>
          </cell>
          <cell r="C39">
            <v>53.25</v>
          </cell>
          <cell r="D39" t="str">
            <v>PRD-1-03</v>
          </cell>
          <cell r="E39" t="str">
            <v>O149953</v>
          </cell>
          <cell r="F39" t="str">
            <v>IT HARDWARE</v>
          </cell>
          <cell r="G39" t="str">
            <v>12203</v>
          </cell>
          <cell r="H39" t="str">
            <v>6103</v>
          </cell>
          <cell r="I39" t="str">
            <v>E328789</v>
          </cell>
        </row>
        <row r="40">
          <cell r="A40" t="str">
            <v>COMPUTACENTER LTD</v>
          </cell>
          <cell r="B40" t="str">
            <v>4292878</v>
          </cell>
          <cell r="C40">
            <v>169.02</v>
          </cell>
          <cell r="D40" t="str">
            <v>PRD-1-03</v>
          </cell>
          <cell r="E40" t="str">
            <v>O151093</v>
          </cell>
          <cell r="F40" t="str">
            <v>IT HARDWARE</v>
          </cell>
          <cell r="G40" t="str">
            <v>12203</v>
          </cell>
          <cell r="H40" t="str">
            <v>6103</v>
          </cell>
          <cell r="I40" t="str">
            <v>E330045</v>
          </cell>
        </row>
        <row r="41">
          <cell r="A41" t="str">
            <v>COMPUTACENTER LTD</v>
          </cell>
          <cell r="B41" t="str">
            <v>4290054</v>
          </cell>
          <cell r="C41">
            <v>676.08</v>
          </cell>
          <cell r="D41" t="str">
            <v>PRD-1-03</v>
          </cell>
          <cell r="E41" t="str">
            <v>O151093</v>
          </cell>
          <cell r="F41" t="str">
            <v>IT HARDWARE</v>
          </cell>
          <cell r="G41" t="str">
            <v>12203</v>
          </cell>
          <cell r="H41" t="str">
            <v>6103</v>
          </cell>
          <cell r="I41" t="str">
            <v>E329683</v>
          </cell>
        </row>
        <row r="42">
          <cell r="A42" t="str">
            <v>COMPUTACENTER LTD</v>
          </cell>
          <cell r="B42" t="str">
            <v>4290054</v>
          </cell>
          <cell r="C42">
            <v>34.299999999999997</v>
          </cell>
          <cell r="D42" t="str">
            <v>PRD-1-03</v>
          </cell>
          <cell r="E42" t="str">
            <v>O151093</v>
          </cell>
          <cell r="F42" t="str">
            <v>IT HARDWARE</v>
          </cell>
          <cell r="G42" t="str">
            <v>12203</v>
          </cell>
          <cell r="H42" t="str">
            <v>6103</v>
          </cell>
          <cell r="I42" t="str">
            <v>E329683</v>
          </cell>
        </row>
        <row r="43">
          <cell r="A43" t="str">
            <v>COMPUTACENTER LTD</v>
          </cell>
          <cell r="B43" t="str">
            <v>4290054</v>
          </cell>
          <cell r="C43">
            <v>687.3</v>
          </cell>
          <cell r="D43" t="str">
            <v>PRD-1-03</v>
          </cell>
          <cell r="E43" t="str">
            <v>O151093</v>
          </cell>
          <cell r="F43" t="str">
            <v>IT HARDWARE</v>
          </cell>
          <cell r="G43" t="str">
            <v>12203</v>
          </cell>
          <cell r="H43" t="str">
            <v>6103</v>
          </cell>
          <cell r="I43" t="str">
            <v>E329683</v>
          </cell>
        </row>
        <row r="44">
          <cell r="A44" t="str">
            <v>COMPUTACENTER LTD</v>
          </cell>
          <cell r="B44" t="str">
            <v>4290403</v>
          </cell>
          <cell r="C44">
            <v>89.68</v>
          </cell>
          <cell r="D44" t="str">
            <v>PRD-1-03</v>
          </cell>
          <cell r="E44" t="str">
            <v>O151126</v>
          </cell>
          <cell r="F44" t="str">
            <v>IT HARDWARE</v>
          </cell>
          <cell r="G44" t="str">
            <v>12203</v>
          </cell>
          <cell r="H44" t="str">
            <v>6103</v>
          </cell>
          <cell r="I44" t="str">
            <v>E329699</v>
          </cell>
        </row>
        <row r="45">
          <cell r="A45" t="str">
            <v>COMPUTACENTER LTD</v>
          </cell>
          <cell r="B45" t="str">
            <v>4323142</v>
          </cell>
          <cell r="C45">
            <v>449.28</v>
          </cell>
          <cell r="D45" t="str">
            <v>PRD-1-03</v>
          </cell>
          <cell r="E45" t="str">
            <v>O152604</v>
          </cell>
          <cell r="F45" t="str">
            <v>IT HARDWARE</v>
          </cell>
          <cell r="G45" t="str">
            <v>30432</v>
          </cell>
          <cell r="H45" t="str">
            <v>6103</v>
          </cell>
          <cell r="I45" t="str">
            <v>E332513</v>
          </cell>
        </row>
        <row r="46">
          <cell r="A46" t="str">
            <v>COMPUTACENTER LTD</v>
          </cell>
          <cell r="B46" t="str">
            <v>4323444</v>
          </cell>
          <cell r="C46">
            <v>458.2</v>
          </cell>
          <cell r="D46" t="str">
            <v>PRD-1-03</v>
          </cell>
          <cell r="E46" t="str">
            <v>O152574</v>
          </cell>
          <cell r="F46" t="str">
            <v>IT HARDWARE</v>
          </cell>
          <cell r="G46" t="str">
            <v>30432</v>
          </cell>
          <cell r="H46" t="str">
            <v>6103</v>
          </cell>
          <cell r="I46" t="str">
            <v>E332512</v>
          </cell>
        </row>
        <row r="47">
          <cell r="A47" t="str">
            <v>COMPUTACENTER LTD</v>
          </cell>
          <cell r="B47" t="str">
            <v>4323444</v>
          </cell>
          <cell r="C47">
            <v>55.95</v>
          </cell>
          <cell r="D47" t="str">
            <v>PRD-1-03</v>
          </cell>
          <cell r="E47" t="str">
            <v>O152574</v>
          </cell>
          <cell r="F47" t="str">
            <v>IT HARDWARE</v>
          </cell>
          <cell r="G47" t="str">
            <v>30432</v>
          </cell>
          <cell r="H47" t="str">
            <v>6103</v>
          </cell>
          <cell r="I47" t="str">
            <v>E332512</v>
          </cell>
        </row>
        <row r="48">
          <cell r="A48" t="str">
            <v>COMPUTACENTER LTD</v>
          </cell>
          <cell r="B48" t="str">
            <v>4321631</v>
          </cell>
          <cell r="C48">
            <v>107.8</v>
          </cell>
          <cell r="D48" t="str">
            <v>PRD-1-03</v>
          </cell>
          <cell r="E48" t="str">
            <v>O152547</v>
          </cell>
          <cell r="F48" t="str">
            <v>IT HARDWARE</v>
          </cell>
          <cell r="G48" t="str">
            <v>30432</v>
          </cell>
          <cell r="H48" t="str">
            <v>6103</v>
          </cell>
          <cell r="I48" t="str">
            <v>E332253</v>
          </cell>
        </row>
        <row r="49">
          <cell r="A49" t="str">
            <v>COMPUTACENTER LTD</v>
          </cell>
          <cell r="B49" t="str">
            <v>4319554</v>
          </cell>
          <cell r="C49">
            <v>493.12</v>
          </cell>
          <cell r="D49" t="str">
            <v>PRD-1-03</v>
          </cell>
          <cell r="E49" t="str">
            <v>O152458</v>
          </cell>
          <cell r="F49" t="str">
            <v>IT HARDWARE</v>
          </cell>
          <cell r="G49" t="str">
            <v>30432</v>
          </cell>
          <cell r="H49" t="str">
            <v>6103</v>
          </cell>
          <cell r="I49" t="str">
            <v>E331936</v>
          </cell>
        </row>
        <row r="50">
          <cell r="A50" t="str">
            <v>COMPUTACENTER LTD</v>
          </cell>
          <cell r="B50" t="str">
            <v>4319554</v>
          </cell>
          <cell r="C50">
            <v>36.86</v>
          </cell>
          <cell r="D50" t="str">
            <v>PRD-1-03</v>
          </cell>
          <cell r="E50" t="str">
            <v>O152458</v>
          </cell>
          <cell r="F50" t="str">
            <v>IT HARDWARE</v>
          </cell>
          <cell r="G50" t="str">
            <v>30432</v>
          </cell>
          <cell r="H50" t="str">
            <v>6103</v>
          </cell>
          <cell r="I50" t="str">
            <v>E331936</v>
          </cell>
        </row>
        <row r="51">
          <cell r="A51" t="str">
            <v>COMPUTACENTER LTD</v>
          </cell>
          <cell r="B51" t="str">
            <v>4315721</v>
          </cell>
          <cell r="C51">
            <v>567</v>
          </cell>
          <cell r="D51" t="str">
            <v>PRD-1-03</v>
          </cell>
          <cell r="E51" t="str">
            <v>O152286</v>
          </cell>
          <cell r="F51" t="str">
            <v>IT HARDWARE</v>
          </cell>
          <cell r="G51" t="str">
            <v>30432</v>
          </cell>
          <cell r="H51" t="str">
            <v>6103</v>
          </cell>
          <cell r="I51" t="str">
            <v>E331745</v>
          </cell>
        </row>
        <row r="52">
          <cell r="A52" t="str">
            <v>COMPUTACENTER LTD</v>
          </cell>
          <cell r="B52" t="str">
            <v>4315721</v>
          </cell>
          <cell r="C52">
            <v>80.63</v>
          </cell>
          <cell r="D52" t="str">
            <v>PRD-1-03</v>
          </cell>
          <cell r="E52" t="str">
            <v>O152286</v>
          </cell>
          <cell r="F52" t="str">
            <v>IT HARDWARE</v>
          </cell>
          <cell r="G52" t="str">
            <v>30432</v>
          </cell>
          <cell r="H52" t="str">
            <v>6103</v>
          </cell>
          <cell r="I52" t="str">
            <v>E331745</v>
          </cell>
        </row>
        <row r="53">
          <cell r="A53" t="str">
            <v>COMPUTACENTER LTD</v>
          </cell>
          <cell r="B53" t="str">
            <v>4310313</v>
          </cell>
          <cell r="C53">
            <v>567</v>
          </cell>
          <cell r="D53" t="str">
            <v>PRD-1-03</v>
          </cell>
          <cell r="E53" t="str">
            <v>O152126</v>
          </cell>
          <cell r="F53" t="str">
            <v>IT HARDWARE</v>
          </cell>
          <cell r="G53" t="str">
            <v>30432</v>
          </cell>
          <cell r="H53" t="str">
            <v>6103</v>
          </cell>
          <cell r="I53" t="str">
            <v>E331344</v>
          </cell>
        </row>
        <row r="54">
          <cell r="A54" t="str">
            <v>DST INTERNATIONAL BILLING</v>
          </cell>
          <cell r="B54" t="str">
            <v>BLINV0000345</v>
          </cell>
          <cell r="C54">
            <v>400.35</v>
          </cell>
          <cell r="D54" t="str">
            <v>PRD-1-03</v>
          </cell>
          <cell r="E54" t="str">
            <v>O152364</v>
          </cell>
          <cell r="F54" t="str">
            <v>SOFTWARE MAINTENANCE</v>
          </cell>
          <cell r="G54" t="str">
            <v>30430</v>
          </cell>
          <cell r="H54" t="str">
            <v>6107</v>
          </cell>
          <cell r="I54" t="str">
            <v>E331929</v>
          </cell>
        </row>
        <row r="55">
          <cell r="A55" t="str">
            <v>DST INTERNATIONAL BILLING</v>
          </cell>
          <cell r="B55" t="str">
            <v>BLINV0000345</v>
          </cell>
          <cell r="C55">
            <v>731</v>
          </cell>
          <cell r="D55" t="str">
            <v>PRD-1-03</v>
          </cell>
          <cell r="E55" t="str">
            <v>O152364</v>
          </cell>
          <cell r="F55" t="str">
            <v>SOFTWARE MAINTENANCE</v>
          </cell>
          <cell r="G55" t="str">
            <v>30430</v>
          </cell>
          <cell r="H55" t="str">
            <v>6107</v>
          </cell>
          <cell r="I55" t="str">
            <v>E331929</v>
          </cell>
        </row>
        <row r="56">
          <cell r="A56" t="str">
            <v>EDNET</v>
          </cell>
          <cell r="B56" t="str">
            <v>49735</v>
          </cell>
          <cell r="C56">
            <v>100</v>
          </cell>
          <cell r="D56" t="str">
            <v>PRD-1-03</v>
          </cell>
          <cell r="E56" t="str">
            <v>O152567</v>
          </cell>
          <cell r="F56" t="str">
            <v>ANNUAL SUBSCRIPTION TO SOL</v>
          </cell>
          <cell r="G56" t="str">
            <v>30430</v>
          </cell>
          <cell r="H56" t="str">
            <v>6402</v>
          </cell>
          <cell r="I56" t="str">
            <v>E332496</v>
          </cell>
        </row>
        <row r="57">
          <cell r="A57" t="str">
            <v>FRETWELL-DOWNING INFORMATICS</v>
          </cell>
          <cell r="B57" t="str">
            <v>T0004447</v>
          </cell>
          <cell r="C57">
            <v>6276.72</v>
          </cell>
          <cell r="D57" t="str">
            <v>PRD-1-03</v>
          </cell>
          <cell r="E57" t="str">
            <v>O152173</v>
          </cell>
          <cell r="F57" t="str">
            <v>SOFTWARE MAINTENANCE</v>
          </cell>
          <cell r="G57" t="str">
            <v>30430</v>
          </cell>
          <cell r="H57" t="str">
            <v>6107</v>
          </cell>
          <cell r="I57" t="str">
            <v>E331042</v>
          </cell>
        </row>
        <row r="58">
          <cell r="A58" t="str">
            <v>GARTNER UK LTD</v>
          </cell>
          <cell r="B58" t="str">
            <v>20041212</v>
          </cell>
          <cell r="C58">
            <v>0</v>
          </cell>
          <cell r="D58" t="str">
            <v>PRD-1-03</v>
          </cell>
          <cell r="E58" t="str">
            <v>O151954</v>
          </cell>
          <cell r="F58" t="str">
            <v>SUBSCRIPTION</v>
          </cell>
          <cell r="G58" t="str">
            <v>30431</v>
          </cell>
          <cell r="H58" t="str">
            <v>2304</v>
          </cell>
          <cell r="I58" t="str">
            <v>E328849</v>
          </cell>
        </row>
        <row r="59">
          <cell r="A59" t="str">
            <v>GARTNER UK LTD</v>
          </cell>
          <cell r="B59" t="str">
            <v>20041212</v>
          </cell>
          <cell r="C59">
            <v>15000</v>
          </cell>
          <cell r="D59" t="str">
            <v>PRD-1-03</v>
          </cell>
          <cell r="E59" t="str">
            <v>O151954</v>
          </cell>
          <cell r="F59" t="str">
            <v>SUBSCRIPTION</v>
          </cell>
          <cell r="G59" t="str">
            <v>30431</v>
          </cell>
          <cell r="H59" t="str">
            <v>2304</v>
          </cell>
          <cell r="I59" t="str">
            <v>E328849</v>
          </cell>
        </row>
        <row r="60">
          <cell r="A60" t="str">
            <v>HEWLETT-PACKARD LTD</v>
          </cell>
          <cell r="B60" t="str">
            <v>6460657</v>
          </cell>
          <cell r="C60">
            <v>5043.45</v>
          </cell>
          <cell r="D60" t="str">
            <v>PRD-1-03</v>
          </cell>
          <cell r="E60" t="str">
            <v>O152489</v>
          </cell>
          <cell r="F60" t="str">
            <v>HARDWARE MAINTENANCE</v>
          </cell>
          <cell r="G60" t="str">
            <v>30432</v>
          </cell>
          <cell r="H60" t="str">
            <v>6106</v>
          </cell>
          <cell r="I60" t="str">
            <v>E330901</v>
          </cell>
        </row>
        <row r="61">
          <cell r="A61" t="str">
            <v>HYDROMANTIS INC</v>
          </cell>
          <cell r="B61" t="str">
            <v>Q2473</v>
          </cell>
          <cell r="C61">
            <v>1663</v>
          </cell>
          <cell r="D61" t="str">
            <v>PRD-1-03</v>
          </cell>
          <cell r="E61" t="str">
            <v>O152175</v>
          </cell>
          <cell r="F61" t="str">
            <v>SOFTWARE MAINTENANCE</v>
          </cell>
          <cell r="G61" t="str">
            <v>30430</v>
          </cell>
          <cell r="H61" t="str">
            <v>6107</v>
          </cell>
          <cell r="I61" t="str">
            <v>E331040</v>
          </cell>
        </row>
        <row r="62">
          <cell r="A62" t="str">
            <v>ITNET UK LTD</v>
          </cell>
          <cell r="B62" t="str">
            <v>I000051882</v>
          </cell>
          <cell r="C62">
            <v>68970.039999999994</v>
          </cell>
          <cell r="D62" t="str">
            <v>PRD-1-03</v>
          </cell>
          <cell r="E62" t="str">
            <v>O143422</v>
          </cell>
          <cell r="F62" t="str">
            <v>CONSULTANCY FEES</v>
          </cell>
          <cell r="G62" t="str">
            <v>12202</v>
          </cell>
          <cell r="H62" t="str">
            <v>4524</v>
          </cell>
          <cell r="I62" t="str">
            <v>E330267</v>
          </cell>
        </row>
        <row r="63">
          <cell r="A63" t="str">
            <v>ITNET UK LTD</v>
          </cell>
          <cell r="B63" t="str">
            <v>I000051693</v>
          </cell>
          <cell r="C63">
            <v>1225</v>
          </cell>
          <cell r="D63" t="str">
            <v>PRD-1-03</v>
          </cell>
          <cell r="E63" t="str">
            <v>O151104</v>
          </cell>
          <cell r="F63" t="str">
            <v>MANAGED SERVICES</v>
          </cell>
          <cell r="G63" t="str">
            <v>12202</v>
          </cell>
          <cell r="H63" t="str">
            <v>4524</v>
          </cell>
          <cell r="I63" t="str">
            <v>E329487</v>
          </cell>
        </row>
        <row r="64">
          <cell r="A64" t="str">
            <v>ITNET UK LTD</v>
          </cell>
          <cell r="B64" t="str">
            <v>I000052395</v>
          </cell>
          <cell r="C64">
            <v>5237.5</v>
          </cell>
          <cell r="D64" t="str">
            <v>PRD-1-03</v>
          </cell>
          <cell r="E64" t="str">
            <v>O152488</v>
          </cell>
          <cell r="F64" t="str">
            <v>MANAGED SERVICES</v>
          </cell>
          <cell r="G64" t="str">
            <v>30432</v>
          </cell>
          <cell r="H64" t="str">
            <v>4524</v>
          </cell>
          <cell r="I64" t="str">
            <v>E331911</v>
          </cell>
        </row>
        <row r="65">
          <cell r="A65" t="str">
            <v>JOHN G RUSSELL (TRANSPORT) LTD</v>
          </cell>
          <cell r="B65" t="str">
            <v>581715</v>
          </cell>
          <cell r="C65">
            <v>40.71</v>
          </cell>
          <cell r="D65" t="str">
            <v>PRD-1-03</v>
          </cell>
          <cell r="E65" t="str">
            <v>O152127</v>
          </cell>
          <cell r="F65" t="str">
            <v>HARDWARE MAINTENANCE</v>
          </cell>
          <cell r="G65" t="str">
            <v>30432</v>
          </cell>
          <cell r="H65" t="str">
            <v>6106</v>
          </cell>
          <cell r="I65" t="str">
            <v>E330164</v>
          </cell>
        </row>
        <row r="66">
          <cell r="A66" t="str">
            <v>KEAVIL HOUSE HOTEL</v>
          </cell>
          <cell r="B66" t="str">
            <v>44422</v>
          </cell>
          <cell r="C66">
            <v>13.5</v>
          </cell>
          <cell r="D66" t="str">
            <v>PRD-1-03</v>
          </cell>
          <cell r="E66" t="str">
            <v>O151158</v>
          </cell>
          <cell r="F66" t="str">
            <v>IT TRAINING</v>
          </cell>
          <cell r="G66" t="str">
            <v>12201</v>
          </cell>
          <cell r="H66" t="str">
            <v>6201</v>
          </cell>
          <cell r="I66" t="str">
            <v>E331625</v>
          </cell>
        </row>
        <row r="67">
          <cell r="A67" t="str">
            <v>KEAVIL HOUSE HOTEL</v>
          </cell>
          <cell r="B67" t="str">
            <v>44422</v>
          </cell>
          <cell r="C67">
            <v>0</v>
          </cell>
          <cell r="D67" t="str">
            <v>PRD-1-03</v>
          </cell>
          <cell r="E67" t="str">
            <v>O151158</v>
          </cell>
          <cell r="F67" t="str">
            <v>IT TRAINING</v>
          </cell>
          <cell r="G67" t="str">
            <v>12201</v>
          </cell>
          <cell r="H67" t="str">
            <v>6201</v>
          </cell>
          <cell r="I67" t="str">
            <v>E331625</v>
          </cell>
        </row>
        <row r="68">
          <cell r="A68" t="str">
            <v>KEAVIL HOUSE HOTEL</v>
          </cell>
          <cell r="B68" t="str">
            <v>44422</v>
          </cell>
          <cell r="C68">
            <v>18.3</v>
          </cell>
          <cell r="D68" t="str">
            <v>PRD-1-03</v>
          </cell>
          <cell r="E68" t="str">
            <v>O151158</v>
          </cell>
          <cell r="F68" t="str">
            <v>IT TRAINING</v>
          </cell>
          <cell r="G68" t="str">
            <v>12201</v>
          </cell>
          <cell r="H68" t="str">
            <v>6201</v>
          </cell>
          <cell r="I68" t="str">
            <v>E331625</v>
          </cell>
        </row>
        <row r="69">
          <cell r="A69" t="str">
            <v>KEAVIL HOUSE HOTEL</v>
          </cell>
          <cell r="B69" t="str">
            <v>44422</v>
          </cell>
          <cell r="C69">
            <v>0</v>
          </cell>
          <cell r="D69" t="str">
            <v>PRD-1-03</v>
          </cell>
          <cell r="E69" t="str">
            <v>O151158</v>
          </cell>
          <cell r="F69" t="str">
            <v>IT TRAINING</v>
          </cell>
          <cell r="G69" t="str">
            <v>12201</v>
          </cell>
          <cell r="H69" t="str">
            <v>6201</v>
          </cell>
          <cell r="I69" t="str">
            <v>E331625</v>
          </cell>
        </row>
        <row r="70">
          <cell r="A70" t="str">
            <v>ROCOM LTD</v>
          </cell>
          <cell r="B70" t="str">
            <v>3348184</v>
          </cell>
          <cell r="C70">
            <v>6.5</v>
          </cell>
          <cell r="D70" t="str">
            <v>PRD-1-03</v>
          </cell>
          <cell r="G70" t="str">
            <v>12203</v>
          </cell>
          <cell r="H70" t="str">
            <v>6103</v>
          </cell>
          <cell r="I70" t="str">
            <v>E330977</v>
          </cell>
        </row>
        <row r="71">
          <cell r="A71" t="str">
            <v>ROCOM LTD</v>
          </cell>
          <cell r="B71" t="str">
            <v>3348184</v>
          </cell>
          <cell r="C71">
            <v>1123</v>
          </cell>
          <cell r="D71" t="str">
            <v>PRD-1-03</v>
          </cell>
          <cell r="E71" t="str">
            <v>O151671</v>
          </cell>
          <cell r="F71" t="str">
            <v>IT HARDWARE</v>
          </cell>
          <cell r="G71" t="str">
            <v>12203</v>
          </cell>
          <cell r="H71" t="str">
            <v>6103</v>
          </cell>
          <cell r="I71" t="str">
            <v>E330977</v>
          </cell>
        </row>
        <row r="72">
          <cell r="A72" t="str">
            <v>TMS COMPUTER GROUP LTD</v>
          </cell>
          <cell r="B72" t="str">
            <v>A213893</v>
          </cell>
          <cell r="C72">
            <v>600</v>
          </cell>
          <cell r="D72" t="str">
            <v>PRD-1-03</v>
          </cell>
          <cell r="E72" t="str">
            <v>O151433</v>
          </cell>
          <cell r="F72" t="str">
            <v>IT SOFTWARE</v>
          </cell>
          <cell r="G72" t="str">
            <v>12202</v>
          </cell>
          <cell r="H72" t="str">
            <v>6102</v>
          </cell>
          <cell r="I72" t="str">
            <v>E330143</v>
          </cell>
        </row>
        <row r="73">
          <cell r="A73" t="str">
            <v>VODAFONE CORPORATE LTD</v>
          </cell>
          <cell r="B73" t="str">
            <v>K336983</v>
          </cell>
          <cell r="C73">
            <v>149</v>
          </cell>
          <cell r="D73" t="str">
            <v>PRD-1-03</v>
          </cell>
          <cell r="G73" t="str">
            <v>12201</v>
          </cell>
          <cell r="H73" t="str">
            <v>6503</v>
          </cell>
          <cell r="I73" t="str">
            <v>E331971</v>
          </cell>
        </row>
        <row r="74">
          <cell r="A74" t="str">
            <v>VODAFONE PAGING LTD</v>
          </cell>
          <cell r="B74" t="str">
            <v>VR848474</v>
          </cell>
          <cell r="C74">
            <v>26.94</v>
          </cell>
          <cell r="D74" t="str">
            <v>PRD-1-03</v>
          </cell>
          <cell r="G74" t="str">
            <v>12201</v>
          </cell>
          <cell r="H74" t="str">
            <v>6503</v>
          </cell>
          <cell r="I74" t="str">
            <v>E294083</v>
          </cell>
        </row>
        <row r="75">
          <cell r="A75" t="str">
            <v>VODAFONE PAGING LTD</v>
          </cell>
          <cell r="B75" t="str">
            <v>VR878901</v>
          </cell>
          <cell r="C75">
            <v>26.94</v>
          </cell>
          <cell r="D75" t="str">
            <v>PRD-1-03</v>
          </cell>
          <cell r="G75" t="str">
            <v>12201</v>
          </cell>
          <cell r="H75" t="str">
            <v>6503</v>
          </cell>
          <cell r="I75" t="str">
            <v>E327496</v>
          </cell>
        </row>
        <row r="76">
          <cell r="A76" t="str">
            <v>WIDE WORLD SERVICES LTD</v>
          </cell>
          <cell r="B76" t="str">
            <v>20030018</v>
          </cell>
          <cell r="C76">
            <v>15716</v>
          </cell>
          <cell r="D76" t="str">
            <v>PRD-1-03</v>
          </cell>
          <cell r="E76" t="str">
            <v>O151776</v>
          </cell>
          <cell r="F76" t="str">
            <v>SOFTWARE MAINTENANCE</v>
          </cell>
          <cell r="G76" t="str">
            <v>12204</v>
          </cell>
          <cell r="H76" t="str">
            <v>6107</v>
          </cell>
          <cell r="I76" t="str">
            <v>E330438</v>
          </cell>
        </row>
        <row r="77">
          <cell r="A77" t="str">
            <v>WIDE WORLD SERVICES LTD</v>
          </cell>
          <cell r="B77" t="str">
            <v>20030011</v>
          </cell>
          <cell r="C77">
            <v>0</v>
          </cell>
          <cell r="D77" t="str">
            <v>PRD-1-03</v>
          </cell>
          <cell r="E77" t="str">
            <v>O151776</v>
          </cell>
          <cell r="F77" t="str">
            <v>SOFTWARE MAINTENANCE</v>
          </cell>
          <cell r="G77" t="str">
            <v>12204</v>
          </cell>
          <cell r="H77" t="str">
            <v>6107</v>
          </cell>
          <cell r="I77" t="str">
            <v>E330435</v>
          </cell>
        </row>
        <row r="78">
          <cell r="A78" t="str">
            <v>WIDE WORLD SERVICES LTD</v>
          </cell>
          <cell r="B78" t="str">
            <v>20030011</v>
          </cell>
          <cell r="C78">
            <v>15716</v>
          </cell>
          <cell r="D78" t="str">
            <v>PRD-1-03</v>
          </cell>
          <cell r="E78" t="str">
            <v>O151776</v>
          </cell>
          <cell r="F78" t="str">
            <v>SOFTWARE MAINTENANCE</v>
          </cell>
          <cell r="G78" t="str">
            <v>12204</v>
          </cell>
          <cell r="H78" t="str">
            <v>6107</v>
          </cell>
          <cell r="I78" t="str">
            <v>E330435</v>
          </cell>
        </row>
        <row r="79">
          <cell r="C79">
            <v>153711.1</v>
          </cell>
          <cell r="D79" t="str">
            <v>PRD-1-03 Total</v>
          </cell>
        </row>
        <row r="80">
          <cell r="A80" t="str">
            <v>BRITISH TELECOMMUNICATIONS PLC</v>
          </cell>
          <cell r="B80" t="str">
            <v>WM34470011Q017</v>
          </cell>
          <cell r="C80">
            <v>7649.88</v>
          </cell>
          <cell r="D80" t="str">
            <v>PRD-2-03</v>
          </cell>
          <cell r="G80" t="str">
            <v>12203</v>
          </cell>
          <cell r="H80" t="str">
            <v>6109</v>
          </cell>
          <cell r="I80" t="str">
            <v>E333003</v>
          </cell>
        </row>
        <row r="81">
          <cell r="A81" t="str">
            <v>BRITISH TELECOMMUNICATIONS PLC</v>
          </cell>
          <cell r="B81" t="str">
            <v>WM34903667Q008</v>
          </cell>
          <cell r="C81">
            <v>47.97</v>
          </cell>
          <cell r="D81" t="str">
            <v>PRD-2-03</v>
          </cell>
          <cell r="G81" t="str">
            <v>12201</v>
          </cell>
          <cell r="H81" t="str">
            <v>6501</v>
          </cell>
          <cell r="I81" t="str">
            <v>E335257</v>
          </cell>
        </row>
        <row r="82">
          <cell r="A82" t="str">
            <v>BRITISH TELECOMMUNICATIONS PLC</v>
          </cell>
          <cell r="B82" t="str">
            <v>WM34868116Q008</v>
          </cell>
          <cell r="C82">
            <v>47.97</v>
          </cell>
          <cell r="D82" t="str">
            <v>PRD-2-03</v>
          </cell>
          <cell r="G82" t="str">
            <v>12201</v>
          </cell>
          <cell r="H82" t="str">
            <v>6501</v>
          </cell>
          <cell r="I82" t="str">
            <v>E334967</v>
          </cell>
        </row>
        <row r="83">
          <cell r="A83" t="str">
            <v>BRITISH TELECOMMUNICATIONS PLC</v>
          </cell>
          <cell r="B83" t="str">
            <v>WM34868135Q008</v>
          </cell>
          <cell r="C83">
            <v>47.97</v>
          </cell>
          <cell r="D83" t="str">
            <v>PRD-2-03</v>
          </cell>
          <cell r="G83" t="str">
            <v>12201</v>
          </cell>
          <cell r="H83" t="str">
            <v>6501</v>
          </cell>
          <cell r="I83" t="str">
            <v>E334966</v>
          </cell>
        </row>
        <row r="84">
          <cell r="A84" t="str">
            <v>BRITISH TELECOMMUNICATIONS PLC</v>
          </cell>
          <cell r="B84" t="str">
            <v>WM35164126Q003</v>
          </cell>
          <cell r="C84">
            <v>47.97</v>
          </cell>
          <cell r="D84" t="str">
            <v>PRD-2-03</v>
          </cell>
          <cell r="G84" t="str">
            <v>12201</v>
          </cell>
          <cell r="H84" t="str">
            <v>6501</v>
          </cell>
          <cell r="I84" t="str">
            <v>E333710</v>
          </cell>
        </row>
        <row r="85">
          <cell r="A85" t="str">
            <v>BRITISH TELECOMMUNICATIONS PLC</v>
          </cell>
          <cell r="B85" t="str">
            <v>WM34902952Q008</v>
          </cell>
          <cell r="C85">
            <v>47.97</v>
          </cell>
          <cell r="D85" t="str">
            <v>PRD-2-03</v>
          </cell>
          <cell r="G85" t="str">
            <v>12203</v>
          </cell>
          <cell r="H85" t="str">
            <v>6501</v>
          </cell>
          <cell r="I85" t="str">
            <v>E335182</v>
          </cell>
        </row>
        <row r="86">
          <cell r="A86" t="str">
            <v>BRITISH TELECOMMUNICATIONS PLC</v>
          </cell>
          <cell r="B86" t="str">
            <v>WM34863260Q008</v>
          </cell>
          <cell r="C86">
            <v>47.97</v>
          </cell>
          <cell r="D86" t="str">
            <v>PRD-2-03</v>
          </cell>
          <cell r="G86" t="str">
            <v>12203</v>
          </cell>
          <cell r="H86" t="str">
            <v>6501</v>
          </cell>
          <cell r="I86" t="str">
            <v>E334969</v>
          </cell>
        </row>
        <row r="87">
          <cell r="A87" t="str">
            <v>BRITISH TELECOMMUNICATIONS PLC</v>
          </cell>
          <cell r="B87" t="str">
            <v>VP19749170Q00501.</v>
          </cell>
          <cell r="C87">
            <v>192909.34</v>
          </cell>
          <cell r="D87" t="str">
            <v>PRD-2-03</v>
          </cell>
          <cell r="G87" t="str">
            <v>30432</v>
          </cell>
          <cell r="H87" t="str">
            <v>6501</v>
          </cell>
          <cell r="I87" t="str">
            <v>E332828.</v>
          </cell>
        </row>
        <row r="88">
          <cell r="A88" t="str">
            <v>BRITISH TELECOMMUNICATIONS PLC</v>
          </cell>
          <cell r="B88" t="str">
            <v>VP19749170Q00501</v>
          </cell>
          <cell r="C88">
            <v>-192909.34</v>
          </cell>
          <cell r="D88" t="str">
            <v>PRD-2-03</v>
          </cell>
          <cell r="G88" t="str">
            <v>30432</v>
          </cell>
          <cell r="H88" t="str">
            <v>6501</v>
          </cell>
          <cell r="I88" t="str">
            <v>E332828</v>
          </cell>
        </row>
        <row r="89">
          <cell r="A89" t="str">
            <v>BRITISH TELECOMMUNICATIONS PLC</v>
          </cell>
          <cell r="B89" t="str">
            <v>VP19749170Q00501</v>
          </cell>
          <cell r="C89">
            <v>192909.34</v>
          </cell>
          <cell r="D89" t="str">
            <v>PRD-2-03</v>
          </cell>
          <cell r="G89" t="str">
            <v>30432</v>
          </cell>
          <cell r="H89" t="str">
            <v>6501</v>
          </cell>
          <cell r="I89" t="str">
            <v>E332828</v>
          </cell>
        </row>
        <row r="90">
          <cell r="A90" t="str">
            <v>BRITISH TELECOMMUNICATIONS PLC</v>
          </cell>
          <cell r="B90" t="str">
            <v>20205852A008</v>
          </cell>
          <cell r="C90">
            <v>1560</v>
          </cell>
          <cell r="D90" t="str">
            <v>PRD-2-03</v>
          </cell>
          <cell r="G90" t="str">
            <v>30432</v>
          </cell>
          <cell r="H90" t="str">
            <v>6501</v>
          </cell>
          <cell r="I90" t="str">
            <v>E331537</v>
          </cell>
        </row>
        <row r="91">
          <cell r="A91" t="str">
            <v>BRITISH TELECOMMUNICATIONS PLC</v>
          </cell>
          <cell r="B91" t="str">
            <v>WM34978569Q006</v>
          </cell>
          <cell r="C91">
            <v>47.97</v>
          </cell>
          <cell r="D91" t="str">
            <v>PRD-2-03</v>
          </cell>
          <cell r="G91" t="str">
            <v>12203</v>
          </cell>
          <cell r="H91" t="str">
            <v>6502</v>
          </cell>
          <cell r="I91" t="str">
            <v>E335197</v>
          </cell>
        </row>
        <row r="92">
          <cell r="A92" t="str">
            <v>BRITISH TELECOMMUNICATIONS PLC</v>
          </cell>
          <cell r="B92" t="str">
            <v>WM34861568Q008</v>
          </cell>
          <cell r="C92">
            <v>47.97</v>
          </cell>
          <cell r="D92" t="str">
            <v>PRD-2-03</v>
          </cell>
          <cell r="G92" t="str">
            <v>12203</v>
          </cell>
          <cell r="H92" t="str">
            <v>6502</v>
          </cell>
          <cell r="I92" t="str">
            <v>E334973</v>
          </cell>
        </row>
        <row r="93">
          <cell r="A93" t="str">
            <v>BRITISH TELECOMMUNICATIONS PLC</v>
          </cell>
          <cell r="B93" t="str">
            <v>WM34849072Q009</v>
          </cell>
          <cell r="C93">
            <v>47.97</v>
          </cell>
          <cell r="D93" t="str">
            <v>PRD-2-03</v>
          </cell>
          <cell r="G93" t="str">
            <v>12203</v>
          </cell>
          <cell r="H93" t="str">
            <v>6502</v>
          </cell>
          <cell r="I93" t="str">
            <v>E334954</v>
          </cell>
        </row>
        <row r="94">
          <cell r="A94" t="str">
            <v>BRITISH TELECOMMUNICATIONS PLC</v>
          </cell>
          <cell r="B94" t="str">
            <v>WM34858588Q008</v>
          </cell>
          <cell r="C94">
            <v>47.97</v>
          </cell>
          <cell r="D94" t="str">
            <v>PRD-2-03</v>
          </cell>
          <cell r="G94" t="str">
            <v>12203</v>
          </cell>
          <cell r="H94" t="str">
            <v>6502</v>
          </cell>
          <cell r="I94" t="str">
            <v>E334944</v>
          </cell>
        </row>
        <row r="95">
          <cell r="A95" t="str">
            <v>BRITISH TELECOMMUNICATIONS PLC</v>
          </cell>
          <cell r="B95" t="str">
            <v>WM34943271Q007</v>
          </cell>
          <cell r="C95">
            <v>47.97</v>
          </cell>
          <cell r="D95" t="str">
            <v>PRD-2-03</v>
          </cell>
          <cell r="G95" t="str">
            <v>12203</v>
          </cell>
          <cell r="H95" t="str">
            <v>6502</v>
          </cell>
          <cell r="I95" t="str">
            <v>E334935</v>
          </cell>
        </row>
        <row r="96">
          <cell r="A96" t="str">
            <v>BRITISH TELECOMMUNICATIONS PLC</v>
          </cell>
          <cell r="B96" t="str">
            <v>20210622N002</v>
          </cell>
          <cell r="C96">
            <v>7948.73</v>
          </cell>
          <cell r="D96" t="str">
            <v>PRD-2-03</v>
          </cell>
          <cell r="G96" t="str">
            <v>30432</v>
          </cell>
          <cell r="H96" t="str">
            <v>6502</v>
          </cell>
          <cell r="I96" t="str">
            <v>E332121</v>
          </cell>
        </row>
        <row r="97">
          <cell r="A97" t="str">
            <v>BRITISH TELECOMMUNICATIONS PLC</v>
          </cell>
          <cell r="B97" t="str">
            <v>20210407Q002</v>
          </cell>
          <cell r="C97">
            <v>1044</v>
          </cell>
          <cell r="D97" t="str">
            <v>PRD-2-03</v>
          </cell>
          <cell r="G97" t="str">
            <v>30432</v>
          </cell>
          <cell r="H97" t="str">
            <v>6502</v>
          </cell>
          <cell r="I97" t="str">
            <v>E334790</v>
          </cell>
        </row>
        <row r="98">
          <cell r="A98" t="str">
            <v>BRITISH TELECOMMUNICATIONS PLC</v>
          </cell>
          <cell r="B98" t="str">
            <v>20206599A012</v>
          </cell>
          <cell r="C98">
            <v>1170</v>
          </cell>
          <cell r="D98" t="str">
            <v>PRD-2-03</v>
          </cell>
          <cell r="G98" t="str">
            <v>30432</v>
          </cell>
          <cell r="H98" t="str">
            <v>6502</v>
          </cell>
          <cell r="I98" t="str">
            <v>E334789</v>
          </cell>
        </row>
        <row r="99">
          <cell r="A99" t="str">
            <v>BRITISH TELECOMMUNICATIONS PLC</v>
          </cell>
          <cell r="B99" t="str">
            <v>20205991A008</v>
          </cell>
          <cell r="C99">
            <v>1660.96</v>
          </cell>
          <cell r="D99" t="str">
            <v>PRD-2-03</v>
          </cell>
          <cell r="G99" t="str">
            <v>30432</v>
          </cell>
          <cell r="H99" t="str">
            <v>6502</v>
          </cell>
          <cell r="I99" t="str">
            <v>E331419</v>
          </cell>
        </row>
        <row r="100">
          <cell r="A100" t="str">
            <v>BRITISH TELECOMMUNICATIONS PLC</v>
          </cell>
          <cell r="B100" t="str">
            <v>20204666A009</v>
          </cell>
          <cell r="C100">
            <v>390</v>
          </cell>
          <cell r="D100" t="str">
            <v>PRD-2-03</v>
          </cell>
          <cell r="G100" t="str">
            <v>30432</v>
          </cell>
          <cell r="H100" t="str">
            <v>6502</v>
          </cell>
          <cell r="I100" t="str">
            <v>E331530</v>
          </cell>
        </row>
        <row r="101">
          <cell r="A101" t="str">
            <v>BRITISH TELECOMMUNICATIONS PLC</v>
          </cell>
          <cell r="B101" t="str">
            <v>20204072A008</v>
          </cell>
          <cell r="C101">
            <v>390</v>
          </cell>
          <cell r="D101" t="str">
            <v>PRD-2-03</v>
          </cell>
          <cell r="G101" t="str">
            <v>30432</v>
          </cell>
          <cell r="H101" t="str">
            <v>6504</v>
          </cell>
          <cell r="I101" t="str">
            <v>E331531</v>
          </cell>
        </row>
        <row r="102">
          <cell r="A102" t="str">
            <v>CABLE &amp; WIRELESS COMMUNICATIONS SERVICES LTD</v>
          </cell>
          <cell r="B102" t="str">
            <v>171309</v>
          </cell>
          <cell r="C102">
            <v>831.83</v>
          </cell>
          <cell r="D102" t="str">
            <v>PRD-2-03</v>
          </cell>
          <cell r="G102" t="str">
            <v>30432</v>
          </cell>
          <cell r="H102" t="str">
            <v>6109</v>
          </cell>
          <cell r="I102" t="str">
            <v>E332829</v>
          </cell>
        </row>
        <row r="103">
          <cell r="A103" t="str">
            <v>CABLE &amp; WIRELESS COMMUNICATIONS SERVICES LTD</v>
          </cell>
          <cell r="B103" t="str">
            <v>14333220</v>
          </cell>
          <cell r="C103">
            <v>180.09</v>
          </cell>
          <cell r="D103" t="str">
            <v>PRD-2-03</v>
          </cell>
          <cell r="G103" t="str">
            <v>30432</v>
          </cell>
          <cell r="H103" t="str">
            <v>6109</v>
          </cell>
          <cell r="I103" t="str">
            <v>E332366</v>
          </cell>
        </row>
        <row r="104">
          <cell r="A104" t="str">
            <v>CABLE &amp; WIRELESS COMMUNICATIONS SERVICES LTD</v>
          </cell>
          <cell r="B104" t="str">
            <v>172782</v>
          </cell>
          <cell r="C104">
            <v>831.83</v>
          </cell>
          <cell r="D104" t="str">
            <v>PRD-2-03</v>
          </cell>
          <cell r="G104" t="str">
            <v>30432</v>
          </cell>
          <cell r="H104" t="str">
            <v>6502</v>
          </cell>
          <cell r="I104" t="str">
            <v>E334791</v>
          </cell>
        </row>
        <row r="105">
          <cell r="A105" t="str">
            <v>CARLSON WAGONLIT TRAVEL UK LTD</v>
          </cell>
          <cell r="B105" t="str">
            <v>5406813</v>
          </cell>
          <cell r="C105">
            <v>13460.4</v>
          </cell>
          <cell r="D105" t="str">
            <v>PRD-2-03</v>
          </cell>
          <cell r="E105" t="str">
            <v>O152680</v>
          </cell>
          <cell r="F105" t="str">
            <v>FLIGHTS</v>
          </cell>
          <cell r="G105" t="str">
            <v>30430</v>
          </cell>
          <cell r="H105" t="str">
            <v>5302</v>
          </cell>
          <cell r="I105" t="str">
            <v>E332440</v>
          </cell>
        </row>
        <row r="106">
          <cell r="A106" t="str">
            <v>CARLSON WAGONLIT TRAVEL UK LTD</v>
          </cell>
          <cell r="B106" t="str">
            <v>5406802</v>
          </cell>
          <cell r="C106">
            <v>4486.8999999999996</v>
          </cell>
          <cell r="D106" t="str">
            <v>PRD-2-03</v>
          </cell>
          <cell r="E106" t="str">
            <v>O152680</v>
          </cell>
          <cell r="F106" t="str">
            <v>FLIGHTS</v>
          </cell>
          <cell r="G106" t="str">
            <v>30430</v>
          </cell>
          <cell r="H106" t="str">
            <v>5302</v>
          </cell>
          <cell r="I106" t="str">
            <v>E332441</v>
          </cell>
        </row>
        <row r="107">
          <cell r="A107" t="str">
            <v>COMPUTACENTER LTD</v>
          </cell>
          <cell r="B107" t="str">
            <v>4338414</v>
          </cell>
          <cell r="C107">
            <v>250</v>
          </cell>
          <cell r="D107" t="str">
            <v>PRD-2-03</v>
          </cell>
          <cell r="E107" t="str">
            <v>O153057</v>
          </cell>
          <cell r="F107" t="str">
            <v>MANAGED SERVICES</v>
          </cell>
          <cell r="G107" t="str">
            <v>30432</v>
          </cell>
          <cell r="H107" t="str">
            <v>4524</v>
          </cell>
          <cell r="I107" t="str">
            <v>E333455</v>
          </cell>
        </row>
        <row r="108">
          <cell r="A108" t="str">
            <v>COMPUTACENTER LTD</v>
          </cell>
          <cell r="B108" t="str">
            <v>4335789</v>
          </cell>
          <cell r="C108">
            <v>977.29</v>
          </cell>
          <cell r="D108" t="str">
            <v>PRD-2-03</v>
          </cell>
          <cell r="E108" t="str">
            <v>O152788</v>
          </cell>
          <cell r="F108" t="str">
            <v>IT SOFTWARE</v>
          </cell>
          <cell r="G108" t="str">
            <v>30430</v>
          </cell>
          <cell r="H108" t="str">
            <v>6102</v>
          </cell>
          <cell r="I108" t="str">
            <v>E333270</v>
          </cell>
        </row>
        <row r="109">
          <cell r="A109" t="str">
            <v>COMPUTACENTER LTD</v>
          </cell>
          <cell r="B109" t="str">
            <v>4333869</v>
          </cell>
          <cell r="C109">
            <v>37.5</v>
          </cell>
          <cell r="D109" t="str">
            <v>PRD-2-03</v>
          </cell>
          <cell r="E109" t="str">
            <v>O152394</v>
          </cell>
          <cell r="F109" t="str">
            <v>IT SOFTWARE</v>
          </cell>
          <cell r="G109" t="str">
            <v>30430</v>
          </cell>
          <cell r="H109" t="str">
            <v>6102</v>
          </cell>
          <cell r="I109" t="str">
            <v>E333137</v>
          </cell>
        </row>
        <row r="110">
          <cell r="A110" t="str">
            <v>COMPUTACENTER LTD</v>
          </cell>
          <cell r="B110" t="str">
            <v>4326924</v>
          </cell>
          <cell r="C110">
            <v>130.27000000000001</v>
          </cell>
          <cell r="D110" t="str">
            <v>PRD-2-03</v>
          </cell>
          <cell r="E110" t="str">
            <v>O152060</v>
          </cell>
          <cell r="F110" t="str">
            <v>IT SOFTWARE</v>
          </cell>
          <cell r="G110" t="str">
            <v>30430</v>
          </cell>
          <cell r="H110" t="str">
            <v>6102</v>
          </cell>
          <cell r="I110" t="str">
            <v>E332753</v>
          </cell>
        </row>
        <row r="111">
          <cell r="A111" t="str">
            <v>COMPUTACENTER LTD</v>
          </cell>
          <cell r="B111" t="str">
            <v>4325242</v>
          </cell>
          <cell r="C111">
            <v>339.08</v>
          </cell>
          <cell r="D111" t="str">
            <v>PRD-2-03</v>
          </cell>
          <cell r="E111" t="str">
            <v>O152060</v>
          </cell>
          <cell r="F111" t="str">
            <v>IT SOFTWARE</v>
          </cell>
          <cell r="G111" t="str">
            <v>30430</v>
          </cell>
          <cell r="H111" t="str">
            <v>6102</v>
          </cell>
          <cell r="I111" t="str">
            <v>E332756</v>
          </cell>
        </row>
        <row r="112">
          <cell r="A112" t="str">
            <v>COMPUTACENTER LTD</v>
          </cell>
          <cell r="B112" t="str">
            <v>4325242</v>
          </cell>
          <cell r="C112">
            <v>626.05999999999995</v>
          </cell>
          <cell r="D112" t="str">
            <v>PRD-2-03</v>
          </cell>
          <cell r="E112" t="str">
            <v>O152060</v>
          </cell>
          <cell r="F112" t="str">
            <v>IT SOFTWARE</v>
          </cell>
          <cell r="G112" t="str">
            <v>30430</v>
          </cell>
          <cell r="H112" t="str">
            <v>6102</v>
          </cell>
          <cell r="I112" t="str">
            <v>E332756</v>
          </cell>
        </row>
        <row r="113">
          <cell r="A113" t="str">
            <v>COMPUTACENTER LTD</v>
          </cell>
          <cell r="B113" t="str">
            <v>4325242</v>
          </cell>
          <cell r="C113">
            <v>413.64</v>
          </cell>
          <cell r="D113" t="str">
            <v>PRD-2-03</v>
          </cell>
          <cell r="E113" t="str">
            <v>O152060</v>
          </cell>
          <cell r="F113" t="str">
            <v>IT SOFTWARE</v>
          </cell>
          <cell r="G113" t="str">
            <v>30430</v>
          </cell>
          <cell r="H113" t="str">
            <v>6102</v>
          </cell>
          <cell r="I113" t="str">
            <v>E332756</v>
          </cell>
        </row>
        <row r="114">
          <cell r="A114" t="str">
            <v>COMPUTACENTER LTD</v>
          </cell>
          <cell r="B114" t="str">
            <v>4325059</v>
          </cell>
          <cell r="C114">
            <v>206.82</v>
          </cell>
          <cell r="D114" t="str">
            <v>PRD-2-03</v>
          </cell>
          <cell r="E114" t="str">
            <v>O152394</v>
          </cell>
          <cell r="F114" t="str">
            <v>IT SOFTWARE</v>
          </cell>
          <cell r="G114" t="str">
            <v>30430</v>
          </cell>
          <cell r="H114" t="str">
            <v>6102</v>
          </cell>
          <cell r="I114" t="str">
            <v>E332755</v>
          </cell>
        </row>
        <row r="115">
          <cell r="A115" t="str">
            <v>COMPUTACENTER LTD</v>
          </cell>
          <cell r="B115" t="str">
            <v>4328615</v>
          </cell>
          <cell r="C115">
            <v>37.5</v>
          </cell>
          <cell r="D115" t="str">
            <v>PRD-2-03</v>
          </cell>
          <cell r="E115" t="str">
            <v>O152218</v>
          </cell>
          <cell r="F115" t="str">
            <v>IT SOFTWARE</v>
          </cell>
          <cell r="G115" t="str">
            <v>30430</v>
          </cell>
          <cell r="H115" t="str">
            <v>6102</v>
          </cell>
          <cell r="I115" t="str">
            <v>E332878</v>
          </cell>
        </row>
        <row r="116">
          <cell r="A116" t="str">
            <v>COMPUTACENTER LTD</v>
          </cell>
          <cell r="B116" t="str">
            <v>4336199</v>
          </cell>
          <cell r="C116">
            <v>413.64</v>
          </cell>
          <cell r="D116" t="str">
            <v>PRD-2-03</v>
          </cell>
          <cell r="E116" t="str">
            <v>O153166</v>
          </cell>
          <cell r="F116" t="str">
            <v>IT SOFTWARE</v>
          </cell>
          <cell r="G116" t="str">
            <v>30432</v>
          </cell>
          <cell r="H116" t="str">
            <v>6102</v>
          </cell>
          <cell r="I116" t="str">
            <v>E333271</v>
          </cell>
        </row>
        <row r="117">
          <cell r="A117" t="str">
            <v>COMPUTACENTER LTD</v>
          </cell>
          <cell r="B117" t="str">
            <v>4336199</v>
          </cell>
          <cell r="C117">
            <v>621.17999999999995</v>
          </cell>
          <cell r="D117" t="str">
            <v>PRD-2-03</v>
          </cell>
          <cell r="E117" t="str">
            <v>O153166</v>
          </cell>
          <cell r="F117" t="str">
            <v>IT SOFTWARE</v>
          </cell>
          <cell r="G117" t="str">
            <v>30432</v>
          </cell>
          <cell r="H117" t="str">
            <v>6102</v>
          </cell>
          <cell r="I117" t="str">
            <v>E333271</v>
          </cell>
        </row>
        <row r="118">
          <cell r="A118" t="str">
            <v>COMPUTACENTER LTD</v>
          </cell>
          <cell r="B118" t="str">
            <v>4348241</v>
          </cell>
          <cell r="C118">
            <v>2</v>
          </cell>
          <cell r="D118" t="str">
            <v>PRD-2-03</v>
          </cell>
          <cell r="E118" t="str">
            <v>O153634</v>
          </cell>
          <cell r="F118" t="str">
            <v>IT HARDWARE</v>
          </cell>
          <cell r="G118" t="str">
            <v>30432</v>
          </cell>
          <cell r="H118" t="str">
            <v>6103</v>
          </cell>
          <cell r="I118" t="str">
            <v>E334352</v>
          </cell>
        </row>
        <row r="119">
          <cell r="A119" t="str">
            <v>COMPUTACENTER LTD</v>
          </cell>
          <cell r="B119" t="str">
            <v>4348241</v>
          </cell>
          <cell r="C119">
            <v>194.7</v>
          </cell>
          <cell r="D119" t="str">
            <v>PRD-2-03</v>
          </cell>
          <cell r="E119" t="str">
            <v>O153634</v>
          </cell>
          <cell r="F119" t="str">
            <v>IT HARDWARE</v>
          </cell>
          <cell r="G119" t="str">
            <v>30432</v>
          </cell>
          <cell r="H119" t="str">
            <v>6103</v>
          </cell>
          <cell r="I119" t="str">
            <v>E334352</v>
          </cell>
        </row>
        <row r="120">
          <cell r="A120" t="str">
            <v>COMPUTACENTER LTD</v>
          </cell>
          <cell r="B120" t="str">
            <v>4348275</v>
          </cell>
          <cell r="C120">
            <v>1092</v>
          </cell>
          <cell r="D120" t="str">
            <v>PRD-2-03</v>
          </cell>
          <cell r="E120" t="str">
            <v>O153637</v>
          </cell>
          <cell r="F120" t="str">
            <v>IT HARDWARE</v>
          </cell>
          <cell r="G120" t="str">
            <v>30432</v>
          </cell>
          <cell r="H120" t="str">
            <v>6103</v>
          </cell>
          <cell r="I120" t="str">
            <v>E334354</v>
          </cell>
        </row>
        <row r="121">
          <cell r="A121" t="str">
            <v>COMPUTACENTER LTD</v>
          </cell>
          <cell r="B121" t="str">
            <v>4341125</v>
          </cell>
          <cell r="C121">
            <v>546</v>
          </cell>
          <cell r="D121" t="str">
            <v>PRD-2-03</v>
          </cell>
          <cell r="E121" t="str">
            <v>O153165</v>
          </cell>
          <cell r="F121" t="str">
            <v>IT HARDWARE</v>
          </cell>
          <cell r="G121" t="str">
            <v>30432</v>
          </cell>
          <cell r="H121" t="str">
            <v>6103</v>
          </cell>
          <cell r="I121" t="str">
            <v>E333769</v>
          </cell>
        </row>
        <row r="122">
          <cell r="A122" t="str">
            <v>COMPUTACENTER LTD</v>
          </cell>
          <cell r="B122" t="str">
            <v>4341125</v>
          </cell>
          <cell r="C122">
            <v>546</v>
          </cell>
          <cell r="D122" t="str">
            <v>PRD-2-03</v>
          </cell>
          <cell r="E122" t="str">
            <v>O153165</v>
          </cell>
          <cell r="F122" t="str">
            <v>IT HARDWARE</v>
          </cell>
          <cell r="G122" t="str">
            <v>30432</v>
          </cell>
          <cell r="H122" t="str">
            <v>6103</v>
          </cell>
          <cell r="I122" t="str">
            <v>E333769</v>
          </cell>
        </row>
        <row r="123">
          <cell r="A123" t="str">
            <v>COMPUTACENTER LTD</v>
          </cell>
          <cell r="B123" t="str">
            <v>4341125</v>
          </cell>
          <cell r="C123">
            <v>231.6</v>
          </cell>
          <cell r="D123" t="str">
            <v>PRD-2-03</v>
          </cell>
          <cell r="E123" t="str">
            <v>O153165</v>
          </cell>
          <cell r="F123" t="str">
            <v>IT HARDWARE</v>
          </cell>
          <cell r="G123" t="str">
            <v>30432</v>
          </cell>
          <cell r="H123" t="str">
            <v>6103</v>
          </cell>
          <cell r="I123" t="str">
            <v>E333769</v>
          </cell>
        </row>
        <row r="124">
          <cell r="A124" t="str">
            <v>COMPUTACENTER LTD</v>
          </cell>
          <cell r="B124" t="str">
            <v>4341125</v>
          </cell>
          <cell r="C124">
            <v>420</v>
          </cell>
          <cell r="D124" t="str">
            <v>PRD-2-03</v>
          </cell>
          <cell r="E124" t="str">
            <v>O153165</v>
          </cell>
          <cell r="F124" t="str">
            <v>IT HARDWARE</v>
          </cell>
          <cell r="G124" t="str">
            <v>30432</v>
          </cell>
          <cell r="H124" t="str">
            <v>6103</v>
          </cell>
          <cell r="I124" t="str">
            <v>E333769</v>
          </cell>
        </row>
        <row r="125">
          <cell r="A125" t="str">
            <v>COMPUTACENTER LTD</v>
          </cell>
          <cell r="B125" t="str">
            <v>4341125</v>
          </cell>
          <cell r="C125">
            <v>0</v>
          </cell>
          <cell r="D125" t="str">
            <v>PRD-2-03</v>
          </cell>
          <cell r="E125" t="str">
            <v>O153165</v>
          </cell>
          <cell r="F125" t="str">
            <v>IT HARDWARE</v>
          </cell>
          <cell r="G125" t="str">
            <v>30432</v>
          </cell>
          <cell r="H125" t="str">
            <v>6103</v>
          </cell>
          <cell r="I125" t="str">
            <v>E333769</v>
          </cell>
        </row>
        <row r="126">
          <cell r="A126" t="str">
            <v>COMPUTACENTER LTD</v>
          </cell>
          <cell r="B126" t="str">
            <v>4341125</v>
          </cell>
          <cell r="C126">
            <v>0</v>
          </cell>
          <cell r="D126" t="str">
            <v>PRD-2-03</v>
          </cell>
          <cell r="E126" t="str">
            <v>O153165</v>
          </cell>
          <cell r="F126" t="str">
            <v>IT HARDWARE</v>
          </cell>
          <cell r="G126" t="str">
            <v>30432</v>
          </cell>
          <cell r="H126" t="str">
            <v>6103</v>
          </cell>
          <cell r="I126" t="str">
            <v>E333769</v>
          </cell>
        </row>
        <row r="127">
          <cell r="A127" t="str">
            <v>COMPUTACENTER LTD</v>
          </cell>
          <cell r="B127" t="str">
            <v>4329352</v>
          </cell>
          <cell r="C127">
            <v>1538.5</v>
          </cell>
          <cell r="D127" t="str">
            <v>PRD-2-03</v>
          </cell>
          <cell r="E127" t="str">
            <v>O152673</v>
          </cell>
          <cell r="F127" t="str">
            <v>IT HARDWARE</v>
          </cell>
          <cell r="G127" t="str">
            <v>30432</v>
          </cell>
          <cell r="H127" t="str">
            <v>6103</v>
          </cell>
          <cell r="I127" t="str">
            <v>E333294</v>
          </cell>
        </row>
        <row r="128">
          <cell r="A128" t="str">
            <v>COMPUTACENTER LTD</v>
          </cell>
          <cell r="B128" t="str">
            <v>4333902</v>
          </cell>
          <cell r="C128">
            <v>111.14</v>
          </cell>
          <cell r="D128" t="str">
            <v>PRD-2-03</v>
          </cell>
          <cell r="E128" t="str">
            <v>O153050</v>
          </cell>
          <cell r="F128" t="str">
            <v>IT HARDWARE</v>
          </cell>
          <cell r="G128" t="str">
            <v>30432</v>
          </cell>
          <cell r="H128" t="str">
            <v>6103</v>
          </cell>
          <cell r="I128" t="str">
            <v>E333138</v>
          </cell>
        </row>
        <row r="129">
          <cell r="A129" t="str">
            <v>COMPUTACENTER LTD</v>
          </cell>
          <cell r="B129" t="str">
            <v>4325242</v>
          </cell>
          <cell r="C129">
            <v>126</v>
          </cell>
          <cell r="D129" t="str">
            <v>PRD-2-03</v>
          </cell>
          <cell r="E129" t="str">
            <v>O152060</v>
          </cell>
          <cell r="F129" t="str">
            <v>IT HARDWARE</v>
          </cell>
          <cell r="G129" t="str">
            <v>30432</v>
          </cell>
          <cell r="H129" t="str">
            <v>6103</v>
          </cell>
          <cell r="I129" t="str">
            <v>E332756</v>
          </cell>
        </row>
        <row r="130">
          <cell r="A130" t="str">
            <v>COMPUTACENTER LTD</v>
          </cell>
          <cell r="B130" t="str">
            <v>4325242</v>
          </cell>
          <cell r="C130">
            <v>34.299999999999997</v>
          </cell>
          <cell r="D130" t="str">
            <v>PRD-2-03</v>
          </cell>
          <cell r="E130" t="str">
            <v>O152060</v>
          </cell>
          <cell r="F130" t="str">
            <v>IT HARDWARE</v>
          </cell>
          <cell r="G130" t="str">
            <v>30432</v>
          </cell>
          <cell r="H130" t="str">
            <v>6103</v>
          </cell>
          <cell r="I130" t="str">
            <v>E332756</v>
          </cell>
        </row>
        <row r="131">
          <cell r="A131" t="str">
            <v>COMPUTACENTER LTD</v>
          </cell>
          <cell r="B131" t="str">
            <v>4325242</v>
          </cell>
          <cell r="C131">
            <v>110</v>
          </cell>
          <cell r="D131" t="str">
            <v>PRD-2-03</v>
          </cell>
          <cell r="E131" t="str">
            <v>O152060</v>
          </cell>
          <cell r="F131" t="str">
            <v>IT HARDWARE</v>
          </cell>
          <cell r="G131" t="str">
            <v>30432</v>
          </cell>
          <cell r="H131" t="str">
            <v>6103</v>
          </cell>
          <cell r="I131" t="str">
            <v>E332756</v>
          </cell>
        </row>
        <row r="132">
          <cell r="A132" t="str">
            <v>COMPUTACENTER LTD</v>
          </cell>
          <cell r="B132" t="str">
            <v>4328470</v>
          </cell>
          <cell r="C132">
            <v>576.17999999999995</v>
          </cell>
          <cell r="D132" t="str">
            <v>PRD-2-03</v>
          </cell>
          <cell r="E132" t="str">
            <v>O152744</v>
          </cell>
          <cell r="F132" t="str">
            <v>IT HARDWARE</v>
          </cell>
          <cell r="G132" t="str">
            <v>30432</v>
          </cell>
          <cell r="H132" t="str">
            <v>6103</v>
          </cell>
          <cell r="I132" t="str">
            <v>E332877</v>
          </cell>
        </row>
        <row r="133">
          <cell r="A133" t="str">
            <v>COMPUTACENTER LTD</v>
          </cell>
          <cell r="B133" t="str">
            <v>4326035</v>
          </cell>
          <cell r="C133">
            <v>420</v>
          </cell>
          <cell r="D133" t="str">
            <v>PRD-2-03</v>
          </cell>
          <cell r="E133" t="str">
            <v>O152672</v>
          </cell>
          <cell r="F133" t="str">
            <v>COURIER SERVICE</v>
          </cell>
          <cell r="G133" t="str">
            <v>30430</v>
          </cell>
          <cell r="H133" t="str">
            <v>6303</v>
          </cell>
          <cell r="I133" t="str">
            <v>E332892</v>
          </cell>
        </row>
        <row r="134">
          <cell r="A134" t="str">
            <v>COOL-TOOLS UK LTD</v>
          </cell>
          <cell r="B134" t="str">
            <v>2026</v>
          </cell>
          <cell r="C134">
            <v>1150</v>
          </cell>
          <cell r="D134" t="str">
            <v>PRD-2-03</v>
          </cell>
          <cell r="E134" t="str">
            <v>O153413</v>
          </cell>
          <cell r="F134" t="str">
            <v>SOFTWARE MAINTENANCE</v>
          </cell>
          <cell r="G134" t="str">
            <v>30430</v>
          </cell>
          <cell r="H134" t="str">
            <v>6107</v>
          </cell>
          <cell r="I134" t="str">
            <v>E331289</v>
          </cell>
        </row>
        <row r="135">
          <cell r="A135" t="str">
            <v>CORPORATE DIRECT (EUROPE) PLC</v>
          </cell>
          <cell r="B135" t="str">
            <v>INV66302</v>
          </cell>
          <cell r="C135">
            <v>7.25</v>
          </cell>
          <cell r="D135" t="str">
            <v>PRD-2-03</v>
          </cell>
          <cell r="G135" t="str">
            <v>30432</v>
          </cell>
          <cell r="H135" t="str">
            <v>6103</v>
          </cell>
          <cell r="I135" t="str">
            <v>E334760</v>
          </cell>
        </row>
        <row r="136">
          <cell r="A136" t="str">
            <v>CORPORATE DIRECT (EUROPE) PLC</v>
          </cell>
          <cell r="B136" t="str">
            <v>INV66302</v>
          </cell>
          <cell r="C136">
            <v>39</v>
          </cell>
          <cell r="D136" t="str">
            <v>PRD-2-03</v>
          </cell>
          <cell r="E136" t="str">
            <v>O153935</v>
          </cell>
          <cell r="F136" t="str">
            <v>IT HARDWARE</v>
          </cell>
          <cell r="G136" t="str">
            <v>30432</v>
          </cell>
          <cell r="H136" t="str">
            <v>6103</v>
          </cell>
          <cell r="I136" t="str">
            <v>E334760</v>
          </cell>
        </row>
        <row r="137">
          <cell r="A137" t="str">
            <v>CORPORATE DIRECT (EUROPE) PLC</v>
          </cell>
          <cell r="B137" t="str">
            <v>INV65806</v>
          </cell>
          <cell r="C137">
            <v>151.80000000000001</v>
          </cell>
          <cell r="D137" t="str">
            <v>PRD-2-03</v>
          </cell>
          <cell r="E137" t="str">
            <v>O153432</v>
          </cell>
          <cell r="F137" t="str">
            <v>IT HARDWARE</v>
          </cell>
          <cell r="G137" t="str">
            <v>30432</v>
          </cell>
          <cell r="H137" t="str">
            <v>6103</v>
          </cell>
          <cell r="I137" t="str">
            <v>E333291</v>
          </cell>
        </row>
        <row r="138">
          <cell r="A138" t="str">
            <v>CORPORATE DIRECT (EUROPE) PLC</v>
          </cell>
          <cell r="B138" t="str">
            <v>INV65807</v>
          </cell>
          <cell r="C138">
            <v>447.2</v>
          </cell>
          <cell r="D138" t="str">
            <v>PRD-2-03</v>
          </cell>
          <cell r="E138" t="str">
            <v>O153028</v>
          </cell>
          <cell r="F138" t="str">
            <v>IT HARDWARE</v>
          </cell>
          <cell r="G138" t="str">
            <v>30432</v>
          </cell>
          <cell r="H138" t="str">
            <v>6103</v>
          </cell>
          <cell r="I138" t="str">
            <v>E333290</v>
          </cell>
        </row>
        <row r="139">
          <cell r="A139" t="str">
            <v>CORPORATE DIRECT (EUROPE) PLC</v>
          </cell>
          <cell r="B139" t="str">
            <v>INV65807</v>
          </cell>
          <cell r="C139">
            <v>560</v>
          </cell>
          <cell r="D139" t="str">
            <v>PRD-2-03</v>
          </cell>
          <cell r="E139" t="str">
            <v>O153028</v>
          </cell>
          <cell r="F139" t="str">
            <v>IT HARDWARE</v>
          </cell>
          <cell r="G139" t="str">
            <v>30432</v>
          </cell>
          <cell r="H139" t="str">
            <v>6103</v>
          </cell>
          <cell r="I139" t="str">
            <v>E333290</v>
          </cell>
        </row>
        <row r="140">
          <cell r="A140" t="str">
            <v>CORPORATE DIRECT (EUROPE) PLC</v>
          </cell>
          <cell r="B140" t="str">
            <v>INV65530</v>
          </cell>
          <cell r="C140">
            <v>48.25</v>
          </cell>
          <cell r="D140" t="str">
            <v>PRD-2-03</v>
          </cell>
          <cell r="E140" t="str">
            <v>O152692</v>
          </cell>
          <cell r="F140" t="str">
            <v>IT HARDWARE</v>
          </cell>
          <cell r="G140" t="str">
            <v>30432</v>
          </cell>
          <cell r="H140" t="str">
            <v>6103</v>
          </cell>
          <cell r="I140" t="str">
            <v>E332752</v>
          </cell>
        </row>
        <row r="141">
          <cell r="A141" t="str">
            <v>KEAVIL HOUSE HOTEL</v>
          </cell>
          <cell r="B141" t="str">
            <v>44421</v>
          </cell>
          <cell r="C141">
            <v>71.400000000000006</v>
          </cell>
          <cell r="D141" t="str">
            <v>PRD-2-03</v>
          </cell>
          <cell r="E141" t="str">
            <v>O151158</v>
          </cell>
          <cell r="F141" t="str">
            <v>IT TRAINING</v>
          </cell>
          <cell r="G141" t="str">
            <v>12201</v>
          </cell>
          <cell r="H141" t="str">
            <v>6201</v>
          </cell>
          <cell r="I141" t="str">
            <v>E331626</v>
          </cell>
        </row>
        <row r="142">
          <cell r="A142" t="str">
            <v>KEAVIL HOUSE HOTEL</v>
          </cell>
          <cell r="B142" t="str">
            <v>44421</v>
          </cell>
          <cell r="C142">
            <v>321.87</v>
          </cell>
          <cell r="D142" t="str">
            <v>PRD-2-03</v>
          </cell>
          <cell r="E142" t="str">
            <v>O151158</v>
          </cell>
          <cell r="F142" t="str">
            <v>IT TRAINING</v>
          </cell>
          <cell r="G142" t="str">
            <v>12201</v>
          </cell>
          <cell r="H142" t="str">
            <v>6201</v>
          </cell>
          <cell r="I142" t="str">
            <v>E331626</v>
          </cell>
        </row>
        <row r="143">
          <cell r="A143" t="str">
            <v>KEAVIL HOUSE HOTEL</v>
          </cell>
          <cell r="B143" t="str">
            <v>44868</v>
          </cell>
          <cell r="C143">
            <v>351.06</v>
          </cell>
          <cell r="D143" t="str">
            <v>PRD-2-03</v>
          </cell>
          <cell r="E143" t="str">
            <v>O152536</v>
          </cell>
          <cell r="F143" t="str">
            <v>CONFERENCE EXPENSES</v>
          </cell>
          <cell r="G143" t="str">
            <v>30430</v>
          </cell>
          <cell r="H143" t="str">
            <v>6405</v>
          </cell>
          <cell r="I143" t="str">
            <v>E333332</v>
          </cell>
        </row>
        <row r="144">
          <cell r="A144" t="str">
            <v>KEAVIL HOUSE HOTEL</v>
          </cell>
          <cell r="B144" t="str">
            <v>44868</v>
          </cell>
          <cell r="C144">
            <v>-325.75</v>
          </cell>
          <cell r="D144" t="str">
            <v>PRD-2-03</v>
          </cell>
          <cell r="E144" t="str">
            <v>O152536</v>
          </cell>
          <cell r="F144" t="str">
            <v>CONFERENCE EXPENSES</v>
          </cell>
          <cell r="G144" t="str">
            <v>30430</v>
          </cell>
          <cell r="H144" t="str">
            <v>6405</v>
          </cell>
          <cell r="I144" t="str">
            <v>E333332</v>
          </cell>
        </row>
        <row r="145">
          <cell r="A145" t="str">
            <v>KEAVIL HOUSE HOTEL</v>
          </cell>
          <cell r="B145" t="str">
            <v>44868</v>
          </cell>
          <cell r="C145">
            <v>270</v>
          </cell>
          <cell r="D145" t="str">
            <v>PRD-2-03</v>
          </cell>
          <cell r="E145" t="str">
            <v>O152536</v>
          </cell>
          <cell r="F145" t="str">
            <v>CONFERENCE EXPENSES</v>
          </cell>
          <cell r="G145" t="str">
            <v>30430</v>
          </cell>
          <cell r="H145" t="str">
            <v>6405</v>
          </cell>
          <cell r="I145" t="str">
            <v>E333332</v>
          </cell>
        </row>
        <row r="146">
          <cell r="A146" t="str">
            <v>KEAVIL HOUSE HOTEL</v>
          </cell>
          <cell r="B146" t="str">
            <v>44868</v>
          </cell>
          <cell r="C146">
            <v>100</v>
          </cell>
          <cell r="D146" t="str">
            <v>PRD-2-03</v>
          </cell>
          <cell r="E146" t="str">
            <v>O152536</v>
          </cell>
          <cell r="F146" t="str">
            <v>CONFERENCE EXPENSES</v>
          </cell>
          <cell r="G146" t="str">
            <v>30430</v>
          </cell>
          <cell r="H146" t="str">
            <v>6405</v>
          </cell>
          <cell r="I146" t="str">
            <v>E333332</v>
          </cell>
        </row>
        <row r="147">
          <cell r="A147" t="str">
            <v>KEAVIL HOUSE HOTEL</v>
          </cell>
          <cell r="B147" t="str">
            <v>44868</v>
          </cell>
          <cell r="C147">
            <v>325.75</v>
          </cell>
          <cell r="D147" t="str">
            <v>PRD-2-03</v>
          </cell>
          <cell r="E147" t="str">
            <v>O152536</v>
          </cell>
          <cell r="F147" t="str">
            <v>CONFERENCE EXPENSES</v>
          </cell>
          <cell r="G147" t="str">
            <v>30430</v>
          </cell>
          <cell r="H147" t="str">
            <v>6405</v>
          </cell>
          <cell r="I147" t="str">
            <v>E333332</v>
          </cell>
        </row>
        <row r="148">
          <cell r="A148" t="str">
            <v>ORION MEDIA MARKETING PLC</v>
          </cell>
          <cell r="B148" t="str">
            <v>527346</v>
          </cell>
          <cell r="C148">
            <v>1100</v>
          </cell>
          <cell r="D148" t="str">
            <v>PRD-2-03</v>
          </cell>
          <cell r="E148" t="str">
            <v>O153153</v>
          </cell>
          <cell r="F148" t="str">
            <v>IT HARDWARE</v>
          </cell>
          <cell r="G148" t="str">
            <v>30432</v>
          </cell>
          <cell r="H148" t="str">
            <v>6103</v>
          </cell>
          <cell r="I148" t="str">
            <v>E333465</v>
          </cell>
        </row>
        <row r="149">
          <cell r="A149" t="str">
            <v>RS COMPONENTS LTD</v>
          </cell>
          <cell r="B149" t="str">
            <v>7568543</v>
          </cell>
          <cell r="C149">
            <v>-93.12</v>
          </cell>
          <cell r="D149" t="str">
            <v>PRD-2-03</v>
          </cell>
          <cell r="E149" t="str">
            <v>O152919</v>
          </cell>
          <cell r="F149" t="str">
            <v>IT HARDWARE</v>
          </cell>
          <cell r="G149" t="str">
            <v>30432</v>
          </cell>
          <cell r="H149" t="str">
            <v>6103</v>
          </cell>
          <cell r="I149" t="str">
            <v>E334651</v>
          </cell>
        </row>
        <row r="150">
          <cell r="A150" t="str">
            <v>RS COMPONENTS LTD</v>
          </cell>
          <cell r="B150" t="str">
            <v>4830756</v>
          </cell>
          <cell r="C150">
            <v>12</v>
          </cell>
          <cell r="D150" t="str">
            <v>PRD-2-03</v>
          </cell>
          <cell r="G150" t="str">
            <v>30432</v>
          </cell>
          <cell r="H150" t="str">
            <v>6103</v>
          </cell>
          <cell r="I150" t="str">
            <v>E332926</v>
          </cell>
        </row>
        <row r="151">
          <cell r="A151" t="str">
            <v>RS COMPONENTS LTD</v>
          </cell>
          <cell r="B151" t="str">
            <v>4830756</v>
          </cell>
          <cell r="C151">
            <v>93.12</v>
          </cell>
          <cell r="D151" t="str">
            <v>PRD-2-03</v>
          </cell>
          <cell r="E151" t="str">
            <v>O152919</v>
          </cell>
          <cell r="F151" t="str">
            <v>IT HARDWARE</v>
          </cell>
          <cell r="G151" t="str">
            <v>30432</v>
          </cell>
          <cell r="H151" t="str">
            <v>6103</v>
          </cell>
          <cell r="I151" t="str">
            <v>E332926</v>
          </cell>
        </row>
        <row r="152">
          <cell r="A152" t="str">
            <v>RS COMPONENTS LTD</v>
          </cell>
          <cell r="B152" t="str">
            <v>4830756</v>
          </cell>
          <cell r="C152">
            <v>75.650000000000006</v>
          </cell>
          <cell r="D152" t="str">
            <v>PRD-2-03</v>
          </cell>
          <cell r="E152" t="str">
            <v>O152919</v>
          </cell>
          <cell r="F152" t="str">
            <v>IT HARDWARE</v>
          </cell>
          <cell r="G152" t="str">
            <v>30432</v>
          </cell>
          <cell r="H152" t="str">
            <v>6103</v>
          </cell>
          <cell r="I152" t="str">
            <v>E332926</v>
          </cell>
        </row>
        <row r="153">
          <cell r="A153" t="str">
            <v>RS COMPONENTS LTD</v>
          </cell>
          <cell r="B153" t="str">
            <v>4830756</v>
          </cell>
          <cell r="C153">
            <v>66.430000000000007</v>
          </cell>
          <cell r="D153" t="str">
            <v>PRD-2-03</v>
          </cell>
          <cell r="E153" t="str">
            <v>O152919</v>
          </cell>
          <cell r="F153" t="str">
            <v>IT HARDWARE</v>
          </cell>
          <cell r="G153" t="str">
            <v>30432</v>
          </cell>
          <cell r="H153" t="str">
            <v>6103</v>
          </cell>
          <cell r="I153" t="str">
            <v>E332926</v>
          </cell>
        </row>
        <row r="154">
          <cell r="A154" t="str">
            <v>SWALLOW HOTEL (DUNDEE)</v>
          </cell>
          <cell r="B154" t="str">
            <v>30911</v>
          </cell>
          <cell r="C154">
            <v>85.96</v>
          </cell>
          <cell r="D154" t="str">
            <v>PRD-2-03</v>
          </cell>
          <cell r="E154" t="str">
            <v>O154268</v>
          </cell>
          <cell r="F154" t="str">
            <v>CONFERENCE EXPENSES</v>
          </cell>
          <cell r="G154" t="str">
            <v>30432</v>
          </cell>
          <cell r="H154" t="str">
            <v>6403</v>
          </cell>
          <cell r="I154" t="str">
            <v>E334874</v>
          </cell>
        </row>
        <row r="155">
          <cell r="A155" t="str">
            <v>VODAFONE CORPORATE LTD</v>
          </cell>
          <cell r="B155" t="str">
            <v>K344742</v>
          </cell>
          <cell r="C155">
            <v>17.5</v>
          </cell>
          <cell r="D155" t="str">
            <v>PRD-2-03</v>
          </cell>
          <cell r="G155" t="str">
            <v>30432</v>
          </cell>
          <cell r="H155" t="str">
            <v>6503</v>
          </cell>
          <cell r="I155" t="str">
            <v>E332630</v>
          </cell>
        </row>
        <row r="156">
          <cell r="A156" t="str">
            <v>WIDE WORLD SERVICES LTD</v>
          </cell>
          <cell r="B156" t="str">
            <v>20030031</v>
          </cell>
          <cell r="C156">
            <v>15716</v>
          </cell>
          <cell r="D156" t="str">
            <v>PRD-2-03</v>
          </cell>
          <cell r="E156" t="str">
            <v>O153987</v>
          </cell>
          <cell r="F156" t="str">
            <v>SOFTWARE MAINTENANCE</v>
          </cell>
          <cell r="G156" t="str">
            <v>30432</v>
          </cell>
          <cell r="H156" t="str">
            <v>4524</v>
          </cell>
          <cell r="I156" t="str">
            <v>E334603</v>
          </cell>
        </row>
        <row r="157">
          <cell r="A157" t="str">
            <v>WIDE WORLD SERVICES LTD</v>
          </cell>
          <cell r="B157" t="str">
            <v>20030025</v>
          </cell>
          <cell r="C157">
            <v>0</v>
          </cell>
          <cell r="D157" t="str">
            <v>PRD-2-03</v>
          </cell>
          <cell r="E157" t="str">
            <v>O153987</v>
          </cell>
          <cell r="F157" t="str">
            <v>SOFTWARE MAINTENANCE</v>
          </cell>
          <cell r="G157" t="str">
            <v>30432</v>
          </cell>
          <cell r="H157" t="str">
            <v>4524</v>
          </cell>
          <cell r="I157" t="str">
            <v>E334604</v>
          </cell>
        </row>
        <row r="158">
          <cell r="A158" t="str">
            <v>WIDE WORLD SERVICES LTD</v>
          </cell>
          <cell r="B158" t="str">
            <v>20030025</v>
          </cell>
          <cell r="C158">
            <v>15716</v>
          </cell>
          <cell r="D158" t="str">
            <v>PRD-2-03</v>
          </cell>
          <cell r="E158" t="str">
            <v>O153987</v>
          </cell>
          <cell r="F158" t="str">
            <v>SOFTWARE MAINTENANCE</v>
          </cell>
          <cell r="G158" t="str">
            <v>30432</v>
          </cell>
          <cell r="H158" t="str">
            <v>4524</v>
          </cell>
          <cell r="I158" t="str">
            <v>E334604</v>
          </cell>
        </row>
        <row r="159">
          <cell r="C159">
            <v>281350.39999999997</v>
          </cell>
          <cell r="D159" t="str">
            <v>PRD-2-03 Total</v>
          </cell>
        </row>
        <row r="160">
          <cell r="A160" t="str">
            <v>BIGFISH</v>
          </cell>
          <cell r="B160" t="str">
            <v>28651</v>
          </cell>
          <cell r="C160">
            <v>270</v>
          </cell>
          <cell r="D160" t="str">
            <v>PRD-3-03</v>
          </cell>
          <cell r="E160" t="str">
            <v>O155262</v>
          </cell>
          <cell r="F160" t="str">
            <v>HARDWARE MAINTENANCE</v>
          </cell>
          <cell r="G160" t="str">
            <v>30432</v>
          </cell>
          <cell r="H160" t="str">
            <v>6106</v>
          </cell>
          <cell r="I160" t="str">
            <v>E337387</v>
          </cell>
        </row>
        <row r="161">
          <cell r="A161" t="str">
            <v>BRITISH TELECOMMUNICATIONS PLC</v>
          </cell>
          <cell r="B161" t="str">
            <v>ES82404027Q014</v>
          </cell>
          <cell r="C161">
            <v>40.270000000000003</v>
          </cell>
          <cell r="D161" t="str">
            <v>PRD-3-03</v>
          </cell>
          <cell r="G161" t="str">
            <v>12203</v>
          </cell>
          <cell r="H161" t="str">
            <v>6501</v>
          </cell>
          <cell r="I161" t="str">
            <v>E335315</v>
          </cell>
        </row>
        <row r="162">
          <cell r="A162" t="str">
            <v>BRITISH TELECOMMUNICATIONS PLC</v>
          </cell>
          <cell r="B162" t="str">
            <v>XI0819P0160284Q017</v>
          </cell>
          <cell r="C162">
            <v>636.5</v>
          </cell>
          <cell r="D162" t="str">
            <v>PRD-3-03</v>
          </cell>
          <cell r="G162" t="str">
            <v>30432</v>
          </cell>
          <cell r="H162" t="str">
            <v>6501</v>
          </cell>
          <cell r="I162" t="str">
            <v>E334977</v>
          </cell>
        </row>
        <row r="163">
          <cell r="A163" t="str">
            <v>BRITISH TELECOMMUNICATIONS PLC</v>
          </cell>
          <cell r="B163" t="str">
            <v>409669</v>
          </cell>
          <cell r="C163">
            <v>114</v>
          </cell>
          <cell r="D163" t="str">
            <v>PRD-3-03</v>
          </cell>
          <cell r="G163" t="str">
            <v>30432</v>
          </cell>
          <cell r="H163" t="str">
            <v>6501</v>
          </cell>
          <cell r="I163" t="str">
            <v>E334157</v>
          </cell>
        </row>
        <row r="164">
          <cell r="A164" t="str">
            <v>BRITISH TELECOMMUNICATIONS PLC</v>
          </cell>
          <cell r="B164" t="str">
            <v>20204796A009</v>
          </cell>
          <cell r="C164">
            <v>5786</v>
          </cell>
          <cell r="D164" t="str">
            <v>PRD-3-03</v>
          </cell>
          <cell r="G164" t="str">
            <v>30432</v>
          </cell>
          <cell r="H164" t="str">
            <v>6501</v>
          </cell>
          <cell r="I164" t="str">
            <v>E331529</v>
          </cell>
        </row>
        <row r="165">
          <cell r="A165" t="str">
            <v>BRITISH TELECOMMUNICATIONS PLC</v>
          </cell>
          <cell r="B165" t="str">
            <v>ES82749337Q007</v>
          </cell>
          <cell r="C165">
            <v>778.2</v>
          </cell>
          <cell r="D165" t="str">
            <v>PRD-3-03</v>
          </cell>
          <cell r="G165" t="str">
            <v>30432</v>
          </cell>
          <cell r="H165" t="str">
            <v>6501</v>
          </cell>
          <cell r="I165" t="str">
            <v>E335574</v>
          </cell>
        </row>
        <row r="166">
          <cell r="A166" t="str">
            <v>BRITISH TELECOMMUNICATIONS PLC</v>
          </cell>
          <cell r="B166" t="str">
            <v>ES82749272Q007</v>
          </cell>
          <cell r="C166">
            <v>15054.47</v>
          </cell>
          <cell r="D166" t="str">
            <v>PRD-3-03</v>
          </cell>
          <cell r="G166" t="str">
            <v>30432</v>
          </cell>
          <cell r="H166" t="str">
            <v>6501</v>
          </cell>
          <cell r="I166" t="str">
            <v>E335573</v>
          </cell>
        </row>
        <row r="167">
          <cell r="A167" t="str">
            <v>BRITISH TELECOMMUNICATIONS PLC</v>
          </cell>
          <cell r="B167" t="str">
            <v>ES82404027Q014</v>
          </cell>
          <cell r="C167">
            <v>93</v>
          </cell>
          <cell r="D167" t="str">
            <v>PRD-3-03</v>
          </cell>
          <cell r="G167" t="str">
            <v>12203</v>
          </cell>
          <cell r="H167" t="str">
            <v>6502</v>
          </cell>
          <cell r="I167" t="str">
            <v>E335315</v>
          </cell>
        </row>
        <row r="168">
          <cell r="A168" t="str">
            <v>BRITISH TELECOMMUNICATIONS PLC</v>
          </cell>
          <cell r="B168" t="str">
            <v>20244074Q009</v>
          </cell>
          <cell r="C168">
            <v>2497.5</v>
          </cell>
          <cell r="D168" t="str">
            <v>PRD-3-03</v>
          </cell>
          <cell r="G168" t="str">
            <v>30432</v>
          </cell>
          <cell r="H168" t="str">
            <v>6502</v>
          </cell>
          <cell r="I168" t="str">
            <v>E335566</v>
          </cell>
        </row>
        <row r="169">
          <cell r="A169" t="str">
            <v>BRITISH TELECOMMUNICATIONS PLC</v>
          </cell>
          <cell r="B169" t="str">
            <v>EWFCIACCT0284Q012</v>
          </cell>
          <cell r="C169">
            <v>10</v>
          </cell>
          <cell r="D169" t="str">
            <v>PRD-3-03</v>
          </cell>
          <cell r="G169" t="str">
            <v>30432</v>
          </cell>
          <cell r="H169" t="str">
            <v>6502</v>
          </cell>
          <cell r="I169" t="str">
            <v>E335565</v>
          </cell>
        </row>
        <row r="170">
          <cell r="A170" t="str">
            <v>BRITISH TELECOMMUNICATIONS PLC</v>
          </cell>
          <cell r="B170" t="str">
            <v>XI0820P0170284Q016</v>
          </cell>
          <cell r="C170">
            <v>848.06</v>
          </cell>
          <cell r="D170" t="str">
            <v>PRD-3-03</v>
          </cell>
          <cell r="G170" t="str">
            <v>30432</v>
          </cell>
          <cell r="H170" t="str">
            <v>6502</v>
          </cell>
          <cell r="I170" t="str">
            <v>E335212</v>
          </cell>
        </row>
        <row r="171">
          <cell r="A171" t="str">
            <v>BRITISH TELECOMMUNICATIONS PLC</v>
          </cell>
          <cell r="B171" t="str">
            <v>XI0011P0060284Q029</v>
          </cell>
          <cell r="C171">
            <v>1059.5999999999999</v>
          </cell>
          <cell r="D171" t="str">
            <v>PRD-3-03</v>
          </cell>
          <cell r="G171" t="str">
            <v>30432</v>
          </cell>
          <cell r="H171" t="str">
            <v>6502</v>
          </cell>
          <cell r="I171" t="str">
            <v>E334932</v>
          </cell>
        </row>
        <row r="172">
          <cell r="A172" t="str">
            <v>BRITISH TELECOMMUNICATIONS PLC</v>
          </cell>
          <cell r="B172" t="str">
            <v>XI0009P0040284Q029</v>
          </cell>
          <cell r="C172">
            <v>671.25</v>
          </cell>
          <cell r="D172" t="str">
            <v>PRD-3-03</v>
          </cell>
          <cell r="G172" t="str">
            <v>30432</v>
          </cell>
          <cell r="H172" t="str">
            <v>6502</v>
          </cell>
          <cell r="I172" t="str">
            <v>E334931</v>
          </cell>
        </row>
        <row r="173">
          <cell r="A173" t="str">
            <v>BRITISH TELECOMMUNICATIONS PLC</v>
          </cell>
          <cell r="B173" t="str">
            <v>XI0018P0130284Q029</v>
          </cell>
          <cell r="C173">
            <v>671.25</v>
          </cell>
          <cell r="D173" t="str">
            <v>PRD-3-03</v>
          </cell>
          <cell r="G173" t="str">
            <v>30432</v>
          </cell>
          <cell r="H173" t="str">
            <v>6502</v>
          </cell>
          <cell r="I173" t="str">
            <v>E334930</v>
          </cell>
        </row>
        <row r="174">
          <cell r="A174" t="str">
            <v>BRITISH TELECOMMUNICATIONS PLC</v>
          </cell>
          <cell r="B174" t="str">
            <v>XI0008P0030284Q029</v>
          </cell>
          <cell r="C174">
            <v>636.54</v>
          </cell>
          <cell r="D174" t="str">
            <v>PRD-3-03</v>
          </cell>
          <cell r="G174" t="str">
            <v>30432</v>
          </cell>
          <cell r="H174" t="str">
            <v>6502</v>
          </cell>
          <cell r="I174" t="str">
            <v>E334929</v>
          </cell>
        </row>
        <row r="175">
          <cell r="A175" t="str">
            <v>BRITISH TELECOMMUNICATIONS PLC</v>
          </cell>
          <cell r="B175" t="str">
            <v>XI0006P0010284Q029</v>
          </cell>
          <cell r="C175">
            <v>1695.58</v>
          </cell>
          <cell r="D175" t="str">
            <v>PRD-3-03</v>
          </cell>
          <cell r="G175" t="str">
            <v>30432</v>
          </cell>
          <cell r="H175" t="str">
            <v>6502</v>
          </cell>
          <cell r="I175" t="str">
            <v>E334928</v>
          </cell>
        </row>
        <row r="176">
          <cell r="A176" t="str">
            <v>BRITISH TELECOMMUNICATIONS PLC</v>
          </cell>
          <cell r="B176" t="str">
            <v>XI0017P0120284Q029</v>
          </cell>
          <cell r="C176">
            <v>707</v>
          </cell>
          <cell r="D176" t="str">
            <v>PRD-3-03</v>
          </cell>
          <cell r="G176" t="str">
            <v>30432</v>
          </cell>
          <cell r="H176" t="str">
            <v>6502</v>
          </cell>
          <cell r="I176" t="str">
            <v>E334927</v>
          </cell>
        </row>
        <row r="177">
          <cell r="A177" t="str">
            <v>BRITISH TELECOMMUNICATIONS PLC</v>
          </cell>
          <cell r="B177" t="str">
            <v>XI0837P0180284Q008</v>
          </cell>
          <cell r="C177">
            <v>576.75</v>
          </cell>
          <cell r="D177" t="str">
            <v>PRD-3-03</v>
          </cell>
          <cell r="G177" t="str">
            <v>30432</v>
          </cell>
          <cell r="H177" t="str">
            <v>6502</v>
          </cell>
          <cell r="I177" t="str">
            <v>E334926</v>
          </cell>
        </row>
        <row r="178">
          <cell r="A178" t="str">
            <v>BRITISH TELECOMMUNICATIONS PLC</v>
          </cell>
          <cell r="B178" t="str">
            <v>XI0013P0080284Q029</v>
          </cell>
          <cell r="C178">
            <v>707</v>
          </cell>
          <cell r="D178" t="str">
            <v>PRD-3-03</v>
          </cell>
          <cell r="G178" t="str">
            <v>30432</v>
          </cell>
          <cell r="H178" t="str">
            <v>6502</v>
          </cell>
          <cell r="I178" t="str">
            <v>E334925</v>
          </cell>
        </row>
        <row r="179">
          <cell r="A179" t="str">
            <v>BRITISH TELECOMMUNICATIONS PLC</v>
          </cell>
          <cell r="B179" t="str">
            <v>XI0014P0090284Q029</v>
          </cell>
          <cell r="C179">
            <v>671.25</v>
          </cell>
          <cell r="D179" t="str">
            <v>PRD-3-03</v>
          </cell>
          <cell r="G179" t="str">
            <v>30432</v>
          </cell>
          <cell r="H179" t="str">
            <v>6502</v>
          </cell>
          <cell r="I179" t="str">
            <v>E334924</v>
          </cell>
        </row>
        <row r="180">
          <cell r="A180" t="str">
            <v>BT MOBILE</v>
          </cell>
          <cell r="B180" t="str">
            <v>409933</v>
          </cell>
          <cell r="C180">
            <v>114</v>
          </cell>
          <cell r="D180" t="str">
            <v>PRD-3-03</v>
          </cell>
          <cell r="G180" t="str">
            <v>12201</v>
          </cell>
          <cell r="H180" t="str">
            <v>6501</v>
          </cell>
          <cell r="I180" t="str">
            <v>E337339</v>
          </cell>
        </row>
        <row r="181">
          <cell r="A181" t="str">
            <v>CABLE &amp; WIRELESS COMMUNICATIONS SERVICES LTD</v>
          </cell>
          <cell r="B181" t="str">
            <v>13992680</v>
          </cell>
          <cell r="C181">
            <v>105.66</v>
          </cell>
          <cell r="D181" t="str">
            <v>PRD-3-03</v>
          </cell>
          <cell r="G181" t="str">
            <v>30432</v>
          </cell>
          <cell r="H181" t="str">
            <v>6501</v>
          </cell>
          <cell r="I181" t="str">
            <v>E335906</v>
          </cell>
        </row>
        <row r="182">
          <cell r="A182" t="str">
            <v>CABLE &amp; WIRELESS COMMUNICATIONS SERVICES LTD</v>
          </cell>
          <cell r="B182" t="str">
            <v>14669482</v>
          </cell>
          <cell r="C182">
            <v>121.89</v>
          </cell>
          <cell r="D182" t="str">
            <v>PRD-3-03</v>
          </cell>
          <cell r="G182" t="str">
            <v>30432</v>
          </cell>
          <cell r="H182" t="str">
            <v>6509</v>
          </cell>
          <cell r="I182" t="str">
            <v>E336314</v>
          </cell>
        </row>
        <row r="183">
          <cell r="A183" t="str">
            <v>CABLE &amp; WIRELESS COMMUNICATIONS SERVICES LTD</v>
          </cell>
          <cell r="B183" t="str">
            <v>20000053</v>
          </cell>
          <cell r="C183">
            <v>925</v>
          </cell>
          <cell r="D183" t="str">
            <v>PRD-3-03</v>
          </cell>
          <cell r="G183" t="str">
            <v>30432</v>
          </cell>
          <cell r="H183" t="str">
            <v>6514</v>
          </cell>
          <cell r="I183" t="str">
            <v>E335666</v>
          </cell>
        </row>
        <row r="184">
          <cell r="A184" t="str">
            <v>CDR GROUP LTD</v>
          </cell>
          <cell r="B184" t="str">
            <v>035662</v>
          </cell>
          <cell r="C184">
            <v>50</v>
          </cell>
          <cell r="D184" t="str">
            <v>PRD-3-03</v>
          </cell>
          <cell r="G184" t="str">
            <v>30432</v>
          </cell>
          <cell r="H184" t="str">
            <v>6107</v>
          </cell>
          <cell r="I184" t="str">
            <v>E334808</v>
          </cell>
        </row>
        <row r="185">
          <cell r="A185" t="str">
            <v>CDR GROUP LTD</v>
          </cell>
          <cell r="B185" t="str">
            <v>035662</v>
          </cell>
          <cell r="C185">
            <v>657</v>
          </cell>
          <cell r="D185" t="str">
            <v>PRD-3-03</v>
          </cell>
          <cell r="E185" t="str">
            <v>O154053</v>
          </cell>
          <cell r="F185" t="str">
            <v>SOFTWARE MAINTENANCE</v>
          </cell>
          <cell r="G185" t="str">
            <v>30432</v>
          </cell>
          <cell r="H185" t="str">
            <v>6107</v>
          </cell>
          <cell r="I185" t="str">
            <v>E334808</v>
          </cell>
        </row>
        <row r="186">
          <cell r="A186" t="str">
            <v>COMMIDEA</v>
          </cell>
          <cell r="B186" t="str">
            <v>46784</v>
          </cell>
          <cell r="C186">
            <v>17</v>
          </cell>
          <cell r="D186" t="str">
            <v>PRD-3-03</v>
          </cell>
          <cell r="E186" t="str">
            <v>O154505</v>
          </cell>
          <cell r="F186" t="str">
            <v>SOFTWARE MAINTENANCE</v>
          </cell>
          <cell r="G186" t="str">
            <v>30430</v>
          </cell>
          <cell r="H186" t="str">
            <v>6107</v>
          </cell>
          <cell r="I186" t="str">
            <v>E338047</v>
          </cell>
        </row>
        <row r="187">
          <cell r="A187" t="str">
            <v>COMMIDEA</v>
          </cell>
          <cell r="B187" t="str">
            <v>45219</v>
          </cell>
          <cell r="C187">
            <v>17</v>
          </cell>
          <cell r="D187" t="str">
            <v>PRD-3-03</v>
          </cell>
          <cell r="E187" t="str">
            <v>O154505</v>
          </cell>
          <cell r="F187" t="str">
            <v>SOFTWARE MAINTENANCE</v>
          </cell>
          <cell r="G187" t="str">
            <v>30430</v>
          </cell>
          <cell r="H187" t="str">
            <v>6107</v>
          </cell>
          <cell r="I187" t="str">
            <v>E334871</v>
          </cell>
        </row>
        <row r="188">
          <cell r="A188" t="str">
            <v>COMPUSERVE INTERACTIVE SERVICES</v>
          </cell>
          <cell r="B188" t="str">
            <v>1304108293</v>
          </cell>
          <cell r="C188">
            <v>43.27</v>
          </cell>
          <cell r="D188" t="str">
            <v>PRD-3-03</v>
          </cell>
          <cell r="E188" t="str">
            <v>O154669</v>
          </cell>
          <cell r="F188" t="str">
            <v>SUBSCRIPTION</v>
          </cell>
          <cell r="G188" t="str">
            <v>30430</v>
          </cell>
          <cell r="H188" t="str">
            <v>6402</v>
          </cell>
          <cell r="I188" t="str">
            <v>E334087</v>
          </cell>
        </row>
        <row r="189">
          <cell r="A189" t="str">
            <v>COMPUTACENTER LTD</v>
          </cell>
          <cell r="B189" t="str">
            <v>4341828</v>
          </cell>
          <cell r="C189">
            <v>4677.5</v>
          </cell>
          <cell r="D189" t="str">
            <v>PRD-3-03</v>
          </cell>
          <cell r="G189" t="str">
            <v>30432</v>
          </cell>
          <cell r="H189" t="str">
            <v>4524</v>
          </cell>
          <cell r="I189" t="str">
            <v>E335364</v>
          </cell>
        </row>
        <row r="190">
          <cell r="A190" t="str">
            <v>COMPUTACENTER LTD</v>
          </cell>
          <cell r="B190" t="str">
            <v>4341828</v>
          </cell>
          <cell r="C190">
            <v>200044.25</v>
          </cell>
          <cell r="D190" t="str">
            <v>PRD-3-03</v>
          </cell>
          <cell r="E190" t="str">
            <v>O152561</v>
          </cell>
          <cell r="F190" t="str">
            <v>MANAGED SERVICES</v>
          </cell>
          <cell r="G190" t="str">
            <v>30432</v>
          </cell>
          <cell r="H190" t="str">
            <v>4524</v>
          </cell>
          <cell r="I190" t="str">
            <v>E335364</v>
          </cell>
        </row>
        <row r="191">
          <cell r="A191" t="str">
            <v>COMPUTACENTER LTD</v>
          </cell>
          <cell r="B191" t="str">
            <v>4365362</v>
          </cell>
          <cell r="C191">
            <v>186.2</v>
          </cell>
          <cell r="D191" t="str">
            <v>PRD-3-03</v>
          </cell>
          <cell r="E191" t="str">
            <v>O154340</v>
          </cell>
          <cell r="F191" t="str">
            <v>IT HARDWARE</v>
          </cell>
          <cell r="G191" t="str">
            <v>30432</v>
          </cell>
          <cell r="H191" t="str">
            <v>6103</v>
          </cell>
          <cell r="I191" t="str">
            <v>E335751</v>
          </cell>
        </row>
        <row r="192">
          <cell r="A192" t="str">
            <v>COMPUTACENTER LTD</v>
          </cell>
          <cell r="B192" t="str">
            <v>4358750</v>
          </cell>
          <cell r="C192">
            <v>60.9</v>
          </cell>
          <cell r="D192" t="str">
            <v>PRD-3-03</v>
          </cell>
          <cell r="E192" t="str">
            <v>O154093</v>
          </cell>
          <cell r="F192" t="str">
            <v>IT HARDWARE</v>
          </cell>
          <cell r="G192" t="str">
            <v>30432</v>
          </cell>
          <cell r="H192" t="str">
            <v>6103</v>
          </cell>
          <cell r="I192" t="str">
            <v>E335003</v>
          </cell>
        </row>
        <row r="193">
          <cell r="A193" t="str">
            <v>COMPUTACENTER LTD</v>
          </cell>
          <cell r="B193" t="str">
            <v>4358750</v>
          </cell>
          <cell r="C193">
            <v>93.93</v>
          </cell>
          <cell r="D193" t="str">
            <v>PRD-3-03</v>
          </cell>
          <cell r="E193" t="str">
            <v>O154093</v>
          </cell>
          <cell r="F193" t="str">
            <v>IT HARDWARE</v>
          </cell>
          <cell r="G193" t="str">
            <v>30432</v>
          </cell>
          <cell r="H193" t="str">
            <v>6103</v>
          </cell>
          <cell r="I193" t="str">
            <v>E335003</v>
          </cell>
        </row>
        <row r="194">
          <cell r="A194" t="str">
            <v>HADEN BUILDING MANAGEMENT LTD</v>
          </cell>
          <cell r="B194" t="str">
            <v>SC00016</v>
          </cell>
          <cell r="C194">
            <v>21.77</v>
          </cell>
          <cell r="D194" t="str">
            <v>PRD-3-03</v>
          </cell>
          <cell r="E194" t="str">
            <v>O154387</v>
          </cell>
          <cell r="F194" t="str">
            <v>8 X 4 PLY BOARDS</v>
          </cell>
          <cell r="G194" t="str">
            <v>30432</v>
          </cell>
          <cell r="H194" t="str">
            <v>3207</v>
          </cell>
          <cell r="I194" t="str">
            <v>E335413</v>
          </cell>
        </row>
        <row r="195">
          <cell r="A195" t="str">
            <v>HADEN BUILDING MANAGEMENT LTD</v>
          </cell>
          <cell r="B195" t="str">
            <v>SC00025</v>
          </cell>
          <cell r="C195">
            <v>245.73</v>
          </cell>
          <cell r="D195" t="str">
            <v>PRD-3-03</v>
          </cell>
          <cell r="E195" t="str">
            <v>O154672</v>
          </cell>
          <cell r="F195" t="str">
            <v>CLEANING CHARGES</v>
          </cell>
          <cell r="G195" t="str">
            <v>30430</v>
          </cell>
          <cell r="H195" t="str">
            <v>3401</v>
          </cell>
          <cell r="I195" t="str">
            <v>E335683</v>
          </cell>
        </row>
        <row r="196">
          <cell r="A196" t="str">
            <v>HADEN BUILDING MANAGEMENT LTD</v>
          </cell>
          <cell r="B196" t="str">
            <v>SC00013</v>
          </cell>
          <cell r="C196">
            <v>0</v>
          </cell>
          <cell r="D196" t="str">
            <v>PRD-3-03</v>
          </cell>
          <cell r="E196" t="str">
            <v>O154672</v>
          </cell>
          <cell r="F196" t="str">
            <v>CLEANING CHARGES</v>
          </cell>
          <cell r="G196" t="str">
            <v>30430</v>
          </cell>
          <cell r="H196" t="str">
            <v>3401</v>
          </cell>
          <cell r="I196" t="str">
            <v>E335682</v>
          </cell>
        </row>
        <row r="197">
          <cell r="A197" t="str">
            <v>HADEN BUILDING MANAGEMENT LTD</v>
          </cell>
          <cell r="B197" t="str">
            <v>SC00013</v>
          </cell>
          <cell r="C197">
            <v>127.76</v>
          </cell>
          <cell r="D197" t="str">
            <v>PRD-3-03</v>
          </cell>
          <cell r="E197" t="str">
            <v>O154672</v>
          </cell>
          <cell r="F197" t="str">
            <v>CLEANING CHARGES</v>
          </cell>
          <cell r="G197" t="str">
            <v>30430</v>
          </cell>
          <cell r="H197" t="str">
            <v>3401</v>
          </cell>
          <cell r="I197" t="str">
            <v>E335682</v>
          </cell>
        </row>
        <row r="198">
          <cell r="A198" t="str">
            <v>ITNET UK LTD</v>
          </cell>
          <cell r="B198" t="str">
            <v>I000053445</v>
          </cell>
          <cell r="C198">
            <v>1431</v>
          </cell>
          <cell r="D198" t="str">
            <v>PRD-3-03</v>
          </cell>
          <cell r="E198" t="str">
            <v>O154523</v>
          </cell>
          <cell r="F198" t="str">
            <v>MANAGED SERVICES</v>
          </cell>
          <cell r="G198" t="str">
            <v>30432</v>
          </cell>
          <cell r="H198" t="str">
            <v>4524</v>
          </cell>
          <cell r="I198" t="str">
            <v>E335907</v>
          </cell>
        </row>
        <row r="199">
          <cell r="A199" t="str">
            <v>JOHN G RUSSELL (TRANSPORT) LTD</v>
          </cell>
          <cell r="B199" t="str">
            <v>582460</v>
          </cell>
          <cell r="C199">
            <v>40.71</v>
          </cell>
          <cell r="D199" t="str">
            <v>PRD-3-03</v>
          </cell>
          <cell r="E199" t="str">
            <v>O155434</v>
          </cell>
          <cell r="F199" t="str">
            <v>HARDWARE MAINTENANCE</v>
          </cell>
          <cell r="G199" t="str">
            <v>30432</v>
          </cell>
          <cell r="H199" t="str">
            <v>6106</v>
          </cell>
          <cell r="I199" t="str">
            <v>E336142</v>
          </cell>
        </row>
        <row r="200">
          <cell r="A200" t="str">
            <v>JOHN G RUSSELL (TRANSPORT) LTD</v>
          </cell>
          <cell r="B200" t="str">
            <v>582080</v>
          </cell>
          <cell r="C200">
            <v>42.07</v>
          </cell>
          <cell r="D200" t="str">
            <v>PRD-3-03</v>
          </cell>
          <cell r="E200" t="str">
            <v>O154582</v>
          </cell>
          <cell r="F200" t="str">
            <v>HARDWARE MAINTENANCE</v>
          </cell>
          <cell r="G200" t="str">
            <v>30432</v>
          </cell>
          <cell r="H200" t="str">
            <v>6106</v>
          </cell>
          <cell r="I200" t="str">
            <v>E333297</v>
          </cell>
        </row>
        <row r="201">
          <cell r="A201" t="str">
            <v>NEXTIRAONE UK LTD</v>
          </cell>
          <cell r="B201" t="str">
            <v>IV529627</v>
          </cell>
          <cell r="C201">
            <v>1245.96</v>
          </cell>
          <cell r="D201" t="str">
            <v>PRD-3-03</v>
          </cell>
          <cell r="E201" t="str">
            <v>O154845</v>
          </cell>
          <cell r="F201" t="str">
            <v>HARDWARE MAINTENANCE</v>
          </cell>
          <cell r="G201" t="str">
            <v>30432</v>
          </cell>
          <cell r="H201" t="str">
            <v>6511</v>
          </cell>
          <cell r="I201" t="str">
            <v>E334923</v>
          </cell>
        </row>
        <row r="202">
          <cell r="A202" t="str">
            <v>ORION MEDIA MARKETING PLC</v>
          </cell>
          <cell r="B202" t="str">
            <v>464383</v>
          </cell>
          <cell r="C202">
            <v>1650</v>
          </cell>
          <cell r="D202" t="str">
            <v>PRD-3-03</v>
          </cell>
          <cell r="E202" t="str">
            <v>O150619</v>
          </cell>
          <cell r="F202" t="str">
            <v>IT HARDWARE</v>
          </cell>
          <cell r="G202" t="str">
            <v>12203</v>
          </cell>
          <cell r="H202" t="str">
            <v>6103</v>
          </cell>
          <cell r="I202" t="str">
            <v>E334610</v>
          </cell>
        </row>
        <row r="203">
          <cell r="A203" t="str">
            <v>ORION MEDIA MARKETING PLC</v>
          </cell>
          <cell r="B203" t="str">
            <v>510873</v>
          </cell>
          <cell r="C203">
            <v>500</v>
          </cell>
          <cell r="D203" t="str">
            <v>PRD-3-03</v>
          </cell>
          <cell r="E203" t="str">
            <v>O155448</v>
          </cell>
          <cell r="F203" t="str">
            <v>IT HARDWARE</v>
          </cell>
          <cell r="G203" t="str">
            <v>30432</v>
          </cell>
          <cell r="H203" t="str">
            <v>6103</v>
          </cell>
          <cell r="I203" t="str">
            <v>E337163</v>
          </cell>
        </row>
        <row r="204">
          <cell r="A204" t="str">
            <v>ORION MEDIA MARKETING PLC</v>
          </cell>
          <cell r="B204" t="str">
            <v>500739</v>
          </cell>
          <cell r="C204">
            <v>96</v>
          </cell>
          <cell r="D204" t="str">
            <v>PRD-3-03</v>
          </cell>
          <cell r="E204" t="str">
            <v>O152117</v>
          </cell>
          <cell r="F204" t="str">
            <v>IT HARDWARE</v>
          </cell>
          <cell r="G204" t="str">
            <v>30432</v>
          </cell>
          <cell r="H204" t="str">
            <v>6103</v>
          </cell>
          <cell r="I204" t="str">
            <v>E337017</v>
          </cell>
        </row>
        <row r="205">
          <cell r="A205" t="str">
            <v>ORION MEDIA MARKETING PLC</v>
          </cell>
          <cell r="B205" t="str">
            <v>500739</v>
          </cell>
          <cell r="C205">
            <v>58</v>
          </cell>
          <cell r="D205" t="str">
            <v>PRD-3-03</v>
          </cell>
          <cell r="E205" t="str">
            <v>O152117</v>
          </cell>
          <cell r="F205" t="str">
            <v>IT HARDWARE</v>
          </cell>
          <cell r="G205" t="str">
            <v>30432</v>
          </cell>
          <cell r="H205" t="str">
            <v>6103</v>
          </cell>
          <cell r="I205" t="str">
            <v>E337017</v>
          </cell>
        </row>
        <row r="206">
          <cell r="A206" t="str">
            <v>ORION MEDIA MARKETING PLC</v>
          </cell>
          <cell r="B206" t="str">
            <v>500739</v>
          </cell>
          <cell r="C206">
            <v>500</v>
          </cell>
          <cell r="D206" t="str">
            <v>PRD-3-03</v>
          </cell>
          <cell r="E206" t="str">
            <v>O152117</v>
          </cell>
          <cell r="F206" t="str">
            <v>IT HARDWARE</v>
          </cell>
          <cell r="G206" t="str">
            <v>30432</v>
          </cell>
          <cell r="H206" t="str">
            <v>6103</v>
          </cell>
          <cell r="I206" t="str">
            <v>E337017</v>
          </cell>
        </row>
        <row r="207">
          <cell r="A207" t="str">
            <v>ORION MEDIA MARKETING PLC</v>
          </cell>
          <cell r="B207" t="str">
            <v>500739</v>
          </cell>
          <cell r="C207">
            <v>570</v>
          </cell>
          <cell r="D207" t="str">
            <v>PRD-3-03</v>
          </cell>
          <cell r="E207" t="str">
            <v>O152117</v>
          </cell>
          <cell r="F207" t="str">
            <v>IT HARDWARE</v>
          </cell>
          <cell r="G207" t="str">
            <v>30432</v>
          </cell>
          <cell r="H207" t="str">
            <v>6103</v>
          </cell>
          <cell r="I207" t="str">
            <v>E337017</v>
          </cell>
        </row>
        <row r="208">
          <cell r="A208" t="str">
            <v>RS COMPONENTS LTD</v>
          </cell>
          <cell r="B208" t="str">
            <v>8240036</v>
          </cell>
          <cell r="C208">
            <v>148.57</v>
          </cell>
          <cell r="D208" t="str">
            <v>PRD-3-03</v>
          </cell>
          <cell r="E208" t="str">
            <v>O154052</v>
          </cell>
          <cell r="F208" t="str">
            <v>IT HARDWARE</v>
          </cell>
          <cell r="G208" t="str">
            <v>30432</v>
          </cell>
          <cell r="H208" t="str">
            <v>6103</v>
          </cell>
          <cell r="I208" t="str">
            <v>E337712</v>
          </cell>
        </row>
        <row r="209">
          <cell r="A209" t="str">
            <v>RS COMPONENTS LTD</v>
          </cell>
          <cell r="B209" t="str">
            <v>5067997</v>
          </cell>
          <cell r="C209">
            <v>12</v>
          </cell>
          <cell r="D209" t="str">
            <v>PRD-3-03</v>
          </cell>
          <cell r="G209" t="str">
            <v>30432</v>
          </cell>
          <cell r="H209" t="str">
            <v>6103</v>
          </cell>
          <cell r="I209" t="str">
            <v>E335782</v>
          </cell>
        </row>
        <row r="210">
          <cell r="A210" t="str">
            <v>RS COMPONENTS LTD</v>
          </cell>
          <cell r="B210" t="str">
            <v>5067997</v>
          </cell>
          <cell r="C210">
            <v>37.14</v>
          </cell>
          <cell r="D210" t="str">
            <v>PRD-3-03</v>
          </cell>
          <cell r="E210" t="str">
            <v>O154052</v>
          </cell>
          <cell r="F210" t="str">
            <v>IT HARDWARE</v>
          </cell>
          <cell r="G210" t="str">
            <v>30432</v>
          </cell>
          <cell r="H210" t="str">
            <v>6103</v>
          </cell>
          <cell r="I210" t="str">
            <v>E335782</v>
          </cell>
        </row>
        <row r="211">
          <cell r="A211" t="str">
            <v>RS COMPONENTS LTD</v>
          </cell>
          <cell r="B211" t="str">
            <v>5067997</v>
          </cell>
          <cell r="C211">
            <v>163.16999999999999</v>
          </cell>
          <cell r="D211" t="str">
            <v>PRD-3-03</v>
          </cell>
          <cell r="E211" t="str">
            <v>O154052</v>
          </cell>
          <cell r="F211" t="str">
            <v>IT HARDWARE</v>
          </cell>
          <cell r="G211" t="str">
            <v>30432</v>
          </cell>
          <cell r="H211" t="str">
            <v>6103</v>
          </cell>
          <cell r="I211" t="str">
            <v>E335782</v>
          </cell>
        </row>
        <row r="212">
          <cell r="A212" t="str">
            <v>RS COMPONENTS LTD</v>
          </cell>
          <cell r="B212" t="str">
            <v>5067997</v>
          </cell>
          <cell r="C212">
            <v>185.71</v>
          </cell>
          <cell r="D212" t="str">
            <v>PRD-3-03</v>
          </cell>
          <cell r="E212" t="str">
            <v>O154052</v>
          </cell>
          <cell r="F212" t="str">
            <v>IT HARDWARE</v>
          </cell>
          <cell r="G212" t="str">
            <v>30432</v>
          </cell>
          <cell r="H212" t="str">
            <v>6103</v>
          </cell>
          <cell r="I212" t="str">
            <v>E335782</v>
          </cell>
        </row>
        <row r="213">
          <cell r="A213" t="str">
            <v>RS COMPONENTS LTD</v>
          </cell>
          <cell r="B213" t="str">
            <v>5067997</v>
          </cell>
          <cell r="C213">
            <v>163.16999999999999</v>
          </cell>
          <cell r="D213" t="str">
            <v>PRD-3-03</v>
          </cell>
          <cell r="E213" t="str">
            <v>O154052</v>
          </cell>
          <cell r="F213" t="str">
            <v>IT HARDWARE</v>
          </cell>
          <cell r="G213" t="str">
            <v>30432</v>
          </cell>
          <cell r="H213" t="str">
            <v>6103</v>
          </cell>
          <cell r="I213" t="str">
            <v>E335782</v>
          </cell>
        </row>
        <row r="214">
          <cell r="A214" t="str">
            <v>TELEWEST COMMUNICATIONS (SCOTLAND) LTD</v>
          </cell>
          <cell r="B214" t="str">
            <v>224375901501090503</v>
          </cell>
          <cell r="C214">
            <v>13</v>
          </cell>
          <cell r="D214" t="str">
            <v>PRD-3-03</v>
          </cell>
          <cell r="G214" t="str">
            <v>30432</v>
          </cell>
          <cell r="H214" t="str">
            <v>6501</v>
          </cell>
          <cell r="I214" t="str">
            <v>E334407</v>
          </cell>
        </row>
        <row r="215">
          <cell r="A215" t="str">
            <v>VODAFONE CORPORATE LTD</v>
          </cell>
          <cell r="B215" t="str">
            <v>K366947</v>
          </cell>
          <cell r="C215">
            <v>28</v>
          </cell>
          <cell r="D215" t="str">
            <v>PRD-3-03</v>
          </cell>
          <cell r="G215" t="str">
            <v>30431</v>
          </cell>
          <cell r="H215" t="str">
            <v>6503</v>
          </cell>
          <cell r="I215" t="str">
            <v>E335115</v>
          </cell>
        </row>
        <row r="216">
          <cell r="A216" t="str">
            <v>VODAFONE CORPORATE LTD</v>
          </cell>
          <cell r="B216" t="str">
            <v>K367973</v>
          </cell>
          <cell r="C216">
            <v>28</v>
          </cell>
          <cell r="D216" t="str">
            <v>PRD-3-03</v>
          </cell>
          <cell r="G216" t="str">
            <v>30432</v>
          </cell>
          <cell r="H216" t="str">
            <v>6503</v>
          </cell>
          <cell r="I216" t="str">
            <v>E335122</v>
          </cell>
        </row>
        <row r="217">
          <cell r="C217">
            <v>247945.58000000005</v>
          </cell>
          <cell r="D217" t="str">
            <v>PRD-3-03 Total</v>
          </cell>
        </row>
        <row r="218">
          <cell r="A218" t="str">
            <v>BIGFISH</v>
          </cell>
          <cell r="B218" t="str">
            <v>28908</v>
          </cell>
          <cell r="C218">
            <v>110</v>
          </cell>
          <cell r="D218" t="str">
            <v>PRD-4-03</v>
          </cell>
          <cell r="E218" t="str">
            <v>O156746</v>
          </cell>
          <cell r="F218" t="str">
            <v>HARDWARE MAINTENANCE</v>
          </cell>
          <cell r="G218" t="str">
            <v>30432</v>
          </cell>
          <cell r="H218" t="str">
            <v>6106</v>
          </cell>
          <cell r="I218" t="str">
            <v>E339841</v>
          </cell>
        </row>
        <row r="219">
          <cell r="A219" t="str">
            <v>BIGFISH</v>
          </cell>
          <cell r="B219" t="str">
            <v>28760</v>
          </cell>
          <cell r="C219">
            <v>55</v>
          </cell>
          <cell r="D219" t="str">
            <v>PRD-4-03</v>
          </cell>
          <cell r="E219" t="str">
            <v>O155900</v>
          </cell>
          <cell r="F219" t="str">
            <v>IT HARDWARE</v>
          </cell>
          <cell r="G219" t="str">
            <v>30432</v>
          </cell>
          <cell r="H219" t="str">
            <v>6106</v>
          </cell>
          <cell r="I219" t="str">
            <v>E338301</v>
          </cell>
        </row>
        <row r="220">
          <cell r="A220" t="str">
            <v>BRITISH TELECOMMUNICATIONS PLC</v>
          </cell>
          <cell r="B220" t="str">
            <v>EWNNCACCT0284Q029</v>
          </cell>
          <cell r="C220">
            <v>-5829</v>
          </cell>
          <cell r="D220" t="str">
            <v>PRD-4-03</v>
          </cell>
          <cell r="G220" t="str">
            <v>12203</v>
          </cell>
          <cell r="H220" t="str">
            <v>6501</v>
          </cell>
          <cell r="I220" t="str">
            <v>E339209</v>
          </cell>
        </row>
        <row r="221">
          <cell r="A221" t="str">
            <v>BRITISH TELECOMMUNICATIONS PLC</v>
          </cell>
          <cell r="B221" t="str">
            <v>EWNNCACCT0284Q029</v>
          </cell>
          <cell r="C221">
            <v>5829</v>
          </cell>
          <cell r="D221" t="str">
            <v>PRD-4-03</v>
          </cell>
          <cell r="G221" t="str">
            <v>12203</v>
          </cell>
          <cell r="H221" t="str">
            <v>6501</v>
          </cell>
          <cell r="I221" t="str">
            <v>E339209</v>
          </cell>
        </row>
        <row r="222">
          <cell r="A222" t="str">
            <v>BRITISH TELECOMMUNICATIONS PLC</v>
          </cell>
          <cell r="B222" t="str">
            <v>EWNNCACCT0284Q029</v>
          </cell>
          <cell r="C222">
            <v>5829</v>
          </cell>
          <cell r="D222" t="str">
            <v>PRD-4-03</v>
          </cell>
          <cell r="G222" t="str">
            <v>30432</v>
          </cell>
          <cell r="H222" t="str">
            <v>6512</v>
          </cell>
          <cell r="I222" t="str">
            <v>E339209</v>
          </cell>
        </row>
        <row r="223">
          <cell r="A223" t="str">
            <v>BT MOBILE</v>
          </cell>
          <cell r="B223" t="str">
            <v>410199</v>
          </cell>
          <cell r="C223">
            <v>114</v>
          </cell>
          <cell r="D223" t="str">
            <v>PRD-4-03</v>
          </cell>
          <cell r="G223" t="str">
            <v>12201</v>
          </cell>
          <cell r="H223" t="str">
            <v>6501</v>
          </cell>
          <cell r="I223" t="str">
            <v>E339696</v>
          </cell>
        </row>
        <row r="224">
          <cell r="A224" t="str">
            <v>CABLE &amp; WIRELESS COMMUNICATIONS SERVICES LTD</v>
          </cell>
          <cell r="B224" t="str">
            <v>15292262</v>
          </cell>
          <cell r="C224">
            <v>248.85</v>
          </cell>
          <cell r="D224" t="str">
            <v>PRD-4-03</v>
          </cell>
          <cell r="G224" t="str">
            <v>30432</v>
          </cell>
          <cell r="H224" t="str">
            <v>6501</v>
          </cell>
          <cell r="I224" t="str">
            <v>E340893</v>
          </cell>
        </row>
        <row r="225">
          <cell r="A225" t="str">
            <v>CABLE &amp; WIRELESS COMMUNICATIONS SERVICES LTD</v>
          </cell>
          <cell r="B225" t="str">
            <v>EASM27</v>
          </cell>
          <cell r="C225">
            <v>831.83</v>
          </cell>
          <cell r="D225" t="str">
            <v>PRD-4-03</v>
          </cell>
          <cell r="G225" t="str">
            <v>30432</v>
          </cell>
          <cell r="H225" t="str">
            <v>6501</v>
          </cell>
          <cell r="I225" t="str">
            <v>E340894</v>
          </cell>
        </row>
        <row r="226">
          <cell r="A226" t="str">
            <v>CABLE &amp; WIRELESS COMMUNICATIONS SERVICES LTD</v>
          </cell>
          <cell r="B226" t="str">
            <v>14983954</v>
          </cell>
          <cell r="C226">
            <v>381.91</v>
          </cell>
          <cell r="D226" t="str">
            <v>PRD-4-03</v>
          </cell>
          <cell r="G226" t="str">
            <v>30432</v>
          </cell>
          <cell r="H226" t="str">
            <v>6509</v>
          </cell>
          <cell r="I226" t="str">
            <v>E338497</v>
          </cell>
        </row>
        <row r="227">
          <cell r="A227" t="str">
            <v>CABLE &amp; WIRELESS COMMUNICATIONS SERVICES LTD</v>
          </cell>
          <cell r="B227" t="str">
            <v>EASM27173998</v>
          </cell>
          <cell r="C227">
            <v>831.83</v>
          </cell>
          <cell r="D227" t="str">
            <v>PRD-4-03</v>
          </cell>
          <cell r="G227" t="str">
            <v>30432</v>
          </cell>
          <cell r="H227" t="str">
            <v>6516</v>
          </cell>
          <cell r="I227" t="str">
            <v>E338496</v>
          </cell>
        </row>
        <row r="228">
          <cell r="A228" t="str">
            <v>CITY CABS (EDINBURGH) LTD</v>
          </cell>
          <cell r="B228" t="str">
            <v>66505</v>
          </cell>
          <cell r="C228">
            <v>7.94</v>
          </cell>
          <cell r="D228" t="str">
            <v>PRD-4-03</v>
          </cell>
          <cell r="G228" t="str">
            <v>12201</v>
          </cell>
          <cell r="H228" t="str">
            <v>5303</v>
          </cell>
          <cell r="I228" t="str">
            <v>E336921</v>
          </cell>
        </row>
        <row r="229">
          <cell r="A229" t="str">
            <v>COMPUTACENTER LTD</v>
          </cell>
          <cell r="B229" t="str">
            <v>4401302</v>
          </cell>
          <cell r="C229">
            <v>672</v>
          </cell>
          <cell r="D229" t="str">
            <v>PRD-4-03</v>
          </cell>
          <cell r="E229" t="str">
            <v>O155973</v>
          </cell>
          <cell r="F229" t="str">
            <v>TRAVEL COST</v>
          </cell>
          <cell r="G229" t="str">
            <v>30432</v>
          </cell>
          <cell r="H229" t="str">
            <v>4524</v>
          </cell>
          <cell r="I229" t="str">
            <v>E338361</v>
          </cell>
        </row>
        <row r="230">
          <cell r="A230" t="str">
            <v>COMPUTACENTER LTD</v>
          </cell>
          <cell r="B230" t="str">
            <v>4401302</v>
          </cell>
          <cell r="C230">
            <v>420</v>
          </cell>
          <cell r="D230" t="str">
            <v>PRD-4-03</v>
          </cell>
          <cell r="E230" t="str">
            <v>O155973</v>
          </cell>
          <cell r="F230" t="str">
            <v>FLIGHTS</v>
          </cell>
          <cell r="G230" t="str">
            <v>30432</v>
          </cell>
          <cell r="H230" t="str">
            <v>4524</v>
          </cell>
          <cell r="I230" t="str">
            <v>E338361</v>
          </cell>
        </row>
        <row r="231">
          <cell r="A231" t="str">
            <v>COMPUTACENTER LTD</v>
          </cell>
          <cell r="B231" t="str">
            <v>4407821</v>
          </cell>
          <cell r="C231">
            <v>626.05999999999995</v>
          </cell>
          <cell r="D231" t="str">
            <v>PRD-4-03</v>
          </cell>
          <cell r="E231" t="str">
            <v>O155748</v>
          </cell>
          <cell r="F231" t="str">
            <v>IT SOFTWARE</v>
          </cell>
          <cell r="G231" t="str">
            <v>30430</v>
          </cell>
          <cell r="H231" t="str">
            <v>6102</v>
          </cell>
          <cell r="I231" t="str">
            <v>E338624</v>
          </cell>
        </row>
        <row r="232">
          <cell r="A232" t="str">
            <v>COMPUTACENTER LTD</v>
          </cell>
          <cell r="B232" t="str">
            <v>4397907</v>
          </cell>
          <cell r="C232">
            <v>626.05999999999995</v>
          </cell>
          <cell r="D232" t="str">
            <v>PRD-4-03</v>
          </cell>
          <cell r="E232" t="str">
            <v>O155253</v>
          </cell>
          <cell r="F232" t="str">
            <v>IT SOFTWARE</v>
          </cell>
          <cell r="G232" t="str">
            <v>30430</v>
          </cell>
          <cell r="H232" t="str">
            <v>6102</v>
          </cell>
          <cell r="I232" t="str">
            <v>E338119</v>
          </cell>
        </row>
        <row r="233">
          <cell r="A233" t="str">
            <v>COMPUTACENTER LTD</v>
          </cell>
          <cell r="B233" t="str">
            <v>4407821</v>
          </cell>
          <cell r="C233">
            <v>420</v>
          </cell>
          <cell r="D233" t="str">
            <v>PRD-4-03</v>
          </cell>
          <cell r="E233" t="str">
            <v>O155748</v>
          </cell>
          <cell r="F233" t="str">
            <v>IT HARDWARE</v>
          </cell>
          <cell r="G233" t="str">
            <v>30432</v>
          </cell>
          <cell r="H233" t="str">
            <v>6103</v>
          </cell>
          <cell r="I233" t="str">
            <v>E338624</v>
          </cell>
        </row>
        <row r="234">
          <cell r="A234" t="str">
            <v>COMPUTACENTER LTD</v>
          </cell>
          <cell r="B234" t="str">
            <v>4396613</v>
          </cell>
          <cell r="C234">
            <v>174.8</v>
          </cell>
          <cell r="D234" t="str">
            <v>PRD-4-03</v>
          </cell>
          <cell r="E234" t="str">
            <v>O155748</v>
          </cell>
          <cell r="F234" t="str">
            <v>IT HARDWARE</v>
          </cell>
          <cell r="G234" t="str">
            <v>30432</v>
          </cell>
          <cell r="H234" t="str">
            <v>6103</v>
          </cell>
          <cell r="I234" t="str">
            <v>E338122</v>
          </cell>
        </row>
        <row r="235">
          <cell r="A235" t="str">
            <v>CORPORATE DIRECT (EUROPE) PLC</v>
          </cell>
          <cell r="B235" t="str">
            <v>INV66401</v>
          </cell>
          <cell r="C235">
            <v>7.25</v>
          </cell>
          <cell r="D235" t="str">
            <v>PRD-4-03</v>
          </cell>
          <cell r="G235" t="str">
            <v>30432</v>
          </cell>
          <cell r="H235" t="str">
            <v>6103</v>
          </cell>
          <cell r="I235" t="str">
            <v>E340150</v>
          </cell>
        </row>
        <row r="236">
          <cell r="A236" t="str">
            <v>CORPORATE DIRECT (EUROPE) PLC</v>
          </cell>
          <cell r="B236" t="str">
            <v>INV66401</v>
          </cell>
          <cell r="C236">
            <v>37.950000000000003</v>
          </cell>
          <cell r="D236" t="str">
            <v>PRD-4-03</v>
          </cell>
          <cell r="E236" t="str">
            <v>O157179</v>
          </cell>
          <cell r="F236" t="str">
            <v>IT HARDWARE</v>
          </cell>
          <cell r="G236" t="str">
            <v>30432</v>
          </cell>
          <cell r="H236" t="str">
            <v>6103</v>
          </cell>
          <cell r="I236" t="str">
            <v>E340150</v>
          </cell>
        </row>
        <row r="237">
          <cell r="A237" t="str">
            <v>CORPORATE DIRECT (EUROPE) PLC</v>
          </cell>
          <cell r="B237" t="str">
            <v>INV67748</v>
          </cell>
          <cell r="C237">
            <v>7.99</v>
          </cell>
          <cell r="D237" t="str">
            <v>PRD-4-03</v>
          </cell>
          <cell r="G237" t="str">
            <v>30432</v>
          </cell>
          <cell r="H237" t="str">
            <v>6103</v>
          </cell>
          <cell r="I237" t="str">
            <v>E338124</v>
          </cell>
        </row>
        <row r="238">
          <cell r="A238" t="str">
            <v>CORPORATE DIRECT (EUROPE) PLC</v>
          </cell>
          <cell r="B238" t="str">
            <v>INV67748</v>
          </cell>
          <cell r="C238">
            <v>1999</v>
          </cell>
          <cell r="D238" t="str">
            <v>PRD-4-03</v>
          </cell>
          <cell r="E238" t="str">
            <v>O155899</v>
          </cell>
          <cell r="F238" t="str">
            <v>IT HARDWARE</v>
          </cell>
          <cell r="G238" t="str">
            <v>30432</v>
          </cell>
          <cell r="H238" t="str">
            <v>6103</v>
          </cell>
          <cell r="I238" t="str">
            <v>E338124</v>
          </cell>
        </row>
        <row r="239">
          <cell r="A239" t="str">
            <v>CORPORATE DIRECT (EUROPE) PLC</v>
          </cell>
          <cell r="B239" t="str">
            <v>INV67560</v>
          </cell>
          <cell r="C239">
            <v>7.99</v>
          </cell>
          <cell r="D239" t="str">
            <v>PRD-4-03</v>
          </cell>
          <cell r="G239" t="str">
            <v>30432</v>
          </cell>
          <cell r="H239" t="str">
            <v>6103</v>
          </cell>
          <cell r="I239" t="str">
            <v>E33700</v>
          </cell>
        </row>
        <row r="240">
          <cell r="A240" t="str">
            <v>CORPORATE DIRECT (EUROPE) PLC</v>
          </cell>
          <cell r="B240" t="str">
            <v>INV67560</v>
          </cell>
          <cell r="C240">
            <v>139</v>
          </cell>
          <cell r="D240" t="str">
            <v>PRD-4-03</v>
          </cell>
          <cell r="E240" t="str">
            <v>O155513</v>
          </cell>
          <cell r="F240" t="str">
            <v>IT HARDWARE</v>
          </cell>
          <cell r="G240" t="str">
            <v>30432</v>
          </cell>
          <cell r="H240" t="str">
            <v>6103</v>
          </cell>
          <cell r="I240" t="str">
            <v>E33700</v>
          </cell>
        </row>
        <row r="241">
          <cell r="A241" t="str">
            <v>CORPORATE DIRECT (EUROPE) PLC</v>
          </cell>
          <cell r="B241" t="str">
            <v>INV67802</v>
          </cell>
          <cell r="C241">
            <v>7.99</v>
          </cell>
          <cell r="D241" t="str">
            <v>PRD-4-03</v>
          </cell>
          <cell r="G241" t="str">
            <v>30432</v>
          </cell>
          <cell r="H241" t="str">
            <v>6103</v>
          </cell>
          <cell r="I241" t="str">
            <v>E338350</v>
          </cell>
        </row>
        <row r="242">
          <cell r="A242" t="str">
            <v>CORPORATE DIRECT (EUROPE) PLC</v>
          </cell>
          <cell r="B242" t="str">
            <v>INV67802</v>
          </cell>
          <cell r="C242">
            <v>174</v>
          </cell>
          <cell r="D242" t="str">
            <v>PRD-4-03</v>
          </cell>
          <cell r="E242" t="str">
            <v>O155897</v>
          </cell>
          <cell r="F242" t="str">
            <v>IT HARDWARE</v>
          </cell>
          <cell r="G242" t="str">
            <v>30432</v>
          </cell>
          <cell r="H242" t="str">
            <v>6103</v>
          </cell>
          <cell r="I242" t="str">
            <v>E338350</v>
          </cell>
        </row>
        <row r="243">
          <cell r="A243" t="str">
            <v>CORPORATE DIRECT (EUROPE) PLC</v>
          </cell>
          <cell r="B243" t="str">
            <v>INV67802</v>
          </cell>
          <cell r="C243">
            <v>269</v>
          </cell>
          <cell r="D243" t="str">
            <v>PRD-4-03</v>
          </cell>
          <cell r="E243" t="str">
            <v>O155897</v>
          </cell>
          <cell r="F243" t="str">
            <v>IT HARDWARE</v>
          </cell>
          <cell r="G243" t="str">
            <v>30432</v>
          </cell>
          <cell r="H243" t="str">
            <v>6103</v>
          </cell>
          <cell r="I243" t="str">
            <v>E338350</v>
          </cell>
        </row>
        <row r="244">
          <cell r="A244" t="str">
            <v>DST INTERNATIONAL BILLING</v>
          </cell>
          <cell r="B244" t="str">
            <v>BLINV0000302.</v>
          </cell>
          <cell r="C244">
            <v>10782</v>
          </cell>
          <cell r="D244" t="str">
            <v>PRD-4-03</v>
          </cell>
          <cell r="E244" t="str">
            <v>O156136</v>
          </cell>
          <cell r="F244" t="str">
            <v>SOFTWARE MAINTENANCE</v>
          </cell>
          <cell r="G244" t="str">
            <v>30432</v>
          </cell>
          <cell r="H244" t="str">
            <v>4301</v>
          </cell>
          <cell r="I244" t="str">
            <v>E328354.</v>
          </cell>
        </row>
        <row r="245">
          <cell r="A245" t="str">
            <v>ITNET UK LTD</v>
          </cell>
          <cell r="B245" t="str">
            <v>I000054120</v>
          </cell>
          <cell r="C245">
            <v>68970.039999999994</v>
          </cell>
          <cell r="D245" t="str">
            <v>PRD-4-03</v>
          </cell>
          <cell r="E245" t="str">
            <v>O143422</v>
          </cell>
          <cell r="F245" t="str">
            <v>CONSULTANCY FEES</v>
          </cell>
          <cell r="G245" t="str">
            <v>12202</v>
          </cell>
          <cell r="H245" t="str">
            <v>4524</v>
          </cell>
          <cell r="I245" t="str">
            <v>E339443</v>
          </cell>
        </row>
        <row r="246">
          <cell r="A246" t="str">
            <v>ITNET UK LTD</v>
          </cell>
          <cell r="B246" t="str">
            <v>I000054129</v>
          </cell>
          <cell r="C246">
            <v>1812.5</v>
          </cell>
          <cell r="D246" t="str">
            <v>PRD-4-03</v>
          </cell>
          <cell r="E246" t="str">
            <v>O155961</v>
          </cell>
          <cell r="F246" t="str">
            <v>MANAGED SERVICES</v>
          </cell>
          <cell r="G246" t="str">
            <v>30432</v>
          </cell>
          <cell r="H246" t="str">
            <v>4524</v>
          </cell>
          <cell r="I246" t="str">
            <v>E339444</v>
          </cell>
        </row>
        <row r="247">
          <cell r="A247" t="str">
            <v>JOHN G RUSSELL (TRANSPORT) LTD</v>
          </cell>
          <cell r="B247" t="str">
            <v>582824</v>
          </cell>
          <cell r="C247">
            <v>42.07</v>
          </cell>
          <cell r="D247" t="str">
            <v>PRD-4-03</v>
          </cell>
          <cell r="E247" t="str">
            <v>O156946</v>
          </cell>
          <cell r="F247" t="str">
            <v>HARDWARE MAINTENANCE</v>
          </cell>
          <cell r="G247" t="str">
            <v>30432</v>
          </cell>
          <cell r="H247" t="str">
            <v>6106</v>
          </cell>
          <cell r="I247" t="str">
            <v>E338576</v>
          </cell>
        </row>
        <row r="248">
          <cell r="A248" t="str">
            <v>KEYTERRA - FIRMA LTD</v>
          </cell>
          <cell r="B248" t="str">
            <v>TF03069</v>
          </cell>
          <cell r="C248">
            <v>600</v>
          </cell>
          <cell r="D248" t="str">
            <v>PRD-4-03</v>
          </cell>
          <cell r="E248" t="str">
            <v>O156133</v>
          </cell>
          <cell r="F248" t="str">
            <v>SOFTWARE MAINTENANCE</v>
          </cell>
          <cell r="G248" t="str">
            <v>30432</v>
          </cell>
          <cell r="H248" t="str">
            <v>4301</v>
          </cell>
          <cell r="I248" t="str">
            <v>E338657</v>
          </cell>
        </row>
        <row r="249">
          <cell r="A249" t="str">
            <v>ORION MEDIA MARKETING PLC</v>
          </cell>
          <cell r="B249" t="str">
            <v>568681</v>
          </cell>
          <cell r="C249">
            <v>1194</v>
          </cell>
          <cell r="D249" t="str">
            <v>PRD-4-03</v>
          </cell>
          <cell r="E249" t="str">
            <v>O154903</v>
          </cell>
          <cell r="F249" t="str">
            <v>IT HARDWARE</v>
          </cell>
          <cell r="G249" t="str">
            <v>30432</v>
          </cell>
          <cell r="H249" t="str">
            <v>6103</v>
          </cell>
          <cell r="I249" t="str">
            <v>E339345</v>
          </cell>
        </row>
        <row r="250">
          <cell r="A250" t="str">
            <v>ORION MEDIA MARKETING PLC</v>
          </cell>
          <cell r="B250" t="str">
            <v>637889</v>
          </cell>
          <cell r="C250">
            <v>48</v>
          </cell>
          <cell r="D250" t="str">
            <v>PRD-4-03</v>
          </cell>
          <cell r="E250" t="str">
            <v>O156914</v>
          </cell>
          <cell r="F250" t="str">
            <v>IT HARDWARE</v>
          </cell>
          <cell r="G250" t="str">
            <v>30432</v>
          </cell>
          <cell r="H250" t="str">
            <v>6103</v>
          </cell>
          <cell r="I250" t="str">
            <v>E340088</v>
          </cell>
        </row>
        <row r="251">
          <cell r="A251" t="str">
            <v>ORION MEDIA MARKETING PLC</v>
          </cell>
          <cell r="B251" t="str">
            <v>637889</v>
          </cell>
          <cell r="C251">
            <v>29</v>
          </cell>
          <cell r="D251" t="str">
            <v>PRD-4-03</v>
          </cell>
          <cell r="E251" t="str">
            <v>O156914</v>
          </cell>
          <cell r="F251" t="str">
            <v>IT HARDWARE</v>
          </cell>
          <cell r="G251" t="str">
            <v>30432</v>
          </cell>
          <cell r="H251" t="str">
            <v>6103</v>
          </cell>
          <cell r="I251" t="str">
            <v>E340088</v>
          </cell>
        </row>
        <row r="252">
          <cell r="A252" t="str">
            <v>ORION MEDIA MARKETING PLC</v>
          </cell>
          <cell r="B252" t="str">
            <v>637889</v>
          </cell>
          <cell r="C252">
            <v>1236.9000000000001</v>
          </cell>
          <cell r="D252" t="str">
            <v>PRD-4-03</v>
          </cell>
          <cell r="E252" t="str">
            <v>O156914</v>
          </cell>
          <cell r="F252" t="str">
            <v>IT HARDWARE</v>
          </cell>
          <cell r="G252" t="str">
            <v>30432</v>
          </cell>
          <cell r="H252" t="str">
            <v>6103</v>
          </cell>
          <cell r="I252" t="str">
            <v>E340088</v>
          </cell>
        </row>
        <row r="253">
          <cell r="A253" t="str">
            <v>PITMAN TRAINING</v>
          </cell>
          <cell r="B253" t="str">
            <v>C11488701</v>
          </cell>
          <cell r="C253">
            <v>195</v>
          </cell>
          <cell r="D253" t="str">
            <v>PRD-4-03</v>
          </cell>
          <cell r="E253" t="str">
            <v>O156329</v>
          </cell>
          <cell r="F253" t="str">
            <v>PROVISION OF TRAINING COURSE</v>
          </cell>
          <cell r="G253" t="str">
            <v>30433</v>
          </cell>
          <cell r="H253" t="str">
            <v>6201</v>
          </cell>
          <cell r="I253" t="str">
            <v>E338658</v>
          </cell>
        </row>
        <row r="254">
          <cell r="A254" t="str">
            <v>RAC SOFTWARE SOLUTIONS LIMITED</v>
          </cell>
          <cell r="B254" t="str">
            <v>4779</v>
          </cell>
          <cell r="C254">
            <v>3718.64</v>
          </cell>
          <cell r="D254" t="str">
            <v>PRD-4-03</v>
          </cell>
          <cell r="E254" t="str">
            <v>O156134</v>
          </cell>
          <cell r="F254" t="str">
            <v>SOFTWARE MAINTENANCE</v>
          </cell>
          <cell r="G254" t="str">
            <v>30432</v>
          </cell>
          <cell r="H254" t="str">
            <v>6107</v>
          </cell>
          <cell r="I254" t="str">
            <v>E338888</v>
          </cell>
        </row>
        <row r="255">
          <cell r="A255" t="str">
            <v>SUNGARD AVAILABILITY SERVICES (DR) LTD</v>
          </cell>
          <cell r="B255" t="str">
            <v>30002343</v>
          </cell>
          <cell r="C255">
            <v>28212.49</v>
          </cell>
          <cell r="D255" t="str">
            <v>PRD-4-03</v>
          </cell>
          <cell r="E255" t="str">
            <v>O155732</v>
          </cell>
          <cell r="F255" t="str">
            <v>MANAGED SERVICES</v>
          </cell>
          <cell r="G255" t="str">
            <v>30432</v>
          </cell>
          <cell r="H255" t="str">
            <v>4524</v>
          </cell>
          <cell r="I255" t="str">
            <v>E339451</v>
          </cell>
        </row>
        <row r="256">
          <cell r="A256" t="str">
            <v>SUNGARD AVAILABILITY SERVICES (DR) LTD</v>
          </cell>
          <cell r="B256" t="str">
            <v>30002343</v>
          </cell>
          <cell r="C256">
            <v>41618.28</v>
          </cell>
          <cell r="D256" t="str">
            <v>PRD-4-03</v>
          </cell>
          <cell r="E256" t="str">
            <v>O155732</v>
          </cell>
          <cell r="F256" t="str">
            <v>MANAGED SERVICES</v>
          </cell>
          <cell r="G256" t="str">
            <v>30432</v>
          </cell>
          <cell r="H256" t="str">
            <v>4524</v>
          </cell>
          <cell r="I256" t="str">
            <v>E339451</v>
          </cell>
        </row>
        <row r="257">
          <cell r="A257" t="str">
            <v>VODAFONE CORPORATE LTD</v>
          </cell>
          <cell r="B257" t="str">
            <v>K400786</v>
          </cell>
          <cell r="C257">
            <v>162</v>
          </cell>
          <cell r="D257" t="str">
            <v>PRD-4-03</v>
          </cell>
          <cell r="G257" t="str">
            <v>30432</v>
          </cell>
          <cell r="H257" t="str">
            <v>6503</v>
          </cell>
          <cell r="I257" t="str">
            <v>E338676</v>
          </cell>
        </row>
        <row r="258">
          <cell r="A258" t="str">
            <v>VODAFONE CORPORATE LTD</v>
          </cell>
          <cell r="B258" t="str">
            <v>K374373</v>
          </cell>
          <cell r="C258">
            <v>221</v>
          </cell>
          <cell r="D258" t="str">
            <v>PRD-4-03</v>
          </cell>
          <cell r="G258" t="str">
            <v>30432</v>
          </cell>
          <cell r="H258" t="str">
            <v>6503</v>
          </cell>
          <cell r="I258" t="str">
            <v>E335868</v>
          </cell>
        </row>
        <row r="259">
          <cell r="A259" t="str">
            <v>VODAFONE CORPORATE LTD</v>
          </cell>
          <cell r="B259" t="str">
            <v>K374777</v>
          </cell>
          <cell r="C259">
            <v>162</v>
          </cell>
          <cell r="D259" t="str">
            <v>PRD-4-03</v>
          </cell>
          <cell r="G259" t="str">
            <v>30432</v>
          </cell>
          <cell r="H259" t="str">
            <v>6503</v>
          </cell>
          <cell r="I259" t="str">
            <v>E335872</v>
          </cell>
        </row>
        <row r="260">
          <cell r="A260" t="str">
            <v>WIGGINS TEAPE PAPER LTD</v>
          </cell>
          <cell r="B260" t="str">
            <v>CV2525595</v>
          </cell>
          <cell r="C260">
            <v>172</v>
          </cell>
          <cell r="D260" t="str">
            <v>PRD-4-03</v>
          </cell>
          <cell r="E260" t="str">
            <v>O155834</v>
          </cell>
          <cell r="F260" t="str">
            <v>-PHOTOCOPYING PAPER, A4, WHITE, 80GSM, RX PT NO. 3R91820, BUSINESS PAK - PER BOX  (FOR DRY TONER MACHINES)</v>
          </cell>
          <cell r="G260" t="str">
            <v>30432</v>
          </cell>
          <cell r="H260" t="str">
            <v>6301</v>
          </cell>
          <cell r="I260" t="str">
            <v>E337982</v>
          </cell>
        </row>
        <row r="261">
          <cell r="C261">
            <v>173175.37</v>
          </cell>
          <cell r="D261" t="str">
            <v>PRD-4-03 Total</v>
          </cell>
        </row>
        <row r="262">
          <cell r="A262" t="str">
            <v>ALLEGIS GROUP</v>
          </cell>
          <cell r="B262" t="str">
            <v>CONSEAS003</v>
          </cell>
          <cell r="C262">
            <v>3964</v>
          </cell>
          <cell r="D262" t="str">
            <v>PRD-5-03</v>
          </cell>
          <cell r="E262" t="str">
            <v>O154282</v>
          </cell>
          <cell r="F262" t="str">
            <v>HIRE OF AGENCY STAFF</v>
          </cell>
          <cell r="G262" t="str">
            <v>30431</v>
          </cell>
          <cell r="H262" t="str">
            <v>6107</v>
          </cell>
          <cell r="I262" t="str">
            <v>E341289</v>
          </cell>
        </row>
        <row r="263">
          <cell r="A263" t="str">
            <v>BARRACUDA IS</v>
          </cell>
          <cell r="B263" t="str">
            <v>1026</v>
          </cell>
          <cell r="C263">
            <v>637</v>
          </cell>
          <cell r="D263" t="str">
            <v>PRD-5-03</v>
          </cell>
          <cell r="E263" t="str">
            <v>O158678</v>
          </cell>
          <cell r="F263" t="str">
            <v>SOFTWARE MAINTENANCE</v>
          </cell>
          <cell r="G263" t="str">
            <v>30430</v>
          </cell>
          <cell r="H263" t="str">
            <v>6107</v>
          </cell>
          <cell r="I263" t="str">
            <v>E342934</v>
          </cell>
        </row>
        <row r="264">
          <cell r="A264" t="str">
            <v>BARRACUDA IS</v>
          </cell>
          <cell r="B264" t="str">
            <v>1026</v>
          </cell>
          <cell r="C264">
            <v>1420</v>
          </cell>
          <cell r="D264" t="str">
            <v>PRD-5-03</v>
          </cell>
          <cell r="E264" t="str">
            <v>O158678</v>
          </cell>
          <cell r="F264" t="str">
            <v>SOFTWARE MAINTENANCE</v>
          </cell>
          <cell r="G264" t="str">
            <v>30430</v>
          </cell>
          <cell r="H264" t="str">
            <v>6107</v>
          </cell>
          <cell r="I264" t="str">
            <v>E342934</v>
          </cell>
        </row>
        <row r="265">
          <cell r="A265" t="str">
            <v>BIGFISH</v>
          </cell>
          <cell r="B265" t="str">
            <v>29305</v>
          </cell>
          <cell r="C265">
            <v>145</v>
          </cell>
          <cell r="D265" t="str">
            <v>PRD-5-03</v>
          </cell>
          <cell r="E265" t="str">
            <v>O158772</v>
          </cell>
          <cell r="F265" t="str">
            <v>HARDWARE MAINTENANCE</v>
          </cell>
          <cell r="G265" t="str">
            <v>30432</v>
          </cell>
          <cell r="H265" t="str">
            <v>6106</v>
          </cell>
          <cell r="I265" t="str">
            <v>E343475</v>
          </cell>
        </row>
        <row r="266">
          <cell r="A266" t="str">
            <v>BIGFISH</v>
          </cell>
          <cell r="B266" t="str">
            <v>29305</v>
          </cell>
          <cell r="C266">
            <v>304</v>
          </cell>
          <cell r="D266" t="str">
            <v>PRD-5-03</v>
          </cell>
          <cell r="E266" t="str">
            <v>O158772</v>
          </cell>
          <cell r="F266" t="str">
            <v>HARDWARE MAINTENANCE</v>
          </cell>
          <cell r="G266" t="str">
            <v>30432</v>
          </cell>
          <cell r="H266" t="str">
            <v>6106</v>
          </cell>
          <cell r="I266" t="str">
            <v>E343475</v>
          </cell>
        </row>
        <row r="267">
          <cell r="A267" t="str">
            <v>BRITISH TELECOMMUNICATIONS PLC</v>
          </cell>
          <cell r="B267" t="str">
            <v>20203254Q009</v>
          </cell>
          <cell r="C267">
            <v>8126.4</v>
          </cell>
          <cell r="D267" t="str">
            <v>PRD-5-03</v>
          </cell>
          <cell r="G267" t="str">
            <v>30432</v>
          </cell>
          <cell r="H267" t="str">
            <v>6504</v>
          </cell>
          <cell r="I267" t="str">
            <v>E342553</v>
          </cell>
        </row>
        <row r="268">
          <cell r="A268" t="str">
            <v>CLIFF TECHNOLOGIES LTD</v>
          </cell>
          <cell r="B268" t="str">
            <v>031007</v>
          </cell>
          <cell r="C268">
            <v>4566</v>
          </cell>
          <cell r="D268" t="str">
            <v>PRD-5-03</v>
          </cell>
          <cell r="E268" t="str">
            <v>O156135</v>
          </cell>
          <cell r="F268" t="str">
            <v>MANAGED SERVICES</v>
          </cell>
          <cell r="G268" t="str">
            <v>30432</v>
          </cell>
          <cell r="H268" t="str">
            <v>4524</v>
          </cell>
          <cell r="I268" t="str">
            <v>E342271</v>
          </cell>
        </row>
        <row r="269">
          <cell r="A269" t="str">
            <v>COMPUTACENTER LTD</v>
          </cell>
          <cell r="B269" t="str">
            <v>4450091</v>
          </cell>
          <cell r="C269">
            <v>204205.12</v>
          </cell>
          <cell r="D269" t="str">
            <v>PRD-5-03</v>
          </cell>
          <cell r="E269" t="str">
            <v>O158232</v>
          </cell>
          <cell r="F269" t="str">
            <v>MANAGED SERVICES</v>
          </cell>
          <cell r="G269" t="str">
            <v>30432</v>
          </cell>
          <cell r="H269" t="str">
            <v>4524</v>
          </cell>
          <cell r="I269" t="str">
            <v>E342933</v>
          </cell>
        </row>
        <row r="270">
          <cell r="A270" t="str">
            <v>COMPUTACENTER LTD</v>
          </cell>
          <cell r="B270" t="str">
            <v>4408558</v>
          </cell>
          <cell r="C270">
            <v>5942</v>
          </cell>
          <cell r="D270" t="str">
            <v>PRD-5-03</v>
          </cell>
          <cell r="E270" t="str">
            <v>O156179</v>
          </cell>
          <cell r="F270" t="str">
            <v>MANAGED SERVICES</v>
          </cell>
          <cell r="G270" t="str">
            <v>30432</v>
          </cell>
          <cell r="H270" t="str">
            <v>4524</v>
          </cell>
          <cell r="I270" t="str">
            <v>E339548</v>
          </cell>
        </row>
        <row r="271">
          <cell r="A271" t="str">
            <v>COMPUTACENTER LTD</v>
          </cell>
          <cell r="B271" t="str">
            <v>4439729</v>
          </cell>
          <cell r="C271">
            <v>124.5</v>
          </cell>
          <cell r="D271" t="str">
            <v>PRD-5-03</v>
          </cell>
          <cell r="G271" t="str">
            <v>30432</v>
          </cell>
          <cell r="H271" t="str">
            <v>6102</v>
          </cell>
          <cell r="I271" t="str">
            <v>E341065</v>
          </cell>
        </row>
        <row r="272">
          <cell r="A272" t="str">
            <v>COMPUTACENTER LTD</v>
          </cell>
          <cell r="B272" t="str">
            <v>4439729</v>
          </cell>
          <cell r="C272">
            <v>37.33</v>
          </cell>
          <cell r="D272" t="str">
            <v>PRD-5-03</v>
          </cell>
          <cell r="E272" t="str">
            <v>O157513</v>
          </cell>
          <cell r="F272" t="str">
            <v>IT SOFTWARE</v>
          </cell>
          <cell r="G272" t="str">
            <v>30432</v>
          </cell>
          <cell r="H272" t="str">
            <v>6102</v>
          </cell>
          <cell r="I272" t="str">
            <v>E341065</v>
          </cell>
        </row>
        <row r="273">
          <cell r="A273" t="str">
            <v>COMPUTACENTER LTD</v>
          </cell>
          <cell r="B273" t="str">
            <v>4439729</v>
          </cell>
          <cell r="C273">
            <v>184.12</v>
          </cell>
          <cell r="D273" t="str">
            <v>PRD-5-03</v>
          </cell>
          <cell r="E273" t="str">
            <v>O157513</v>
          </cell>
          <cell r="F273" t="str">
            <v>IT SOFTWARE</v>
          </cell>
          <cell r="G273" t="str">
            <v>30432</v>
          </cell>
          <cell r="H273" t="str">
            <v>6102</v>
          </cell>
          <cell r="I273" t="str">
            <v>E341065</v>
          </cell>
        </row>
        <row r="274">
          <cell r="A274" t="str">
            <v>COMPUTACENTER LTD</v>
          </cell>
          <cell r="B274" t="str">
            <v>4439729</v>
          </cell>
          <cell r="C274">
            <v>124.5</v>
          </cell>
          <cell r="D274" t="str">
            <v>PRD-5-03</v>
          </cell>
          <cell r="E274" t="str">
            <v>O157513</v>
          </cell>
          <cell r="F274" t="str">
            <v>IT SOFTWARE</v>
          </cell>
          <cell r="G274" t="str">
            <v>30432</v>
          </cell>
          <cell r="H274" t="str">
            <v>6102</v>
          </cell>
          <cell r="I274" t="str">
            <v>E341065</v>
          </cell>
        </row>
        <row r="275">
          <cell r="A275" t="str">
            <v>COMPUTACENTER LTD</v>
          </cell>
          <cell r="B275" t="str">
            <v>4434842</v>
          </cell>
          <cell r="C275">
            <v>206.81</v>
          </cell>
          <cell r="D275" t="str">
            <v>PRD-5-03</v>
          </cell>
          <cell r="E275" t="str">
            <v>O157513</v>
          </cell>
          <cell r="F275" t="str">
            <v>IT SOFTWARE</v>
          </cell>
          <cell r="G275" t="str">
            <v>30432</v>
          </cell>
          <cell r="H275" t="str">
            <v>6102</v>
          </cell>
          <cell r="I275" t="str">
            <v>E340696</v>
          </cell>
        </row>
        <row r="276">
          <cell r="A276" t="str">
            <v>COMPUTACENTER LTD</v>
          </cell>
          <cell r="B276" t="str">
            <v>4462333</v>
          </cell>
          <cell r="C276">
            <v>79.47</v>
          </cell>
          <cell r="D276" t="str">
            <v>PRD-5-03</v>
          </cell>
          <cell r="E276" t="str">
            <v>O157793</v>
          </cell>
          <cell r="F276" t="str">
            <v>IT HARDWARE</v>
          </cell>
          <cell r="G276" t="str">
            <v>30432</v>
          </cell>
          <cell r="H276" t="str">
            <v>6103</v>
          </cell>
          <cell r="I276" t="str">
            <v>E342929</v>
          </cell>
        </row>
        <row r="277">
          <cell r="A277" t="str">
            <v>COMPUTACENTER LTD</v>
          </cell>
          <cell r="B277" t="str">
            <v>4462333</v>
          </cell>
          <cell r="C277">
            <v>186.2</v>
          </cell>
          <cell r="D277" t="str">
            <v>PRD-5-03</v>
          </cell>
          <cell r="E277" t="str">
            <v>O157793</v>
          </cell>
          <cell r="F277" t="str">
            <v>IT HARDWARE</v>
          </cell>
          <cell r="G277" t="str">
            <v>30432</v>
          </cell>
          <cell r="H277" t="str">
            <v>6103</v>
          </cell>
          <cell r="I277" t="str">
            <v>E342929</v>
          </cell>
        </row>
        <row r="278">
          <cell r="A278" t="str">
            <v>COMPUTACENTER LTD</v>
          </cell>
          <cell r="B278" t="str">
            <v>4440415</v>
          </cell>
          <cell r="C278">
            <v>0</v>
          </cell>
          <cell r="D278" t="str">
            <v>PRD-5-03</v>
          </cell>
          <cell r="E278" t="str">
            <v>O157540</v>
          </cell>
          <cell r="F278" t="str">
            <v>IT HARDWARE</v>
          </cell>
          <cell r="G278" t="str">
            <v>30432</v>
          </cell>
          <cell r="H278" t="str">
            <v>6103</v>
          </cell>
          <cell r="I278" t="str">
            <v>E341133</v>
          </cell>
        </row>
        <row r="279">
          <cell r="A279" t="str">
            <v>COMPUTACENTER LTD</v>
          </cell>
          <cell r="B279" t="str">
            <v>4440415</v>
          </cell>
          <cell r="C279">
            <v>63</v>
          </cell>
          <cell r="D279" t="str">
            <v>PRD-5-03</v>
          </cell>
          <cell r="E279" t="str">
            <v>O157540</v>
          </cell>
          <cell r="F279" t="str">
            <v>IT HARDWARE</v>
          </cell>
          <cell r="G279" t="str">
            <v>30432</v>
          </cell>
          <cell r="H279" t="str">
            <v>6103</v>
          </cell>
          <cell r="I279" t="str">
            <v>E341133</v>
          </cell>
        </row>
        <row r="280">
          <cell r="A280" t="str">
            <v>COMPUTACENTER LTD</v>
          </cell>
          <cell r="B280" t="str">
            <v>4440415</v>
          </cell>
          <cell r="C280">
            <v>20.18</v>
          </cell>
          <cell r="D280" t="str">
            <v>PRD-5-03</v>
          </cell>
          <cell r="E280" t="str">
            <v>O157540</v>
          </cell>
          <cell r="F280" t="str">
            <v>IT HARDWARE</v>
          </cell>
          <cell r="G280" t="str">
            <v>30432</v>
          </cell>
          <cell r="H280" t="str">
            <v>6103</v>
          </cell>
          <cell r="I280" t="str">
            <v>E341133</v>
          </cell>
        </row>
        <row r="281">
          <cell r="A281" t="str">
            <v>COMPUTACENTER LTD</v>
          </cell>
          <cell r="B281" t="str">
            <v>4440415</v>
          </cell>
          <cell r="C281">
            <v>20.190000000000001</v>
          </cell>
          <cell r="D281" t="str">
            <v>PRD-5-03</v>
          </cell>
          <cell r="E281" t="str">
            <v>O157540</v>
          </cell>
          <cell r="F281" t="str">
            <v>IT HARDWARE</v>
          </cell>
          <cell r="G281" t="str">
            <v>30432</v>
          </cell>
          <cell r="H281" t="str">
            <v>6103</v>
          </cell>
          <cell r="I281" t="str">
            <v>E341133</v>
          </cell>
        </row>
        <row r="282">
          <cell r="A282" t="str">
            <v>COMPUTACENTER LTD</v>
          </cell>
          <cell r="B282" t="str">
            <v>4440415</v>
          </cell>
          <cell r="C282">
            <v>49.16</v>
          </cell>
          <cell r="D282" t="str">
            <v>PRD-5-03</v>
          </cell>
          <cell r="E282" t="str">
            <v>O157540</v>
          </cell>
          <cell r="F282" t="str">
            <v>IT HARDWARE</v>
          </cell>
          <cell r="G282" t="str">
            <v>30432</v>
          </cell>
          <cell r="H282" t="str">
            <v>6103</v>
          </cell>
          <cell r="I282" t="str">
            <v>E341133</v>
          </cell>
        </row>
        <row r="283">
          <cell r="A283" t="str">
            <v>COMPUTACENTER LTD</v>
          </cell>
          <cell r="B283" t="str">
            <v>4440415</v>
          </cell>
          <cell r="C283">
            <v>176</v>
          </cell>
          <cell r="D283" t="str">
            <v>PRD-5-03</v>
          </cell>
          <cell r="E283" t="str">
            <v>O157540</v>
          </cell>
          <cell r="F283" t="str">
            <v>IT HARDWARE</v>
          </cell>
          <cell r="G283" t="str">
            <v>30432</v>
          </cell>
          <cell r="H283" t="str">
            <v>6103</v>
          </cell>
          <cell r="I283" t="str">
            <v>E341133</v>
          </cell>
        </row>
        <row r="284">
          <cell r="A284" t="str">
            <v>COMPUTACENTER LTD</v>
          </cell>
          <cell r="B284" t="str">
            <v>4440415</v>
          </cell>
          <cell r="C284">
            <v>49.16</v>
          </cell>
          <cell r="D284" t="str">
            <v>PRD-5-03</v>
          </cell>
          <cell r="E284" t="str">
            <v>O157540</v>
          </cell>
          <cell r="F284" t="str">
            <v>IT HARDWARE</v>
          </cell>
          <cell r="G284" t="str">
            <v>30432</v>
          </cell>
          <cell r="H284" t="str">
            <v>6103</v>
          </cell>
          <cell r="I284" t="str">
            <v>E341133</v>
          </cell>
        </row>
        <row r="285">
          <cell r="A285" t="str">
            <v>COMPUTACENTER LTD</v>
          </cell>
          <cell r="B285" t="str">
            <v>4440415</v>
          </cell>
          <cell r="C285">
            <v>176</v>
          </cell>
          <cell r="D285" t="str">
            <v>PRD-5-03</v>
          </cell>
          <cell r="E285" t="str">
            <v>O157540</v>
          </cell>
          <cell r="F285" t="str">
            <v>IT HARDWARE</v>
          </cell>
          <cell r="G285" t="str">
            <v>30432</v>
          </cell>
          <cell r="H285" t="str">
            <v>6103</v>
          </cell>
          <cell r="I285" t="str">
            <v>E341133</v>
          </cell>
        </row>
        <row r="286">
          <cell r="A286" t="str">
            <v>COMPUTACENTER LTD</v>
          </cell>
          <cell r="B286" t="str">
            <v>4440415</v>
          </cell>
          <cell r="C286">
            <v>49.16</v>
          </cell>
          <cell r="D286" t="str">
            <v>PRD-5-03</v>
          </cell>
          <cell r="E286" t="str">
            <v>O157540</v>
          </cell>
          <cell r="F286" t="str">
            <v>IT HARDWARE</v>
          </cell>
          <cell r="G286" t="str">
            <v>30432</v>
          </cell>
          <cell r="H286" t="str">
            <v>6103</v>
          </cell>
          <cell r="I286" t="str">
            <v>E341133</v>
          </cell>
        </row>
        <row r="287">
          <cell r="A287" t="str">
            <v>COMPUTACENTER LTD</v>
          </cell>
          <cell r="B287" t="str">
            <v>4440415</v>
          </cell>
          <cell r="C287">
            <v>65.099999999999994</v>
          </cell>
          <cell r="D287" t="str">
            <v>PRD-5-03</v>
          </cell>
          <cell r="E287" t="str">
            <v>O157540</v>
          </cell>
          <cell r="F287" t="str">
            <v>IT HARDWARE</v>
          </cell>
          <cell r="G287" t="str">
            <v>30432</v>
          </cell>
          <cell r="H287" t="str">
            <v>6103</v>
          </cell>
          <cell r="I287" t="str">
            <v>E341133</v>
          </cell>
        </row>
        <row r="288">
          <cell r="A288" t="str">
            <v>COMPUTACENTER LTD</v>
          </cell>
          <cell r="B288" t="str">
            <v>4443760</v>
          </cell>
          <cell r="C288">
            <v>126</v>
          </cell>
          <cell r="D288" t="str">
            <v>PRD-5-03</v>
          </cell>
          <cell r="E288" t="str">
            <v>O157537</v>
          </cell>
          <cell r="F288" t="str">
            <v>IT HARDWARE</v>
          </cell>
          <cell r="G288" t="str">
            <v>30432</v>
          </cell>
          <cell r="H288" t="str">
            <v>6103</v>
          </cell>
          <cell r="I288" t="str">
            <v>E341358</v>
          </cell>
        </row>
        <row r="289">
          <cell r="A289" t="str">
            <v>COMPUTACENTER LTD</v>
          </cell>
          <cell r="B289" t="str">
            <v>4443760</v>
          </cell>
          <cell r="C289">
            <v>126</v>
          </cell>
          <cell r="D289" t="str">
            <v>PRD-5-03</v>
          </cell>
          <cell r="E289" t="str">
            <v>O157537</v>
          </cell>
          <cell r="F289" t="str">
            <v>IT HARDWARE</v>
          </cell>
          <cell r="G289" t="str">
            <v>30432</v>
          </cell>
          <cell r="H289" t="str">
            <v>6103</v>
          </cell>
          <cell r="I289" t="str">
            <v>E341358</v>
          </cell>
        </row>
        <row r="290">
          <cell r="A290" t="str">
            <v>COMPUTACENTER LTD</v>
          </cell>
          <cell r="B290" t="str">
            <v>4440495</v>
          </cell>
          <cell r="C290">
            <v>49.16</v>
          </cell>
          <cell r="D290" t="str">
            <v>PRD-5-03</v>
          </cell>
          <cell r="E290" t="str">
            <v>O157541</v>
          </cell>
          <cell r="F290" t="str">
            <v>IT HARDWARE</v>
          </cell>
          <cell r="G290" t="str">
            <v>30432</v>
          </cell>
          <cell r="H290" t="str">
            <v>6103</v>
          </cell>
          <cell r="I290" t="str">
            <v>E341222</v>
          </cell>
        </row>
        <row r="291">
          <cell r="A291" t="str">
            <v>COMPUTACENTER LTD</v>
          </cell>
          <cell r="B291" t="str">
            <v>4440495</v>
          </cell>
          <cell r="C291">
            <v>176</v>
          </cell>
          <cell r="D291" t="str">
            <v>PRD-5-03</v>
          </cell>
          <cell r="E291" t="str">
            <v>O157541</v>
          </cell>
          <cell r="F291" t="str">
            <v>IT HARDWARE</v>
          </cell>
          <cell r="G291" t="str">
            <v>30432</v>
          </cell>
          <cell r="H291" t="str">
            <v>6103</v>
          </cell>
          <cell r="I291" t="str">
            <v>E341222</v>
          </cell>
        </row>
        <row r="292">
          <cell r="A292" t="str">
            <v>COMPUTACENTER LTD</v>
          </cell>
          <cell r="B292" t="str">
            <v>4437473</v>
          </cell>
          <cell r="C292">
            <v>54.41</v>
          </cell>
          <cell r="D292" t="str">
            <v>PRD-5-03</v>
          </cell>
          <cell r="E292" t="str">
            <v>O157533</v>
          </cell>
          <cell r="F292" t="str">
            <v>IT HARDWARE</v>
          </cell>
          <cell r="G292" t="str">
            <v>30432</v>
          </cell>
          <cell r="H292" t="str">
            <v>6103</v>
          </cell>
          <cell r="I292" t="str">
            <v>E341061</v>
          </cell>
        </row>
        <row r="293">
          <cell r="A293" t="str">
            <v>COMPUTACENTER LTD</v>
          </cell>
          <cell r="B293" t="str">
            <v>4437473</v>
          </cell>
          <cell r="C293">
            <v>65.099999999999994</v>
          </cell>
          <cell r="D293" t="str">
            <v>PRD-5-03</v>
          </cell>
          <cell r="E293" t="str">
            <v>O157533</v>
          </cell>
          <cell r="F293" t="str">
            <v>IT HARDWARE</v>
          </cell>
          <cell r="G293" t="str">
            <v>30432</v>
          </cell>
          <cell r="H293" t="str">
            <v>6103</v>
          </cell>
          <cell r="I293" t="str">
            <v>E341061</v>
          </cell>
        </row>
        <row r="294">
          <cell r="A294" t="str">
            <v>COMPUTACENTER LTD</v>
          </cell>
          <cell r="B294" t="str">
            <v>4437473</v>
          </cell>
          <cell r="C294">
            <v>65.099999999999994</v>
          </cell>
          <cell r="D294" t="str">
            <v>PRD-5-03</v>
          </cell>
          <cell r="E294" t="str">
            <v>O157533</v>
          </cell>
          <cell r="F294" t="str">
            <v>IT HARDWARE</v>
          </cell>
          <cell r="G294" t="str">
            <v>30432</v>
          </cell>
          <cell r="H294" t="str">
            <v>6103</v>
          </cell>
          <cell r="I294" t="str">
            <v>E341061</v>
          </cell>
        </row>
        <row r="295">
          <cell r="A295" t="str">
            <v>COMPUTACENTER LTD</v>
          </cell>
          <cell r="B295" t="str">
            <v>4437473</v>
          </cell>
          <cell r="C295">
            <v>7.2</v>
          </cell>
          <cell r="D295" t="str">
            <v>PRD-5-03</v>
          </cell>
          <cell r="E295" t="str">
            <v>O157533</v>
          </cell>
          <cell r="F295" t="str">
            <v>IT HARDWARE</v>
          </cell>
          <cell r="G295" t="str">
            <v>30432</v>
          </cell>
          <cell r="H295" t="str">
            <v>6103</v>
          </cell>
          <cell r="I295" t="str">
            <v>E341061</v>
          </cell>
        </row>
        <row r="296">
          <cell r="A296" t="str">
            <v>COMPUTACENTER LTD</v>
          </cell>
          <cell r="B296" t="str">
            <v>4437473</v>
          </cell>
          <cell r="C296">
            <v>56.51</v>
          </cell>
          <cell r="D296" t="str">
            <v>PRD-5-03</v>
          </cell>
          <cell r="E296" t="str">
            <v>O157533</v>
          </cell>
          <cell r="F296" t="str">
            <v>IT HARDWARE</v>
          </cell>
          <cell r="G296" t="str">
            <v>30432</v>
          </cell>
          <cell r="H296" t="str">
            <v>6103</v>
          </cell>
          <cell r="I296" t="str">
            <v>E341061</v>
          </cell>
        </row>
        <row r="297">
          <cell r="A297" t="str">
            <v>COMPUTACENTER LTD</v>
          </cell>
          <cell r="B297" t="str">
            <v>4434675</v>
          </cell>
          <cell r="C297">
            <v>288.60000000000002</v>
          </cell>
          <cell r="D297" t="str">
            <v>PRD-5-03</v>
          </cell>
          <cell r="E297" t="str">
            <v>O157050</v>
          </cell>
          <cell r="F297" t="str">
            <v>IT HARDWARE</v>
          </cell>
          <cell r="G297" t="str">
            <v>30432</v>
          </cell>
          <cell r="H297" t="str">
            <v>6103</v>
          </cell>
          <cell r="I297" t="str">
            <v>E340697</v>
          </cell>
        </row>
        <row r="298">
          <cell r="A298" t="str">
            <v>COMPUTACENTER LTD</v>
          </cell>
          <cell r="B298" t="str">
            <v>4420001</v>
          </cell>
          <cell r="C298">
            <v>433.48</v>
          </cell>
          <cell r="D298" t="str">
            <v>PRD-5-03</v>
          </cell>
          <cell r="E298" t="str">
            <v>O156045</v>
          </cell>
          <cell r="F298" t="str">
            <v>IT HARDWARE</v>
          </cell>
          <cell r="G298" t="str">
            <v>30432</v>
          </cell>
          <cell r="H298" t="str">
            <v>6103</v>
          </cell>
          <cell r="I298" t="str">
            <v>E339565</v>
          </cell>
        </row>
        <row r="299">
          <cell r="A299" t="str">
            <v>COMPUTACENTER LTD</v>
          </cell>
          <cell r="B299" t="str">
            <v>4425331</v>
          </cell>
          <cell r="C299">
            <v>840</v>
          </cell>
          <cell r="D299" t="str">
            <v>PRD-5-03</v>
          </cell>
          <cell r="E299" t="str">
            <v>O156830</v>
          </cell>
          <cell r="F299" t="str">
            <v>IT HARDWARE</v>
          </cell>
          <cell r="G299" t="str">
            <v>30432</v>
          </cell>
          <cell r="H299" t="str">
            <v>6103</v>
          </cell>
          <cell r="I299" t="str">
            <v>E340121</v>
          </cell>
        </row>
        <row r="300">
          <cell r="A300" t="str">
            <v>COMPUTACENTER LTD</v>
          </cell>
          <cell r="B300" t="str">
            <v>4425917</v>
          </cell>
          <cell r="C300">
            <v>349.6</v>
          </cell>
          <cell r="D300" t="str">
            <v>PRD-5-03</v>
          </cell>
          <cell r="E300" t="str">
            <v>O157050</v>
          </cell>
          <cell r="F300" t="str">
            <v>IT HARDWARE</v>
          </cell>
          <cell r="G300" t="str">
            <v>30432</v>
          </cell>
          <cell r="H300" t="str">
            <v>6103</v>
          </cell>
          <cell r="I300" t="str">
            <v>E340123</v>
          </cell>
        </row>
        <row r="301">
          <cell r="A301" t="str">
            <v>COMPUTACENTER LTD</v>
          </cell>
          <cell r="B301" t="str">
            <v>4425917</v>
          </cell>
          <cell r="C301">
            <v>431</v>
          </cell>
          <cell r="D301" t="str">
            <v>PRD-5-03</v>
          </cell>
          <cell r="E301" t="str">
            <v>O157050</v>
          </cell>
          <cell r="F301" t="str">
            <v>IT HARDWARE</v>
          </cell>
          <cell r="G301" t="str">
            <v>30432</v>
          </cell>
          <cell r="H301" t="str">
            <v>6103</v>
          </cell>
          <cell r="I301" t="str">
            <v>E340123</v>
          </cell>
        </row>
        <row r="302">
          <cell r="A302" t="str">
            <v>ITNET UK LTD</v>
          </cell>
          <cell r="B302" t="str">
            <v>IS0000000720</v>
          </cell>
          <cell r="C302">
            <v>2203.75</v>
          </cell>
          <cell r="D302" t="str">
            <v>PRD-5-03</v>
          </cell>
          <cell r="E302" t="str">
            <v>O157790</v>
          </cell>
          <cell r="F302" t="str">
            <v>MANAGED SERVICES</v>
          </cell>
          <cell r="G302" t="str">
            <v>30432</v>
          </cell>
          <cell r="H302" t="str">
            <v>4524</v>
          </cell>
          <cell r="I302" t="str">
            <v>E341831</v>
          </cell>
        </row>
        <row r="303">
          <cell r="A303" t="str">
            <v>ITSMF LTD</v>
          </cell>
          <cell r="B303" t="str">
            <v>2131</v>
          </cell>
          <cell r="C303">
            <v>85</v>
          </cell>
          <cell r="D303" t="str">
            <v>PRD-5-03</v>
          </cell>
          <cell r="E303" t="str">
            <v>O157221</v>
          </cell>
          <cell r="F303" t="str">
            <v>SUBSCRIPTIONS</v>
          </cell>
          <cell r="G303" t="str">
            <v>30431</v>
          </cell>
          <cell r="H303" t="str">
            <v>2304</v>
          </cell>
          <cell r="I303" t="str">
            <v>E341277</v>
          </cell>
        </row>
        <row r="304">
          <cell r="A304" t="str">
            <v>JOHN G RUSSELL (TRANSPORT) LTD</v>
          </cell>
          <cell r="B304" t="str">
            <v>583200</v>
          </cell>
          <cell r="C304">
            <v>-20.36</v>
          </cell>
          <cell r="D304" t="str">
            <v>PRD-5-03</v>
          </cell>
          <cell r="G304" t="str">
            <v>12202</v>
          </cell>
          <cell r="H304" t="str">
            <v>6106</v>
          </cell>
          <cell r="I304" t="str">
            <v>E342112</v>
          </cell>
        </row>
        <row r="305">
          <cell r="A305" t="str">
            <v>JOHN G RUSSELL (TRANSPORT) LTD</v>
          </cell>
          <cell r="B305" t="str">
            <v>120000408</v>
          </cell>
          <cell r="C305">
            <v>10</v>
          </cell>
          <cell r="D305" t="str">
            <v>PRD-5-03</v>
          </cell>
          <cell r="E305" t="str">
            <v>O158494</v>
          </cell>
          <cell r="F305" t="str">
            <v>HARDWARE MAINTENANCE</v>
          </cell>
          <cell r="G305" t="str">
            <v>30432</v>
          </cell>
          <cell r="H305" t="str">
            <v>6106</v>
          </cell>
          <cell r="I305" t="str">
            <v>E339223</v>
          </cell>
        </row>
        <row r="306">
          <cell r="A306" t="str">
            <v>KEAVIL HOUSE HOTEL</v>
          </cell>
          <cell r="B306" t="str">
            <v>47279</v>
          </cell>
          <cell r="C306">
            <v>81</v>
          </cell>
          <cell r="D306" t="str">
            <v>PRD-5-03</v>
          </cell>
          <cell r="E306" t="str">
            <v>O156772</v>
          </cell>
          <cell r="F306" t="str">
            <v>BOOKS</v>
          </cell>
          <cell r="G306" t="str">
            <v>30430</v>
          </cell>
          <cell r="H306" t="str">
            <v>6403</v>
          </cell>
          <cell r="I306" t="str">
            <v>E341001</v>
          </cell>
        </row>
        <row r="307">
          <cell r="A307" t="str">
            <v>KEAVIL HOUSE HOTEL</v>
          </cell>
          <cell r="B307" t="str">
            <v>47279</v>
          </cell>
          <cell r="C307">
            <v>171.45</v>
          </cell>
          <cell r="D307" t="str">
            <v>PRD-5-03</v>
          </cell>
          <cell r="E307" t="str">
            <v>O156772</v>
          </cell>
          <cell r="F307" t="str">
            <v>BOOKS</v>
          </cell>
          <cell r="G307" t="str">
            <v>30430</v>
          </cell>
          <cell r="H307" t="str">
            <v>6403</v>
          </cell>
          <cell r="I307" t="str">
            <v>E341001</v>
          </cell>
        </row>
        <row r="308">
          <cell r="A308" t="str">
            <v>KEAVIL HOUSE HOTEL</v>
          </cell>
          <cell r="B308" t="str">
            <v>47280</v>
          </cell>
          <cell r="C308">
            <v>70.5</v>
          </cell>
          <cell r="D308" t="str">
            <v>PRD-5-03</v>
          </cell>
          <cell r="E308" t="str">
            <v>O156772</v>
          </cell>
          <cell r="F308" t="str">
            <v>BOOKS</v>
          </cell>
          <cell r="G308" t="str">
            <v>30430</v>
          </cell>
          <cell r="H308" t="str">
            <v>6403</v>
          </cell>
          <cell r="I308" t="str">
            <v>E341000</v>
          </cell>
        </row>
        <row r="309">
          <cell r="A309" t="str">
            <v>KEAVIL HOUSE HOTEL</v>
          </cell>
          <cell r="B309" t="str">
            <v>47280</v>
          </cell>
          <cell r="C309">
            <v>277.02</v>
          </cell>
          <cell r="D309" t="str">
            <v>PRD-5-03</v>
          </cell>
          <cell r="E309" t="str">
            <v>O156772</v>
          </cell>
          <cell r="F309" t="str">
            <v>BOOKS</v>
          </cell>
          <cell r="G309" t="str">
            <v>30430</v>
          </cell>
          <cell r="H309" t="str">
            <v>6403</v>
          </cell>
          <cell r="I309" t="str">
            <v>E341000</v>
          </cell>
        </row>
        <row r="310">
          <cell r="A310" t="str">
            <v>RAC SOFTWARE SOLUTIONS LIMITED</v>
          </cell>
          <cell r="B310" t="str">
            <v>5367</v>
          </cell>
          <cell r="C310">
            <v>1608.31</v>
          </cell>
          <cell r="D310" t="str">
            <v>PRD-5-03</v>
          </cell>
          <cell r="E310" t="str">
            <v>O158599</v>
          </cell>
          <cell r="F310" t="str">
            <v>SOFTWARE MAINTENANCE</v>
          </cell>
          <cell r="G310" t="str">
            <v>30430</v>
          </cell>
          <cell r="H310" t="str">
            <v>6107</v>
          </cell>
          <cell r="I310" t="str">
            <v>E342673</v>
          </cell>
        </row>
        <row r="311">
          <cell r="A311" t="str">
            <v>RAC SOFTWARE SOLUTIONS LIMITED</v>
          </cell>
          <cell r="B311" t="str">
            <v>5367</v>
          </cell>
          <cell r="C311">
            <v>4177.95</v>
          </cell>
          <cell r="D311" t="str">
            <v>PRD-5-03</v>
          </cell>
          <cell r="E311" t="str">
            <v>O158599</v>
          </cell>
          <cell r="F311" t="str">
            <v>SOFTWARE MAINTENANCE</v>
          </cell>
          <cell r="G311" t="str">
            <v>30430</v>
          </cell>
          <cell r="H311" t="str">
            <v>6107</v>
          </cell>
          <cell r="I311" t="str">
            <v>E342673</v>
          </cell>
        </row>
        <row r="312">
          <cell r="A312" t="str">
            <v>RAC SOFTWARE SOLUTIONS LIMITED</v>
          </cell>
          <cell r="B312" t="str">
            <v>5367</v>
          </cell>
          <cell r="C312">
            <v>4148.47</v>
          </cell>
          <cell r="D312" t="str">
            <v>PRD-5-03</v>
          </cell>
          <cell r="E312" t="str">
            <v>O158599</v>
          </cell>
          <cell r="F312" t="str">
            <v>SOFTWARE MAINTENANCE</v>
          </cell>
          <cell r="G312" t="str">
            <v>30430</v>
          </cell>
          <cell r="H312" t="str">
            <v>6107</v>
          </cell>
          <cell r="I312" t="str">
            <v>E342673</v>
          </cell>
        </row>
        <row r="313">
          <cell r="A313" t="str">
            <v>ROCOM LTD</v>
          </cell>
          <cell r="B313" t="str">
            <v>3377436</v>
          </cell>
          <cell r="C313">
            <v>6.7</v>
          </cell>
          <cell r="D313" t="str">
            <v>PRD-5-03</v>
          </cell>
          <cell r="G313" t="str">
            <v>30432</v>
          </cell>
          <cell r="H313" t="str">
            <v>6103</v>
          </cell>
          <cell r="I313" t="str">
            <v>E340758</v>
          </cell>
        </row>
        <row r="314">
          <cell r="A314" t="str">
            <v>ROCOM LTD</v>
          </cell>
          <cell r="B314" t="str">
            <v>3377436</v>
          </cell>
          <cell r="C314">
            <v>249</v>
          </cell>
          <cell r="D314" t="str">
            <v>PRD-5-03</v>
          </cell>
          <cell r="E314" t="str">
            <v>O156944</v>
          </cell>
          <cell r="F314" t="str">
            <v>IT HARDWARE</v>
          </cell>
          <cell r="G314" t="str">
            <v>30432</v>
          </cell>
          <cell r="H314" t="str">
            <v>6103</v>
          </cell>
          <cell r="I314" t="str">
            <v>E340758</v>
          </cell>
        </row>
        <row r="315">
          <cell r="A315" t="str">
            <v>SCOTPHONE LTD</v>
          </cell>
          <cell r="B315" t="str">
            <v>59878</v>
          </cell>
          <cell r="C315">
            <v>150</v>
          </cell>
          <cell r="D315" t="str">
            <v>PRD-5-03</v>
          </cell>
          <cell r="G315" t="str">
            <v>30431</v>
          </cell>
          <cell r="H315" t="str">
            <v>6503</v>
          </cell>
          <cell r="I315" t="str">
            <v>E340811</v>
          </cell>
        </row>
        <row r="316">
          <cell r="A316" t="str">
            <v>TELEWEST COMMUNICATIONS (SCOTLAND) LTD</v>
          </cell>
          <cell r="B316" t="str">
            <v>215072101001250703</v>
          </cell>
          <cell r="C316">
            <v>1115.73</v>
          </cell>
          <cell r="D316" t="str">
            <v>PRD-5-03</v>
          </cell>
          <cell r="G316" t="str">
            <v>30432</v>
          </cell>
          <cell r="H316" t="str">
            <v>6509</v>
          </cell>
          <cell r="I316" t="str">
            <v>E340979</v>
          </cell>
        </row>
        <row r="317">
          <cell r="A317" t="str">
            <v>THE IMPACT PROGRAMME</v>
          </cell>
          <cell r="B317" t="str">
            <v>2340</v>
          </cell>
          <cell r="C317">
            <v>10000</v>
          </cell>
          <cell r="D317" t="str">
            <v>PRD-5-03</v>
          </cell>
          <cell r="E317" t="str">
            <v>O158382</v>
          </cell>
          <cell r="F317" t="str">
            <v>SUBSCRIPTION</v>
          </cell>
          <cell r="G317" t="str">
            <v>30431</v>
          </cell>
          <cell r="H317" t="str">
            <v>6118</v>
          </cell>
          <cell r="I317" t="str">
            <v>E342344</v>
          </cell>
        </row>
        <row r="318">
          <cell r="A318" t="str">
            <v>WELGO OFFICE EQUIPMENT LTD</v>
          </cell>
          <cell r="B318" t="str">
            <v>31189</v>
          </cell>
          <cell r="C318">
            <v>107.9</v>
          </cell>
          <cell r="D318" t="str">
            <v>PRD-5-03</v>
          </cell>
          <cell r="E318" t="str">
            <v>O158196</v>
          </cell>
          <cell r="F318" t="str">
            <v>DYMO TAPE</v>
          </cell>
          <cell r="G318" t="str">
            <v>30430</v>
          </cell>
          <cell r="H318" t="str">
            <v>6301</v>
          </cell>
          <cell r="I318" t="str">
            <v>E342374</v>
          </cell>
        </row>
        <row r="319">
          <cell r="C319">
            <v>258430.9800000001</v>
          </cell>
          <cell r="D319" t="str">
            <v>PRD-5-03 Total</v>
          </cell>
        </row>
        <row r="320">
          <cell r="A320" t="str">
            <v>BIGFISH</v>
          </cell>
          <cell r="B320" t="str">
            <v>29358</v>
          </cell>
          <cell r="C320">
            <v>110</v>
          </cell>
          <cell r="D320" t="str">
            <v>PRD-6-03</v>
          </cell>
          <cell r="E320" t="str">
            <v>O159070</v>
          </cell>
          <cell r="F320" t="str">
            <v>HARDWARE MAINTENANCE</v>
          </cell>
          <cell r="G320" t="str">
            <v>30432</v>
          </cell>
          <cell r="H320" t="str">
            <v>6106</v>
          </cell>
          <cell r="I320" t="str">
            <v>E343938</v>
          </cell>
        </row>
        <row r="321">
          <cell r="A321" t="str">
            <v>BRITISH TELECOMMUNICATIONS PLC</v>
          </cell>
          <cell r="B321" t="str">
            <v>WM34957256Q008</v>
          </cell>
          <cell r="C321">
            <v>47.97</v>
          </cell>
          <cell r="D321" t="str">
            <v>PRD-6-03</v>
          </cell>
          <cell r="E321" t="str">
            <v>O160627</v>
          </cell>
          <cell r="F321" t="str">
            <v>INTERNET DIAL UP ACCOUNT</v>
          </cell>
          <cell r="G321" t="str">
            <v>30432</v>
          </cell>
          <cell r="H321" t="str">
            <v>6509</v>
          </cell>
          <cell r="I321" t="str">
            <v>E346249</v>
          </cell>
        </row>
        <row r="322">
          <cell r="A322" t="str">
            <v>BRITISH TELECOMMUNICATIONS PLC</v>
          </cell>
          <cell r="B322" t="str">
            <v>WM35315848F002</v>
          </cell>
          <cell r="C322">
            <v>-5.25</v>
          </cell>
          <cell r="D322" t="str">
            <v>PRD-6-03</v>
          </cell>
          <cell r="G322" t="str">
            <v>30432</v>
          </cell>
          <cell r="H322" t="str">
            <v>6509</v>
          </cell>
          <cell r="I322" t="str">
            <v>E346062</v>
          </cell>
        </row>
        <row r="323">
          <cell r="A323" t="str">
            <v>BRITISH TELECOMMUNICATIONS PLC</v>
          </cell>
          <cell r="B323" t="str">
            <v>WM35315848I001</v>
          </cell>
          <cell r="C323">
            <v>29.43</v>
          </cell>
          <cell r="D323" t="str">
            <v>PRD-6-03</v>
          </cell>
          <cell r="G323" t="str">
            <v>30432</v>
          </cell>
          <cell r="H323" t="str">
            <v>6509</v>
          </cell>
          <cell r="I323" t="str">
            <v>E346061</v>
          </cell>
        </row>
        <row r="324">
          <cell r="A324" t="str">
            <v>BRITISH TELECOMMUNICATIONS PLC</v>
          </cell>
          <cell r="B324" t="str">
            <v>WM35315849F002</v>
          </cell>
          <cell r="C324">
            <v>-5.25</v>
          </cell>
          <cell r="D324" t="str">
            <v>PRD-6-03</v>
          </cell>
          <cell r="G324" t="str">
            <v>30432</v>
          </cell>
          <cell r="H324" t="str">
            <v>6509</v>
          </cell>
          <cell r="I324" t="str">
            <v>E341109</v>
          </cell>
        </row>
        <row r="325">
          <cell r="A325" t="str">
            <v>BRITISH TELECOMMUNICATIONS PLC</v>
          </cell>
          <cell r="B325" t="str">
            <v>WM35315849I001</v>
          </cell>
          <cell r="C325">
            <v>29.43</v>
          </cell>
          <cell r="D325" t="str">
            <v>PRD-6-03</v>
          </cell>
          <cell r="G325" t="str">
            <v>30432</v>
          </cell>
          <cell r="H325" t="str">
            <v>6509</v>
          </cell>
          <cell r="I325" t="str">
            <v>E346060</v>
          </cell>
        </row>
        <row r="326">
          <cell r="A326" t="str">
            <v>BRITISH TELECOMMUNICATIONS PLC</v>
          </cell>
          <cell r="B326" t="str">
            <v>WM35237530F003</v>
          </cell>
          <cell r="C326">
            <v>-8.41</v>
          </cell>
          <cell r="D326" t="str">
            <v>PRD-6-03</v>
          </cell>
          <cell r="G326" t="str">
            <v>30432</v>
          </cell>
          <cell r="H326" t="str">
            <v>6509</v>
          </cell>
          <cell r="I326" t="str">
            <v>E346059</v>
          </cell>
        </row>
        <row r="327">
          <cell r="A327" t="str">
            <v>BRITISH TELECOMMUNICATIONS PLC</v>
          </cell>
          <cell r="B327" t="str">
            <v>WM35237530Q002</v>
          </cell>
          <cell r="C327">
            <v>47.97</v>
          </cell>
          <cell r="D327" t="str">
            <v>PRD-6-03</v>
          </cell>
          <cell r="G327" t="str">
            <v>30432</v>
          </cell>
          <cell r="H327" t="str">
            <v>6509</v>
          </cell>
          <cell r="I327" t="str">
            <v>E346058</v>
          </cell>
        </row>
        <row r="328">
          <cell r="A328" t="str">
            <v>BRITISH TELECOMMUNICATIONS PLC</v>
          </cell>
          <cell r="B328" t="str">
            <v>WM35272226F002</v>
          </cell>
          <cell r="C328">
            <v>-8.41</v>
          </cell>
          <cell r="D328" t="str">
            <v>PRD-6-03</v>
          </cell>
          <cell r="G328" t="str">
            <v>30432</v>
          </cell>
          <cell r="H328" t="str">
            <v>6509</v>
          </cell>
          <cell r="I328" t="str">
            <v>E339382</v>
          </cell>
        </row>
        <row r="329">
          <cell r="A329" t="str">
            <v>BRITISH TELECOMMUNICATIONS PLC</v>
          </cell>
          <cell r="B329" t="str">
            <v>WM35272226Q001</v>
          </cell>
          <cell r="C329">
            <v>29.04</v>
          </cell>
          <cell r="D329" t="str">
            <v>PRD-6-03</v>
          </cell>
          <cell r="G329" t="str">
            <v>30432</v>
          </cell>
          <cell r="H329" t="str">
            <v>6509</v>
          </cell>
          <cell r="I329" t="str">
            <v>E346057</v>
          </cell>
        </row>
        <row r="330">
          <cell r="A330" t="str">
            <v>BRITISH TELECOMMUNICATIONS PLC</v>
          </cell>
          <cell r="B330" t="str">
            <v>WM35272226Q001</v>
          </cell>
          <cell r="C330">
            <v>30.23</v>
          </cell>
          <cell r="D330" t="str">
            <v>PRD-6-03</v>
          </cell>
          <cell r="E330" t="str">
            <v>O160376</v>
          </cell>
          <cell r="F330" t="str">
            <v>CALL CHARGES</v>
          </cell>
          <cell r="G330" t="str">
            <v>30432</v>
          </cell>
          <cell r="H330" t="str">
            <v>6509</v>
          </cell>
          <cell r="I330" t="str">
            <v>E346057</v>
          </cell>
        </row>
        <row r="331">
          <cell r="A331" t="str">
            <v>BRITISH TELECOMMUNICATIONS PLC</v>
          </cell>
          <cell r="B331" t="str">
            <v>WM35272226Q001</v>
          </cell>
          <cell r="C331">
            <v>10.77</v>
          </cell>
          <cell r="D331" t="str">
            <v>PRD-6-03</v>
          </cell>
          <cell r="E331" t="str">
            <v>O160376</v>
          </cell>
          <cell r="F331" t="str">
            <v>CALL CHARGES</v>
          </cell>
          <cell r="G331" t="str">
            <v>30432</v>
          </cell>
          <cell r="H331" t="str">
            <v>6509</v>
          </cell>
          <cell r="I331" t="str">
            <v>E346057</v>
          </cell>
        </row>
        <row r="332">
          <cell r="A332" t="str">
            <v>BRITISH TELECOMMUNICATIONS PLC</v>
          </cell>
          <cell r="B332" t="str">
            <v>WM35277847F002</v>
          </cell>
          <cell r="C332">
            <v>-8.41</v>
          </cell>
          <cell r="D332" t="str">
            <v>PRD-6-03</v>
          </cell>
          <cell r="G332" t="str">
            <v>30432</v>
          </cell>
          <cell r="H332" t="str">
            <v>6509</v>
          </cell>
          <cell r="I332" t="str">
            <v>E346056</v>
          </cell>
        </row>
        <row r="333">
          <cell r="A333" t="str">
            <v>BRITISH TELECOMMUNICATIONS PLC</v>
          </cell>
          <cell r="B333" t="str">
            <v>WM35277847Q001</v>
          </cell>
          <cell r="C333">
            <v>46.48</v>
          </cell>
          <cell r="D333" t="str">
            <v>PRD-6-03</v>
          </cell>
          <cell r="E333" t="str">
            <v>O160376</v>
          </cell>
          <cell r="F333" t="str">
            <v>CALL CHARGES</v>
          </cell>
          <cell r="G333" t="str">
            <v>30432</v>
          </cell>
          <cell r="H333" t="str">
            <v>6509</v>
          </cell>
          <cell r="I333" t="str">
            <v>E346055</v>
          </cell>
        </row>
        <row r="334">
          <cell r="A334" t="str">
            <v>BRITISH TELECOMMUNICATIONS PLC</v>
          </cell>
          <cell r="B334" t="str">
            <v>WM35277847Q001</v>
          </cell>
          <cell r="C334">
            <v>20.41</v>
          </cell>
          <cell r="D334" t="str">
            <v>PRD-6-03</v>
          </cell>
          <cell r="E334" t="str">
            <v>O160376</v>
          </cell>
          <cell r="F334" t="str">
            <v>CALL CHARGES</v>
          </cell>
          <cell r="G334" t="str">
            <v>30432</v>
          </cell>
          <cell r="H334" t="str">
            <v>6509</v>
          </cell>
          <cell r="I334" t="str">
            <v>E346055</v>
          </cell>
        </row>
        <row r="335">
          <cell r="A335" t="str">
            <v>BRITISH TELECOMMUNICATIONS PLC</v>
          </cell>
          <cell r="B335" t="str">
            <v>WM35287460F003</v>
          </cell>
          <cell r="C335">
            <v>-18.39</v>
          </cell>
          <cell r="D335" t="str">
            <v>PRD-6-03</v>
          </cell>
          <cell r="G335" t="str">
            <v>30432</v>
          </cell>
          <cell r="H335" t="str">
            <v>6509</v>
          </cell>
          <cell r="I335" t="str">
            <v>E346054</v>
          </cell>
        </row>
        <row r="336">
          <cell r="A336" t="str">
            <v>BRITISH TELECOMMUNICATIONS PLC</v>
          </cell>
          <cell r="B336" t="str">
            <v>WM35287460Q002</v>
          </cell>
          <cell r="C336">
            <v>15.91</v>
          </cell>
          <cell r="D336" t="str">
            <v>PRD-6-03</v>
          </cell>
          <cell r="E336" t="str">
            <v>O160376</v>
          </cell>
          <cell r="F336" t="str">
            <v>CALL CHARGES</v>
          </cell>
          <cell r="G336" t="str">
            <v>30432</v>
          </cell>
          <cell r="H336" t="str">
            <v>6509</v>
          </cell>
          <cell r="I336" t="str">
            <v>E346053</v>
          </cell>
        </row>
        <row r="337">
          <cell r="A337" t="str">
            <v>BRITISH TELECOMMUNICATIONS PLC</v>
          </cell>
          <cell r="B337" t="str">
            <v>WM35287460I001</v>
          </cell>
          <cell r="C337">
            <v>45.73</v>
          </cell>
          <cell r="D337" t="str">
            <v>PRD-6-03</v>
          </cell>
          <cell r="E337" t="str">
            <v>O160376</v>
          </cell>
          <cell r="F337" t="str">
            <v>CALL CHARGES</v>
          </cell>
          <cell r="G337" t="str">
            <v>30432</v>
          </cell>
          <cell r="H337" t="str">
            <v>6509</v>
          </cell>
          <cell r="I337" t="str">
            <v>E346052</v>
          </cell>
        </row>
        <row r="338">
          <cell r="A338" t="str">
            <v>BRITISH TELECOMMUNICATIONS PLC</v>
          </cell>
          <cell r="B338" t="str">
            <v>WM35298791F003</v>
          </cell>
          <cell r="C338">
            <v>-8.41</v>
          </cell>
          <cell r="D338" t="str">
            <v>PRD-6-03</v>
          </cell>
          <cell r="G338" t="str">
            <v>30432</v>
          </cell>
          <cell r="H338" t="str">
            <v>6509</v>
          </cell>
          <cell r="I338" t="str">
            <v>E346050</v>
          </cell>
        </row>
        <row r="339">
          <cell r="A339" t="str">
            <v>BRITISH TELECOMMUNICATIONS PLC</v>
          </cell>
          <cell r="B339" t="str">
            <v>WM35298791Q002</v>
          </cell>
          <cell r="C339">
            <v>29.8</v>
          </cell>
          <cell r="D339" t="str">
            <v>PRD-6-03</v>
          </cell>
          <cell r="E339" t="str">
            <v>O160376</v>
          </cell>
          <cell r="F339" t="str">
            <v>CALL CHARGES</v>
          </cell>
          <cell r="G339" t="str">
            <v>30432</v>
          </cell>
          <cell r="H339" t="str">
            <v>6509</v>
          </cell>
          <cell r="I339" t="str">
            <v>E346049</v>
          </cell>
        </row>
        <row r="340">
          <cell r="A340" t="str">
            <v>BRITISH TELECOMMUNICATIONS PLC</v>
          </cell>
          <cell r="B340" t="str">
            <v>WM35298791Q002</v>
          </cell>
          <cell r="C340">
            <v>0</v>
          </cell>
          <cell r="D340" t="str">
            <v>PRD-6-03</v>
          </cell>
          <cell r="E340" t="str">
            <v>O160376</v>
          </cell>
          <cell r="F340" t="str">
            <v>CALL CHARGES</v>
          </cell>
          <cell r="G340" t="str">
            <v>30432</v>
          </cell>
          <cell r="H340" t="str">
            <v>6509</v>
          </cell>
          <cell r="I340" t="str">
            <v>E346049</v>
          </cell>
        </row>
        <row r="341">
          <cell r="A341" t="str">
            <v>BRITISH TELECOMMUNICATIONS PLC</v>
          </cell>
          <cell r="B341" t="str">
            <v>WM35298791Q002</v>
          </cell>
          <cell r="C341">
            <v>0</v>
          </cell>
          <cell r="D341" t="str">
            <v>PRD-6-03</v>
          </cell>
          <cell r="E341" t="str">
            <v>O160376</v>
          </cell>
          <cell r="F341" t="str">
            <v>CALL CHARGES</v>
          </cell>
          <cell r="G341" t="str">
            <v>30432</v>
          </cell>
          <cell r="H341" t="str">
            <v>6509</v>
          </cell>
          <cell r="I341" t="str">
            <v>E346049</v>
          </cell>
        </row>
        <row r="342">
          <cell r="A342" t="str">
            <v>BRITISH TELECOMMUNICATIONS PLC</v>
          </cell>
          <cell r="B342" t="str">
            <v>WM35298791Q002</v>
          </cell>
          <cell r="C342">
            <v>0</v>
          </cell>
          <cell r="D342" t="str">
            <v>PRD-6-03</v>
          </cell>
          <cell r="E342" t="str">
            <v>O160376</v>
          </cell>
          <cell r="F342" t="str">
            <v>CALL CHARGES</v>
          </cell>
          <cell r="G342" t="str">
            <v>30432</v>
          </cell>
          <cell r="H342" t="str">
            <v>6509</v>
          </cell>
          <cell r="I342" t="str">
            <v>E346049</v>
          </cell>
        </row>
        <row r="343">
          <cell r="A343" t="str">
            <v>BRITISH TELECOMMUNICATIONS PLC</v>
          </cell>
          <cell r="B343" t="str">
            <v>WM35298791Q002</v>
          </cell>
          <cell r="C343">
            <v>18.170000000000002</v>
          </cell>
          <cell r="D343" t="str">
            <v>PRD-6-03</v>
          </cell>
          <cell r="E343" t="str">
            <v>O160376</v>
          </cell>
          <cell r="F343" t="str">
            <v>CALL CHARGES</v>
          </cell>
          <cell r="G343" t="str">
            <v>30432</v>
          </cell>
          <cell r="H343" t="str">
            <v>6509</v>
          </cell>
          <cell r="I343" t="str">
            <v>E346049</v>
          </cell>
        </row>
        <row r="344">
          <cell r="A344" t="str">
            <v>BRITISH TELECOMMUNICATIONS PLC</v>
          </cell>
          <cell r="B344" t="str">
            <v>WM35298791I001</v>
          </cell>
          <cell r="C344">
            <v>7.89</v>
          </cell>
          <cell r="D344" t="str">
            <v>PRD-6-03</v>
          </cell>
          <cell r="E344" t="str">
            <v>O160376</v>
          </cell>
          <cell r="F344" t="str">
            <v>CALL CHARGES</v>
          </cell>
          <cell r="G344" t="str">
            <v>30432</v>
          </cell>
          <cell r="H344" t="str">
            <v>6509</v>
          </cell>
          <cell r="I344" t="str">
            <v>E346048</v>
          </cell>
        </row>
        <row r="345">
          <cell r="A345" t="str">
            <v>BRITISH TELECOMMUNICATIONS PLC</v>
          </cell>
          <cell r="B345" t="str">
            <v>WM35233293F003</v>
          </cell>
          <cell r="C345">
            <v>-39.42</v>
          </cell>
          <cell r="D345" t="str">
            <v>PRD-6-03</v>
          </cell>
          <cell r="G345" t="str">
            <v>30432</v>
          </cell>
          <cell r="H345" t="str">
            <v>6509</v>
          </cell>
          <cell r="I345" t="str">
            <v>E335708</v>
          </cell>
        </row>
        <row r="346">
          <cell r="A346" t="str">
            <v>BRITISH TELECOMMUNICATIONS PLC</v>
          </cell>
          <cell r="B346" t="str">
            <v>WM35233293Q002</v>
          </cell>
          <cell r="C346">
            <v>42.65</v>
          </cell>
          <cell r="D346" t="str">
            <v>PRD-6-03</v>
          </cell>
          <cell r="E346" t="str">
            <v>O160376</v>
          </cell>
          <cell r="F346" t="str">
            <v>CALL CHARGES</v>
          </cell>
          <cell r="G346" t="str">
            <v>30432</v>
          </cell>
          <cell r="H346" t="str">
            <v>6509</v>
          </cell>
          <cell r="I346" t="str">
            <v>E346047</v>
          </cell>
        </row>
        <row r="347">
          <cell r="A347" t="str">
            <v>BRITISH TELECOMMUNICATIONS PLC</v>
          </cell>
          <cell r="B347" t="str">
            <v>WM35233293Q002</v>
          </cell>
          <cell r="C347">
            <v>21.09</v>
          </cell>
          <cell r="D347" t="str">
            <v>PRD-6-03</v>
          </cell>
          <cell r="E347" t="str">
            <v>O160376</v>
          </cell>
          <cell r="F347" t="str">
            <v>CALL CHARGES</v>
          </cell>
          <cell r="G347" t="str">
            <v>30432</v>
          </cell>
          <cell r="H347" t="str">
            <v>6509</v>
          </cell>
          <cell r="I347" t="str">
            <v>E346047</v>
          </cell>
        </row>
        <row r="348">
          <cell r="A348" t="str">
            <v>BRITISH TELECOMMUNICATIONS PLC</v>
          </cell>
          <cell r="B348" t="str">
            <v>WM35233293I001</v>
          </cell>
          <cell r="C348">
            <v>29.43</v>
          </cell>
          <cell r="D348" t="str">
            <v>PRD-6-03</v>
          </cell>
          <cell r="E348" t="str">
            <v>O160376</v>
          </cell>
          <cell r="F348" t="str">
            <v>CALL CHARGES</v>
          </cell>
          <cell r="G348" t="str">
            <v>30432</v>
          </cell>
          <cell r="H348" t="str">
            <v>6509</v>
          </cell>
          <cell r="I348" t="str">
            <v>E346046</v>
          </cell>
        </row>
        <row r="349">
          <cell r="A349" t="str">
            <v>BRITISH TELECOMMUNICATIONS PLC</v>
          </cell>
          <cell r="B349" t="str">
            <v>WM35255904F003</v>
          </cell>
          <cell r="C349">
            <v>-41</v>
          </cell>
          <cell r="D349" t="str">
            <v>PRD-6-03</v>
          </cell>
          <cell r="G349" t="str">
            <v>30432</v>
          </cell>
          <cell r="H349" t="str">
            <v>6509</v>
          </cell>
          <cell r="I349" t="str">
            <v>E335585</v>
          </cell>
        </row>
        <row r="350">
          <cell r="A350" t="str">
            <v>BRITISH TELECOMMUNICATIONS PLC</v>
          </cell>
          <cell r="B350" t="str">
            <v>WM35255904F003</v>
          </cell>
          <cell r="C350">
            <v>41</v>
          </cell>
          <cell r="D350" t="str">
            <v>PRD-6-03</v>
          </cell>
          <cell r="G350" t="str">
            <v>30432</v>
          </cell>
          <cell r="H350" t="str">
            <v>6509</v>
          </cell>
          <cell r="I350" t="str">
            <v>E335585</v>
          </cell>
        </row>
        <row r="351">
          <cell r="A351" t="str">
            <v>BRITISH TELECOMMUNICATIONS PLC</v>
          </cell>
          <cell r="B351" t="str">
            <v>WM35255904F003</v>
          </cell>
          <cell r="C351">
            <v>-41</v>
          </cell>
          <cell r="D351" t="str">
            <v>PRD-6-03</v>
          </cell>
          <cell r="G351" t="str">
            <v>30432</v>
          </cell>
          <cell r="H351" t="str">
            <v>6509</v>
          </cell>
          <cell r="I351" t="str">
            <v>E335585</v>
          </cell>
        </row>
        <row r="352">
          <cell r="A352" t="str">
            <v>BRITISH TELECOMMUNICATIONS PLC</v>
          </cell>
          <cell r="B352" t="str">
            <v>WM35255904Q002</v>
          </cell>
          <cell r="C352">
            <v>63.74</v>
          </cell>
          <cell r="D352" t="str">
            <v>PRD-6-03</v>
          </cell>
          <cell r="E352" t="str">
            <v>O160376</v>
          </cell>
          <cell r="F352" t="str">
            <v>CALL CHARGES</v>
          </cell>
          <cell r="G352" t="str">
            <v>30432</v>
          </cell>
          <cell r="H352" t="str">
            <v>6509</v>
          </cell>
          <cell r="I352" t="str">
            <v>E346044</v>
          </cell>
        </row>
        <row r="353">
          <cell r="A353" t="str">
            <v>BRITISH TELECOMMUNICATIONS PLC</v>
          </cell>
          <cell r="B353" t="str">
            <v>WM35255904I001</v>
          </cell>
          <cell r="C353">
            <v>15.24</v>
          </cell>
          <cell r="D353" t="str">
            <v>PRD-6-03</v>
          </cell>
          <cell r="E353" t="str">
            <v>O160376</v>
          </cell>
          <cell r="F353" t="str">
            <v>CALL CHARGES</v>
          </cell>
          <cell r="G353" t="str">
            <v>30432</v>
          </cell>
          <cell r="H353" t="str">
            <v>6509</v>
          </cell>
          <cell r="I353" t="str">
            <v>E346045</v>
          </cell>
        </row>
        <row r="354">
          <cell r="A354" t="str">
            <v>BRITISH TELECOMMUNICATIONS PLC</v>
          </cell>
          <cell r="B354" t="str">
            <v>WM35269877F002</v>
          </cell>
          <cell r="C354">
            <v>-8.41</v>
          </cell>
          <cell r="D354" t="str">
            <v>PRD-6-03</v>
          </cell>
          <cell r="G354" t="str">
            <v>30432</v>
          </cell>
          <cell r="H354" t="str">
            <v>6509</v>
          </cell>
          <cell r="I354" t="str">
            <v>E339385</v>
          </cell>
        </row>
        <row r="355">
          <cell r="A355" t="str">
            <v>BRITISH TELECOMMUNICATIONS PLC</v>
          </cell>
          <cell r="B355" t="str">
            <v>WM35269877Q001</v>
          </cell>
          <cell r="C355">
            <v>71.09</v>
          </cell>
          <cell r="D355" t="str">
            <v>PRD-6-03</v>
          </cell>
          <cell r="E355" t="str">
            <v>O160376</v>
          </cell>
          <cell r="F355" t="str">
            <v>CALL CHARGES</v>
          </cell>
          <cell r="G355" t="str">
            <v>30432</v>
          </cell>
          <cell r="H355" t="str">
            <v>6509</v>
          </cell>
          <cell r="I355" t="str">
            <v>E346043</v>
          </cell>
        </row>
        <row r="356">
          <cell r="A356" t="str">
            <v>BRITISH TELECOMMUNICATIONS PLC</v>
          </cell>
          <cell r="B356" t="str">
            <v>WM35274346F002</v>
          </cell>
          <cell r="C356">
            <v>-8.41</v>
          </cell>
          <cell r="D356" t="str">
            <v>PRD-6-03</v>
          </cell>
          <cell r="G356" t="str">
            <v>30432</v>
          </cell>
          <cell r="H356" t="str">
            <v>6509</v>
          </cell>
          <cell r="I356" t="str">
            <v>E346041</v>
          </cell>
        </row>
        <row r="357">
          <cell r="A357" t="str">
            <v>BRITISH TELECOMMUNICATIONS PLC</v>
          </cell>
          <cell r="B357" t="str">
            <v>WM35274346Q001</v>
          </cell>
          <cell r="C357">
            <v>70.040000000000006</v>
          </cell>
          <cell r="D357" t="str">
            <v>PRD-6-03</v>
          </cell>
          <cell r="E357" t="str">
            <v>O160376</v>
          </cell>
          <cell r="F357" t="str">
            <v>CALL CHARGES</v>
          </cell>
          <cell r="G357" t="str">
            <v>30432</v>
          </cell>
          <cell r="H357" t="str">
            <v>6509</v>
          </cell>
          <cell r="I357" t="str">
            <v>E346042</v>
          </cell>
        </row>
        <row r="358">
          <cell r="A358" t="str">
            <v>BRITISH TELECOMMUNICATIONS PLC</v>
          </cell>
          <cell r="B358" t="str">
            <v>WM35286812F003</v>
          </cell>
          <cell r="C358">
            <v>-8.41</v>
          </cell>
          <cell r="D358" t="str">
            <v>PRD-6-03</v>
          </cell>
          <cell r="G358" t="str">
            <v>30432</v>
          </cell>
          <cell r="H358" t="str">
            <v>6509</v>
          </cell>
          <cell r="I358" t="str">
            <v>E346040</v>
          </cell>
        </row>
        <row r="359">
          <cell r="A359" t="str">
            <v>BRITISH TELECOMMUNICATIONS PLC</v>
          </cell>
          <cell r="B359" t="str">
            <v>WM35286812Q002</v>
          </cell>
          <cell r="C359">
            <v>47.97</v>
          </cell>
          <cell r="D359" t="str">
            <v>PRD-6-03</v>
          </cell>
          <cell r="E359" t="str">
            <v>O160376</v>
          </cell>
          <cell r="F359" t="str">
            <v>CALL CHARGES</v>
          </cell>
          <cell r="G359" t="str">
            <v>30432</v>
          </cell>
          <cell r="H359" t="str">
            <v>6509</v>
          </cell>
          <cell r="I359" t="str">
            <v>E346039</v>
          </cell>
        </row>
        <row r="360">
          <cell r="A360" t="str">
            <v>BRITISH TELECOMMUNICATIONS PLC</v>
          </cell>
          <cell r="B360" t="str">
            <v>WM35286812Q002</v>
          </cell>
          <cell r="C360">
            <v>0</v>
          </cell>
          <cell r="D360" t="str">
            <v>PRD-6-03</v>
          </cell>
          <cell r="E360" t="str">
            <v>O160376</v>
          </cell>
          <cell r="F360" t="str">
            <v>CALL CHARGES</v>
          </cell>
          <cell r="G360" t="str">
            <v>30432</v>
          </cell>
          <cell r="H360" t="str">
            <v>6509</v>
          </cell>
          <cell r="I360" t="str">
            <v>E346039</v>
          </cell>
        </row>
        <row r="361">
          <cell r="A361" t="str">
            <v>BRITISH TELECOMMUNICATIONS PLC</v>
          </cell>
          <cell r="B361" t="str">
            <v>WM35286812Q002</v>
          </cell>
          <cell r="C361">
            <v>0</v>
          </cell>
          <cell r="D361" t="str">
            <v>PRD-6-03</v>
          </cell>
          <cell r="E361" t="str">
            <v>O160376</v>
          </cell>
          <cell r="F361" t="str">
            <v>CALL CHARGES</v>
          </cell>
          <cell r="G361" t="str">
            <v>30432</v>
          </cell>
          <cell r="H361" t="str">
            <v>6509</v>
          </cell>
          <cell r="I361" t="str">
            <v>E346039</v>
          </cell>
        </row>
        <row r="362">
          <cell r="A362" t="str">
            <v>BRITISH TELECOMMUNICATIONS PLC</v>
          </cell>
          <cell r="B362" t="str">
            <v>WM35286812Q002</v>
          </cell>
          <cell r="C362">
            <v>0</v>
          </cell>
          <cell r="D362" t="str">
            <v>PRD-6-03</v>
          </cell>
          <cell r="E362" t="str">
            <v>O160376</v>
          </cell>
          <cell r="F362" t="str">
            <v>CALL CHARGES</v>
          </cell>
          <cell r="G362" t="str">
            <v>30432</v>
          </cell>
          <cell r="H362" t="str">
            <v>6509</v>
          </cell>
          <cell r="I362" t="str">
            <v>E346039</v>
          </cell>
        </row>
        <row r="363">
          <cell r="A363" t="str">
            <v>BRITISH TELECOMMUNICATIONS PLC</v>
          </cell>
          <cell r="B363" t="str">
            <v>WM35286812I001</v>
          </cell>
          <cell r="C363">
            <v>14.2</v>
          </cell>
          <cell r="D363" t="str">
            <v>PRD-6-03</v>
          </cell>
          <cell r="E363" t="str">
            <v>O160376</v>
          </cell>
          <cell r="F363" t="str">
            <v>CALL CHARGES</v>
          </cell>
          <cell r="G363" t="str">
            <v>30432</v>
          </cell>
          <cell r="H363" t="str">
            <v>6509</v>
          </cell>
          <cell r="I363" t="str">
            <v>E346038</v>
          </cell>
        </row>
        <row r="364">
          <cell r="A364" t="str">
            <v>BRITISH TELECOMMUNICATIONS PLC</v>
          </cell>
          <cell r="B364" t="str">
            <v>WM35286812I001</v>
          </cell>
          <cell r="C364">
            <v>0</v>
          </cell>
          <cell r="D364" t="str">
            <v>PRD-6-03</v>
          </cell>
          <cell r="E364" t="str">
            <v>O160376</v>
          </cell>
          <cell r="F364" t="str">
            <v>CALL CHARGES</v>
          </cell>
          <cell r="G364" t="str">
            <v>30432</v>
          </cell>
          <cell r="H364" t="str">
            <v>6509</v>
          </cell>
          <cell r="I364" t="str">
            <v>E346038</v>
          </cell>
        </row>
        <row r="365">
          <cell r="A365" t="str">
            <v>BRITISH TELECOMMUNICATIONS PLC</v>
          </cell>
          <cell r="B365" t="str">
            <v>WM35286812I001</v>
          </cell>
          <cell r="C365">
            <v>0</v>
          </cell>
          <cell r="D365" t="str">
            <v>PRD-6-03</v>
          </cell>
          <cell r="E365" t="str">
            <v>O160376</v>
          </cell>
          <cell r="F365" t="str">
            <v>CALL CHARGES</v>
          </cell>
          <cell r="G365" t="str">
            <v>30432</v>
          </cell>
          <cell r="H365" t="str">
            <v>6509</v>
          </cell>
          <cell r="I365" t="str">
            <v>E346038</v>
          </cell>
        </row>
        <row r="366">
          <cell r="A366" t="str">
            <v>BRITISH TELECOMMUNICATIONS PLC</v>
          </cell>
          <cell r="B366" t="str">
            <v>WM35286812I001</v>
          </cell>
          <cell r="C366">
            <v>0</v>
          </cell>
          <cell r="D366" t="str">
            <v>PRD-6-03</v>
          </cell>
          <cell r="E366" t="str">
            <v>O160376</v>
          </cell>
          <cell r="F366" t="str">
            <v>CALL CHARGES</v>
          </cell>
          <cell r="G366" t="str">
            <v>30432</v>
          </cell>
          <cell r="H366" t="str">
            <v>6509</v>
          </cell>
          <cell r="I366" t="str">
            <v>E346038</v>
          </cell>
        </row>
        <row r="367">
          <cell r="A367" t="str">
            <v>BRITISH TELECOMMUNICATIONS PLC</v>
          </cell>
          <cell r="B367" t="str">
            <v>WM35286812I001</v>
          </cell>
          <cell r="C367">
            <v>0</v>
          </cell>
          <cell r="D367" t="str">
            <v>PRD-6-03</v>
          </cell>
          <cell r="E367" t="str">
            <v>O160376</v>
          </cell>
          <cell r="F367" t="str">
            <v>CALL CHARGES</v>
          </cell>
          <cell r="G367" t="str">
            <v>30432</v>
          </cell>
          <cell r="H367" t="str">
            <v>6509</v>
          </cell>
          <cell r="I367" t="str">
            <v>E346038</v>
          </cell>
        </row>
        <row r="368">
          <cell r="A368" t="str">
            <v>BRITISH TELECOMMUNICATIONS PLC</v>
          </cell>
          <cell r="B368" t="str">
            <v>WM35286812I001</v>
          </cell>
          <cell r="C368">
            <v>0</v>
          </cell>
          <cell r="D368" t="str">
            <v>PRD-6-03</v>
          </cell>
          <cell r="E368" t="str">
            <v>O160376</v>
          </cell>
          <cell r="F368" t="str">
            <v>CALL CHARGES</v>
          </cell>
          <cell r="G368" t="str">
            <v>30432</v>
          </cell>
          <cell r="H368" t="str">
            <v>6509</v>
          </cell>
          <cell r="I368" t="str">
            <v>E346038</v>
          </cell>
        </row>
        <row r="369">
          <cell r="A369" t="str">
            <v>BRITISH TELECOMMUNICATIONS PLC</v>
          </cell>
          <cell r="B369" t="str">
            <v>WM35286812I001</v>
          </cell>
          <cell r="C369">
            <v>0</v>
          </cell>
          <cell r="D369" t="str">
            <v>PRD-6-03</v>
          </cell>
          <cell r="E369" t="str">
            <v>O160376</v>
          </cell>
          <cell r="F369" t="str">
            <v>CALL CHARGES</v>
          </cell>
          <cell r="G369" t="str">
            <v>30432</v>
          </cell>
          <cell r="H369" t="str">
            <v>6509</v>
          </cell>
          <cell r="I369" t="str">
            <v>E346038</v>
          </cell>
        </row>
        <row r="370">
          <cell r="A370" t="str">
            <v>BRITISH TELECOMMUNICATIONS PLC</v>
          </cell>
          <cell r="B370" t="str">
            <v>WM35286812I001</v>
          </cell>
          <cell r="C370">
            <v>0</v>
          </cell>
          <cell r="D370" t="str">
            <v>PRD-6-03</v>
          </cell>
          <cell r="E370" t="str">
            <v>O160376</v>
          </cell>
          <cell r="F370" t="str">
            <v>CALL CHARGES</v>
          </cell>
          <cell r="G370" t="str">
            <v>30432</v>
          </cell>
          <cell r="H370" t="str">
            <v>6509</v>
          </cell>
          <cell r="I370" t="str">
            <v>E346038</v>
          </cell>
        </row>
        <row r="371">
          <cell r="A371" t="str">
            <v>BRITISH TELECOMMUNICATIONS PLC</v>
          </cell>
          <cell r="B371" t="str">
            <v>WM35286812I001</v>
          </cell>
          <cell r="C371">
            <v>0</v>
          </cell>
          <cell r="D371" t="str">
            <v>PRD-6-03</v>
          </cell>
          <cell r="E371" t="str">
            <v>O160376</v>
          </cell>
          <cell r="F371" t="str">
            <v>CALL CHARGES</v>
          </cell>
          <cell r="G371" t="str">
            <v>30432</v>
          </cell>
          <cell r="H371" t="str">
            <v>6509</v>
          </cell>
          <cell r="I371" t="str">
            <v>E346038</v>
          </cell>
        </row>
        <row r="372">
          <cell r="A372" t="str">
            <v>BRITISH TELECOMMUNICATIONS PLC</v>
          </cell>
          <cell r="B372" t="str">
            <v>WM35286812I001</v>
          </cell>
          <cell r="C372">
            <v>0</v>
          </cell>
          <cell r="D372" t="str">
            <v>PRD-6-03</v>
          </cell>
          <cell r="E372" t="str">
            <v>O160376</v>
          </cell>
          <cell r="F372" t="str">
            <v>CALL CHARGES</v>
          </cell>
          <cell r="G372" t="str">
            <v>30432</v>
          </cell>
          <cell r="H372" t="str">
            <v>6509</v>
          </cell>
          <cell r="I372" t="str">
            <v>E346038</v>
          </cell>
        </row>
        <row r="373">
          <cell r="A373" t="str">
            <v>BRITISH TELECOMMUNICATIONS PLC</v>
          </cell>
          <cell r="B373" t="str">
            <v>WM35286812I001</v>
          </cell>
          <cell r="C373">
            <v>0</v>
          </cell>
          <cell r="D373" t="str">
            <v>PRD-6-03</v>
          </cell>
          <cell r="E373" t="str">
            <v>O160376</v>
          </cell>
          <cell r="F373" t="str">
            <v>CALL CHARGES</v>
          </cell>
          <cell r="G373" t="str">
            <v>30432</v>
          </cell>
          <cell r="H373" t="str">
            <v>6509</v>
          </cell>
          <cell r="I373" t="str">
            <v>E346038</v>
          </cell>
        </row>
        <row r="374">
          <cell r="A374" t="str">
            <v>BRITISH TELECOMMUNICATIONS PLC</v>
          </cell>
          <cell r="B374" t="str">
            <v>WM35275219F002</v>
          </cell>
          <cell r="C374">
            <v>-8.41</v>
          </cell>
          <cell r="D374" t="str">
            <v>PRD-6-03</v>
          </cell>
          <cell r="G374" t="str">
            <v>30432</v>
          </cell>
          <cell r="H374" t="str">
            <v>6509</v>
          </cell>
          <cell r="I374" t="str">
            <v>E346037</v>
          </cell>
        </row>
        <row r="375">
          <cell r="A375" t="str">
            <v>BRITISH TELECOMMUNICATIONS PLC</v>
          </cell>
          <cell r="B375" t="str">
            <v>WM35275219Q001</v>
          </cell>
          <cell r="C375">
            <v>0</v>
          </cell>
          <cell r="D375" t="str">
            <v>PRD-6-03</v>
          </cell>
          <cell r="E375" t="str">
            <v>O160376</v>
          </cell>
          <cell r="F375" t="str">
            <v>CALL CHARGES</v>
          </cell>
          <cell r="G375" t="str">
            <v>30432</v>
          </cell>
          <cell r="H375" t="str">
            <v>6509</v>
          </cell>
          <cell r="I375" t="str">
            <v>E346036</v>
          </cell>
        </row>
        <row r="376">
          <cell r="A376" t="str">
            <v>BRITISH TELECOMMUNICATIONS PLC</v>
          </cell>
          <cell r="B376" t="str">
            <v>WM35275219Q001</v>
          </cell>
          <cell r="C376">
            <v>69.52</v>
          </cell>
          <cell r="D376" t="str">
            <v>PRD-6-03</v>
          </cell>
          <cell r="E376" t="str">
            <v>O160376</v>
          </cell>
          <cell r="F376" t="str">
            <v>CALL CHARGES</v>
          </cell>
          <cell r="G376" t="str">
            <v>30432</v>
          </cell>
          <cell r="H376" t="str">
            <v>6509</v>
          </cell>
          <cell r="I376" t="str">
            <v>E346036</v>
          </cell>
        </row>
        <row r="377">
          <cell r="A377" t="str">
            <v>BRITISH TELECOMMUNICATIONS PLC</v>
          </cell>
          <cell r="B377" t="str">
            <v>WM35226709F003</v>
          </cell>
          <cell r="C377">
            <v>-39.42</v>
          </cell>
          <cell r="D377" t="str">
            <v>PRD-6-03</v>
          </cell>
          <cell r="G377" t="str">
            <v>30432</v>
          </cell>
          <cell r="H377" t="str">
            <v>6509</v>
          </cell>
          <cell r="I377" t="str">
            <v>E335707</v>
          </cell>
        </row>
        <row r="378">
          <cell r="A378" t="str">
            <v>BRITISH TELECOMMUNICATIONS PLC</v>
          </cell>
          <cell r="B378" t="str">
            <v>WM35226709Q002</v>
          </cell>
          <cell r="C378">
            <v>47.97</v>
          </cell>
          <cell r="D378" t="str">
            <v>PRD-6-03</v>
          </cell>
          <cell r="E378" t="str">
            <v>O160376</v>
          </cell>
          <cell r="F378" t="str">
            <v>CALL CHARGES</v>
          </cell>
          <cell r="G378" t="str">
            <v>30432</v>
          </cell>
          <cell r="H378" t="str">
            <v>6509</v>
          </cell>
          <cell r="I378" t="str">
            <v>E345969</v>
          </cell>
        </row>
        <row r="379">
          <cell r="A379" t="str">
            <v>BRITISH TELECOMMUNICATIONS PLC</v>
          </cell>
          <cell r="B379" t="str">
            <v>WM35226709Q002</v>
          </cell>
          <cell r="C379">
            <v>0</v>
          </cell>
          <cell r="D379" t="str">
            <v>PRD-6-03</v>
          </cell>
          <cell r="E379" t="str">
            <v>O160376</v>
          </cell>
          <cell r="F379" t="str">
            <v>CALL CHARGES</v>
          </cell>
          <cell r="G379" t="str">
            <v>30432</v>
          </cell>
          <cell r="H379" t="str">
            <v>6509</v>
          </cell>
          <cell r="I379" t="str">
            <v>E345969</v>
          </cell>
        </row>
        <row r="380">
          <cell r="A380" t="str">
            <v>BRITISH TELECOMMUNICATIONS PLC</v>
          </cell>
          <cell r="B380" t="str">
            <v>WM35226709Q002</v>
          </cell>
          <cell r="C380">
            <v>0</v>
          </cell>
          <cell r="D380" t="str">
            <v>PRD-6-03</v>
          </cell>
          <cell r="E380" t="str">
            <v>O160376</v>
          </cell>
          <cell r="F380" t="str">
            <v>CALL CHARGES</v>
          </cell>
          <cell r="G380" t="str">
            <v>30432</v>
          </cell>
          <cell r="H380" t="str">
            <v>6509</v>
          </cell>
          <cell r="I380" t="str">
            <v>E345969</v>
          </cell>
        </row>
        <row r="381">
          <cell r="A381" t="str">
            <v>BRITISH TELECOMMUNICATIONS PLC</v>
          </cell>
          <cell r="B381" t="str">
            <v>WM35226709Q002</v>
          </cell>
          <cell r="C381">
            <v>0</v>
          </cell>
          <cell r="D381" t="str">
            <v>PRD-6-03</v>
          </cell>
          <cell r="E381" t="str">
            <v>O160376</v>
          </cell>
          <cell r="F381" t="str">
            <v>CALL CHARGES</v>
          </cell>
          <cell r="G381" t="str">
            <v>30432</v>
          </cell>
          <cell r="H381" t="str">
            <v>6509</v>
          </cell>
          <cell r="I381" t="str">
            <v>E345969</v>
          </cell>
        </row>
        <row r="382">
          <cell r="A382" t="str">
            <v>BRITISH TELECOMMUNICATIONS PLC</v>
          </cell>
          <cell r="B382" t="str">
            <v>WM35226709Q002</v>
          </cell>
          <cell r="C382">
            <v>0</v>
          </cell>
          <cell r="D382" t="str">
            <v>PRD-6-03</v>
          </cell>
          <cell r="E382" t="str">
            <v>O160376</v>
          </cell>
          <cell r="F382" t="str">
            <v>CALL CHARGES</v>
          </cell>
          <cell r="G382" t="str">
            <v>30432</v>
          </cell>
          <cell r="H382" t="str">
            <v>6509</v>
          </cell>
          <cell r="I382" t="str">
            <v>E345969</v>
          </cell>
        </row>
        <row r="383">
          <cell r="A383" t="str">
            <v>BRITISH TELECOMMUNICATIONS PLC</v>
          </cell>
          <cell r="B383" t="str">
            <v>WM35226709Q001</v>
          </cell>
          <cell r="C383">
            <v>0</v>
          </cell>
          <cell r="D383" t="str">
            <v>PRD-6-03</v>
          </cell>
          <cell r="E383" t="str">
            <v>O160376</v>
          </cell>
          <cell r="F383" t="str">
            <v>CALL CHARGES</v>
          </cell>
          <cell r="G383" t="str">
            <v>30432</v>
          </cell>
          <cell r="H383" t="str">
            <v>6509</v>
          </cell>
          <cell r="I383" t="str">
            <v>E345968</v>
          </cell>
        </row>
        <row r="384">
          <cell r="A384" t="str">
            <v>BRITISH TELECOMMUNICATIONS PLC</v>
          </cell>
          <cell r="B384" t="str">
            <v>WM35226709Q001</v>
          </cell>
          <cell r="C384">
            <v>0</v>
          </cell>
          <cell r="D384" t="str">
            <v>PRD-6-03</v>
          </cell>
          <cell r="E384" t="str">
            <v>O160376</v>
          </cell>
          <cell r="F384" t="str">
            <v>CALL CHARGES</v>
          </cell>
          <cell r="G384" t="str">
            <v>30432</v>
          </cell>
          <cell r="H384" t="str">
            <v>6509</v>
          </cell>
          <cell r="I384" t="str">
            <v>E345968</v>
          </cell>
        </row>
        <row r="385">
          <cell r="A385" t="str">
            <v>BRITISH TELECOMMUNICATIONS PLC</v>
          </cell>
          <cell r="B385" t="str">
            <v>WM35226709Q001</v>
          </cell>
          <cell r="C385">
            <v>50.07</v>
          </cell>
          <cell r="D385" t="str">
            <v>PRD-6-03</v>
          </cell>
          <cell r="E385" t="str">
            <v>O160376</v>
          </cell>
          <cell r="F385" t="str">
            <v>CALL CHARGES</v>
          </cell>
          <cell r="G385" t="str">
            <v>30432</v>
          </cell>
          <cell r="H385" t="str">
            <v>6509</v>
          </cell>
          <cell r="I385" t="str">
            <v>E345968</v>
          </cell>
        </row>
        <row r="386">
          <cell r="A386" t="str">
            <v>BRITISH TELECOMMUNICATIONS PLC</v>
          </cell>
          <cell r="B386" t="str">
            <v>WM35236389F003</v>
          </cell>
          <cell r="C386">
            <v>-39.42</v>
          </cell>
          <cell r="D386" t="str">
            <v>PRD-6-03</v>
          </cell>
          <cell r="G386" t="str">
            <v>30432</v>
          </cell>
          <cell r="H386" t="str">
            <v>6509</v>
          </cell>
          <cell r="I386" t="str">
            <v>E336442</v>
          </cell>
        </row>
        <row r="387">
          <cell r="A387" t="str">
            <v>BRITISH TELECOMMUNICATIONS PLC</v>
          </cell>
          <cell r="B387" t="str">
            <v>WM35236389Q002</v>
          </cell>
          <cell r="C387">
            <v>0</v>
          </cell>
          <cell r="D387" t="str">
            <v>PRD-6-03</v>
          </cell>
          <cell r="E387" t="str">
            <v>O160376</v>
          </cell>
          <cell r="F387" t="str">
            <v>CALL CHARGES</v>
          </cell>
          <cell r="G387" t="str">
            <v>30432</v>
          </cell>
          <cell r="H387" t="str">
            <v>6509</v>
          </cell>
          <cell r="I387" t="str">
            <v>E345903</v>
          </cell>
        </row>
        <row r="388">
          <cell r="A388" t="str">
            <v>BRITISH TELECOMMUNICATIONS PLC</v>
          </cell>
          <cell r="B388" t="str">
            <v>WM35236389Q002</v>
          </cell>
          <cell r="C388">
            <v>47.97</v>
          </cell>
          <cell r="D388" t="str">
            <v>PRD-6-03</v>
          </cell>
          <cell r="E388" t="str">
            <v>O160376</v>
          </cell>
          <cell r="F388" t="str">
            <v>CALL CHARGES</v>
          </cell>
          <cell r="G388" t="str">
            <v>30432</v>
          </cell>
          <cell r="H388" t="str">
            <v>6509</v>
          </cell>
          <cell r="I388" t="str">
            <v>E345903</v>
          </cell>
        </row>
        <row r="389">
          <cell r="A389" t="str">
            <v>BRITISH TELECOMMUNICATIONS PLC</v>
          </cell>
          <cell r="B389" t="str">
            <v>WM35236389Q002</v>
          </cell>
          <cell r="C389">
            <v>0</v>
          </cell>
          <cell r="D389" t="str">
            <v>PRD-6-03</v>
          </cell>
          <cell r="E389" t="str">
            <v>O160376</v>
          </cell>
          <cell r="F389" t="str">
            <v>CALL CHARGES</v>
          </cell>
          <cell r="G389" t="str">
            <v>30432</v>
          </cell>
          <cell r="H389" t="str">
            <v>6509</v>
          </cell>
          <cell r="I389" t="str">
            <v>E345903</v>
          </cell>
        </row>
        <row r="390">
          <cell r="A390" t="str">
            <v>BRITISH TELECOMMUNICATIONS PLC</v>
          </cell>
          <cell r="B390" t="str">
            <v>WM35236389Q002</v>
          </cell>
          <cell r="C390">
            <v>0</v>
          </cell>
          <cell r="D390" t="str">
            <v>PRD-6-03</v>
          </cell>
          <cell r="E390" t="str">
            <v>O160376</v>
          </cell>
          <cell r="F390" t="str">
            <v>CALL CHARGES</v>
          </cell>
          <cell r="G390" t="str">
            <v>30432</v>
          </cell>
          <cell r="H390" t="str">
            <v>6509</v>
          </cell>
          <cell r="I390" t="str">
            <v>E345903</v>
          </cell>
        </row>
        <row r="391">
          <cell r="A391" t="str">
            <v>BRITISH TELECOMMUNICATIONS PLC</v>
          </cell>
          <cell r="B391" t="str">
            <v>WM35236389Q002</v>
          </cell>
          <cell r="C391">
            <v>0</v>
          </cell>
          <cell r="D391" t="str">
            <v>PRD-6-03</v>
          </cell>
          <cell r="E391" t="str">
            <v>O160376</v>
          </cell>
          <cell r="F391" t="str">
            <v>CALL CHARGES</v>
          </cell>
          <cell r="G391" t="str">
            <v>30432</v>
          </cell>
          <cell r="H391" t="str">
            <v>6509</v>
          </cell>
          <cell r="I391" t="str">
            <v>E345903</v>
          </cell>
        </row>
        <row r="392">
          <cell r="A392" t="str">
            <v>BRITISH TELECOMMUNICATIONS PLC</v>
          </cell>
          <cell r="B392" t="str">
            <v>WM35236389I001</v>
          </cell>
          <cell r="C392">
            <v>0</v>
          </cell>
          <cell r="D392" t="str">
            <v>PRD-6-03</v>
          </cell>
          <cell r="E392" t="str">
            <v>O160376</v>
          </cell>
          <cell r="F392" t="str">
            <v>CALL CHARGES</v>
          </cell>
          <cell r="G392" t="str">
            <v>30432</v>
          </cell>
          <cell r="H392" t="str">
            <v>6509</v>
          </cell>
          <cell r="I392" t="str">
            <v>E345902</v>
          </cell>
        </row>
        <row r="393">
          <cell r="A393" t="str">
            <v>BRITISH TELECOMMUNICATIONS PLC</v>
          </cell>
          <cell r="B393" t="str">
            <v>WM35236389I001</v>
          </cell>
          <cell r="C393">
            <v>0</v>
          </cell>
          <cell r="D393" t="str">
            <v>PRD-6-03</v>
          </cell>
          <cell r="E393" t="str">
            <v>O160376</v>
          </cell>
          <cell r="F393" t="str">
            <v>CALL CHARGES</v>
          </cell>
          <cell r="G393" t="str">
            <v>30432</v>
          </cell>
          <cell r="H393" t="str">
            <v>6509</v>
          </cell>
          <cell r="I393" t="str">
            <v>E345902</v>
          </cell>
        </row>
        <row r="394">
          <cell r="A394" t="str">
            <v>BRITISH TELECOMMUNICATIONS PLC</v>
          </cell>
          <cell r="B394" t="str">
            <v>WM35236389I001</v>
          </cell>
          <cell r="C394">
            <v>0</v>
          </cell>
          <cell r="D394" t="str">
            <v>PRD-6-03</v>
          </cell>
          <cell r="E394" t="str">
            <v>O160376</v>
          </cell>
          <cell r="F394" t="str">
            <v>CALL CHARGES</v>
          </cell>
          <cell r="G394" t="str">
            <v>30432</v>
          </cell>
          <cell r="H394" t="str">
            <v>6509</v>
          </cell>
          <cell r="I394" t="str">
            <v>E345902</v>
          </cell>
        </row>
        <row r="395">
          <cell r="A395" t="str">
            <v>BRITISH TELECOMMUNICATIONS PLC</v>
          </cell>
          <cell r="B395" t="str">
            <v>WM35236389I001</v>
          </cell>
          <cell r="C395">
            <v>0</v>
          </cell>
          <cell r="D395" t="str">
            <v>PRD-6-03</v>
          </cell>
          <cell r="E395" t="str">
            <v>O160376</v>
          </cell>
          <cell r="F395" t="str">
            <v>CALL CHARGES</v>
          </cell>
          <cell r="G395" t="str">
            <v>30432</v>
          </cell>
          <cell r="H395" t="str">
            <v>6509</v>
          </cell>
          <cell r="I395" t="str">
            <v>E345902</v>
          </cell>
        </row>
        <row r="396">
          <cell r="A396" t="str">
            <v>BRITISH TELECOMMUNICATIONS PLC</v>
          </cell>
          <cell r="B396" t="str">
            <v>WM35236389I001</v>
          </cell>
          <cell r="C396">
            <v>0</v>
          </cell>
          <cell r="D396" t="str">
            <v>PRD-6-03</v>
          </cell>
          <cell r="E396" t="str">
            <v>O160376</v>
          </cell>
          <cell r="F396" t="str">
            <v>CALL CHARGES</v>
          </cell>
          <cell r="G396" t="str">
            <v>30432</v>
          </cell>
          <cell r="H396" t="str">
            <v>6509</v>
          </cell>
          <cell r="I396" t="str">
            <v>E345902</v>
          </cell>
        </row>
        <row r="397">
          <cell r="A397" t="str">
            <v>BRITISH TELECOMMUNICATIONS PLC</v>
          </cell>
          <cell r="B397" t="str">
            <v>WM35236389I001</v>
          </cell>
          <cell r="C397">
            <v>0</v>
          </cell>
          <cell r="D397" t="str">
            <v>PRD-6-03</v>
          </cell>
          <cell r="E397" t="str">
            <v>O160376</v>
          </cell>
          <cell r="F397" t="str">
            <v>CALL CHARGES</v>
          </cell>
          <cell r="G397" t="str">
            <v>30432</v>
          </cell>
          <cell r="H397" t="str">
            <v>6509</v>
          </cell>
          <cell r="I397" t="str">
            <v>E345902</v>
          </cell>
        </row>
        <row r="398">
          <cell r="A398" t="str">
            <v>BRITISH TELECOMMUNICATIONS PLC</v>
          </cell>
          <cell r="B398" t="str">
            <v>WM35236389I001</v>
          </cell>
          <cell r="C398">
            <v>0</v>
          </cell>
          <cell r="D398" t="str">
            <v>PRD-6-03</v>
          </cell>
          <cell r="E398" t="str">
            <v>O160376</v>
          </cell>
          <cell r="F398" t="str">
            <v>CALL CHARGES</v>
          </cell>
          <cell r="G398" t="str">
            <v>30432</v>
          </cell>
          <cell r="H398" t="str">
            <v>6509</v>
          </cell>
          <cell r="I398" t="str">
            <v>E345902</v>
          </cell>
        </row>
        <row r="399">
          <cell r="A399" t="str">
            <v>BRITISH TELECOMMUNICATIONS PLC</v>
          </cell>
          <cell r="B399" t="str">
            <v>WM35236389I001</v>
          </cell>
          <cell r="C399">
            <v>0</v>
          </cell>
          <cell r="D399" t="str">
            <v>PRD-6-03</v>
          </cell>
          <cell r="E399" t="str">
            <v>O160376</v>
          </cell>
          <cell r="F399" t="str">
            <v>CALL CHARGES</v>
          </cell>
          <cell r="G399" t="str">
            <v>30432</v>
          </cell>
          <cell r="H399" t="str">
            <v>6509</v>
          </cell>
          <cell r="I399" t="str">
            <v>E345902</v>
          </cell>
        </row>
        <row r="400">
          <cell r="A400" t="str">
            <v>BRITISH TELECOMMUNICATIONS PLC</v>
          </cell>
          <cell r="B400" t="str">
            <v>WM35236389I001</v>
          </cell>
          <cell r="C400">
            <v>0</v>
          </cell>
          <cell r="D400" t="str">
            <v>PRD-6-03</v>
          </cell>
          <cell r="E400" t="str">
            <v>O160376</v>
          </cell>
          <cell r="F400" t="str">
            <v>CALL CHARGES</v>
          </cell>
          <cell r="G400" t="str">
            <v>30432</v>
          </cell>
          <cell r="H400" t="str">
            <v>6509</v>
          </cell>
          <cell r="I400" t="str">
            <v>E345902</v>
          </cell>
        </row>
        <row r="401">
          <cell r="A401" t="str">
            <v>BRITISH TELECOMMUNICATIONS PLC</v>
          </cell>
          <cell r="B401" t="str">
            <v>WM35236389I001</v>
          </cell>
          <cell r="C401">
            <v>0</v>
          </cell>
          <cell r="D401" t="str">
            <v>PRD-6-03</v>
          </cell>
          <cell r="E401" t="str">
            <v>O160376</v>
          </cell>
          <cell r="F401" t="str">
            <v>CALL CHARGES</v>
          </cell>
          <cell r="G401" t="str">
            <v>30432</v>
          </cell>
          <cell r="H401" t="str">
            <v>6509</v>
          </cell>
          <cell r="I401" t="str">
            <v>E345902</v>
          </cell>
        </row>
        <row r="402">
          <cell r="A402" t="str">
            <v>BRITISH TELECOMMUNICATIONS PLC</v>
          </cell>
          <cell r="B402" t="str">
            <v>WM35236389I001</v>
          </cell>
          <cell r="C402">
            <v>0</v>
          </cell>
          <cell r="D402" t="str">
            <v>PRD-6-03</v>
          </cell>
          <cell r="E402" t="str">
            <v>O160376</v>
          </cell>
          <cell r="F402" t="str">
            <v>CALL CHARGES</v>
          </cell>
          <cell r="G402" t="str">
            <v>30432</v>
          </cell>
          <cell r="H402" t="str">
            <v>6509</v>
          </cell>
          <cell r="I402" t="str">
            <v>E345902</v>
          </cell>
        </row>
        <row r="403">
          <cell r="A403" t="str">
            <v>BRITISH TELECOMMUNICATIONS PLC</v>
          </cell>
          <cell r="B403" t="str">
            <v>WM35236389I001</v>
          </cell>
          <cell r="C403">
            <v>0</v>
          </cell>
          <cell r="D403" t="str">
            <v>PRD-6-03</v>
          </cell>
          <cell r="E403" t="str">
            <v>O160376</v>
          </cell>
          <cell r="F403" t="str">
            <v>CALL CHARGES</v>
          </cell>
          <cell r="G403" t="str">
            <v>30432</v>
          </cell>
          <cell r="H403" t="str">
            <v>6509</v>
          </cell>
          <cell r="I403" t="str">
            <v>E345902</v>
          </cell>
        </row>
        <row r="404">
          <cell r="A404" t="str">
            <v>BRITISH TELECOMMUNICATIONS PLC</v>
          </cell>
          <cell r="B404" t="str">
            <v>WM35236389I001</v>
          </cell>
          <cell r="C404">
            <v>0</v>
          </cell>
          <cell r="D404" t="str">
            <v>PRD-6-03</v>
          </cell>
          <cell r="E404" t="str">
            <v>O160376</v>
          </cell>
          <cell r="F404" t="str">
            <v>CALL CHARGES</v>
          </cell>
          <cell r="G404" t="str">
            <v>30432</v>
          </cell>
          <cell r="H404" t="str">
            <v>6509</v>
          </cell>
          <cell r="I404" t="str">
            <v>E345902</v>
          </cell>
        </row>
        <row r="405">
          <cell r="A405" t="str">
            <v>BRITISH TELECOMMUNICATIONS PLC</v>
          </cell>
          <cell r="B405" t="str">
            <v>WM35236389I001</v>
          </cell>
          <cell r="C405">
            <v>0</v>
          </cell>
          <cell r="D405" t="str">
            <v>PRD-6-03</v>
          </cell>
          <cell r="E405" t="str">
            <v>O160376</v>
          </cell>
          <cell r="F405" t="str">
            <v>CALL CHARGES</v>
          </cell>
          <cell r="G405" t="str">
            <v>30432</v>
          </cell>
          <cell r="H405" t="str">
            <v>6509</v>
          </cell>
          <cell r="I405" t="str">
            <v>E345902</v>
          </cell>
        </row>
        <row r="406">
          <cell r="A406" t="str">
            <v>BRITISH TELECOMMUNICATIONS PLC</v>
          </cell>
          <cell r="B406" t="str">
            <v>WM35236389I001</v>
          </cell>
          <cell r="C406">
            <v>0</v>
          </cell>
          <cell r="D406" t="str">
            <v>PRD-6-03</v>
          </cell>
          <cell r="E406" t="str">
            <v>O160376</v>
          </cell>
          <cell r="F406" t="str">
            <v>CALL CHARGES</v>
          </cell>
          <cell r="G406" t="str">
            <v>30432</v>
          </cell>
          <cell r="H406" t="str">
            <v>6509</v>
          </cell>
          <cell r="I406" t="str">
            <v>E345902</v>
          </cell>
        </row>
        <row r="407">
          <cell r="A407" t="str">
            <v>BRITISH TELECOMMUNICATIONS PLC</v>
          </cell>
          <cell r="B407" t="str">
            <v>WM35236389I001</v>
          </cell>
          <cell r="C407">
            <v>43.63</v>
          </cell>
          <cell r="D407" t="str">
            <v>PRD-6-03</v>
          </cell>
          <cell r="E407" t="str">
            <v>O160376</v>
          </cell>
          <cell r="F407" t="str">
            <v>CALL CHARGES</v>
          </cell>
          <cell r="G407" t="str">
            <v>30432</v>
          </cell>
          <cell r="H407" t="str">
            <v>6509</v>
          </cell>
          <cell r="I407" t="str">
            <v>E345902</v>
          </cell>
        </row>
        <row r="408">
          <cell r="A408" t="str">
            <v>BRITISH TELECOMMUNICATIONS PLC</v>
          </cell>
          <cell r="B408" t="str">
            <v>WM35240999F003</v>
          </cell>
          <cell r="C408">
            <v>-39.42</v>
          </cell>
          <cell r="D408" t="str">
            <v>PRD-6-03</v>
          </cell>
          <cell r="G408" t="str">
            <v>30432</v>
          </cell>
          <cell r="H408" t="str">
            <v>6509</v>
          </cell>
          <cell r="I408" t="str">
            <v>E335709</v>
          </cell>
        </row>
        <row r="409">
          <cell r="A409" t="str">
            <v>BRITISH TELECOMMUNICATIONS PLC</v>
          </cell>
          <cell r="B409" t="str">
            <v>WM35240999Q002</v>
          </cell>
          <cell r="C409">
            <v>0</v>
          </cell>
          <cell r="D409" t="str">
            <v>PRD-6-03</v>
          </cell>
          <cell r="E409" t="str">
            <v>O160376</v>
          </cell>
          <cell r="F409" t="str">
            <v>CALL CHARGES</v>
          </cell>
          <cell r="G409" t="str">
            <v>30432</v>
          </cell>
          <cell r="H409" t="str">
            <v>6509</v>
          </cell>
          <cell r="I409" t="str">
            <v>E345901</v>
          </cell>
        </row>
        <row r="410">
          <cell r="A410" t="str">
            <v>BRITISH TELECOMMUNICATIONS PLC</v>
          </cell>
          <cell r="B410" t="str">
            <v>WM35240999Q002</v>
          </cell>
          <cell r="C410">
            <v>0</v>
          </cell>
          <cell r="D410" t="str">
            <v>PRD-6-03</v>
          </cell>
          <cell r="E410" t="str">
            <v>O160376</v>
          </cell>
          <cell r="F410" t="str">
            <v>CALL CHARGES</v>
          </cell>
          <cell r="G410" t="str">
            <v>30432</v>
          </cell>
          <cell r="H410" t="str">
            <v>6509</v>
          </cell>
          <cell r="I410" t="str">
            <v>E345901</v>
          </cell>
        </row>
        <row r="411">
          <cell r="A411" t="str">
            <v>BRITISH TELECOMMUNICATIONS PLC</v>
          </cell>
          <cell r="B411" t="str">
            <v>WM35240999Q002</v>
          </cell>
          <cell r="C411">
            <v>0</v>
          </cell>
          <cell r="D411" t="str">
            <v>PRD-6-03</v>
          </cell>
          <cell r="E411" t="str">
            <v>O160376</v>
          </cell>
          <cell r="F411" t="str">
            <v>CALL CHARGES</v>
          </cell>
          <cell r="G411" t="str">
            <v>30432</v>
          </cell>
          <cell r="H411" t="str">
            <v>6509</v>
          </cell>
          <cell r="I411" t="str">
            <v>E345901</v>
          </cell>
        </row>
        <row r="412">
          <cell r="A412" t="str">
            <v>BRITISH TELECOMMUNICATIONS PLC</v>
          </cell>
          <cell r="B412" t="str">
            <v>WM35240999Q002</v>
          </cell>
          <cell r="C412">
            <v>0</v>
          </cell>
          <cell r="D412" t="str">
            <v>PRD-6-03</v>
          </cell>
          <cell r="E412" t="str">
            <v>O160376</v>
          </cell>
          <cell r="F412" t="str">
            <v>CALL CHARGES</v>
          </cell>
          <cell r="G412" t="str">
            <v>30432</v>
          </cell>
          <cell r="H412" t="str">
            <v>6509</v>
          </cell>
          <cell r="I412" t="str">
            <v>E345901</v>
          </cell>
        </row>
        <row r="413">
          <cell r="A413" t="str">
            <v>BRITISH TELECOMMUNICATIONS PLC</v>
          </cell>
          <cell r="B413" t="str">
            <v>WM35240999Q002</v>
          </cell>
          <cell r="C413">
            <v>0</v>
          </cell>
          <cell r="D413" t="str">
            <v>PRD-6-03</v>
          </cell>
          <cell r="E413" t="str">
            <v>O160376</v>
          </cell>
          <cell r="F413" t="str">
            <v>CALL CHARGES</v>
          </cell>
          <cell r="G413" t="str">
            <v>30432</v>
          </cell>
          <cell r="H413" t="str">
            <v>6509</v>
          </cell>
          <cell r="I413" t="str">
            <v>E345901</v>
          </cell>
        </row>
        <row r="414">
          <cell r="A414" t="str">
            <v>BRITISH TELECOMMUNICATIONS PLC</v>
          </cell>
          <cell r="B414" t="str">
            <v>WM35240999Q002</v>
          </cell>
          <cell r="C414">
            <v>0</v>
          </cell>
          <cell r="D414" t="str">
            <v>PRD-6-03</v>
          </cell>
          <cell r="E414" t="str">
            <v>O160376</v>
          </cell>
          <cell r="F414" t="str">
            <v>CALL CHARGES</v>
          </cell>
          <cell r="G414" t="str">
            <v>30432</v>
          </cell>
          <cell r="H414" t="str">
            <v>6509</v>
          </cell>
          <cell r="I414" t="str">
            <v>E345901</v>
          </cell>
        </row>
        <row r="415">
          <cell r="A415" t="str">
            <v>BRITISH TELECOMMUNICATIONS PLC</v>
          </cell>
          <cell r="B415" t="str">
            <v>WM35240999Q002</v>
          </cell>
          <cell r="C415">
            <v>0</v>
          </cell>
          <cell r="D415" t="str">
            <v>PRD-6-03</v>
          </cell>
          <cell r="E415" t="str">
            <v>O160376</v>
          </cell>
          <cell r="F415" t="str">
            <v>CALL CHARGES</v>
          </cell>
          <cell r="G415" t="str">
            <v>30432</v>
          </cell>
          <cell r="H415" t="str">
            <v>6509</v>
          </cell>
          <cell r="I415" t="str">
            <v>E345901</v>
          </cell>
        </row>
        <row r="416">
          <cell r="A416" t="str">
            <v>BRITISH TELECOMMUNICATIONS PLC</v>
          </cell>
          <cell r="B416" t="str">
            <v>WM35240999Q002</v>
          </cell>
          <cell r="C416">
            <v>0</v>
          </cell>
          <cell r="D416" t="str">
            <v>PRD-6-03</v>
          </cell>
          <cell r="E416" t="str">
            <v>O160376</v>
          </cell>
          <cell r="F416" t="str">
            <v>CALL CHARGES</v>
          </cell>
          <cell r="G416" t="str">
            <v>30432</v>
          </cell>
          <cell r="H416" t="str">
            <v>6509</v>
          </cell>
          <cell r="I416" t="str">
            <v>E345901</v>
          </cell>
        </row>
        <row r="417">
          <cell r="A417" t="str">
            <v>BRITISH TELECOMMUNICATIONS PLC</v>
          </cell>
          <cell r="B417" t="str">
            <v>WM35240999Q002</v>
          </cell>
          <cell r="C417">
            <v>63.74</v>
          </cell>
          <cell r="D417" t="str">
            <v>PRD-6-03</v>
          </cell>
          <cell r="E417" t="str">
            <v>O160376</v>
          </cell>
          <cell r="F417" t="str">
            <v>CALL CHARGES</v>
          </cell>
          <cell r="G417" t="str">
            <v>30432</v>
          </cell>
          <cell r="H417" t="str">
            <v>6509</v>
          </cell>
          <cell r="I417" t="str">
            <v>E345901</v>
          </cell>
        </row>
        <row r="418">
          <cell r="A418" t="str">
            <v>BRITISH TELECOMMUNICATIONS PLC</v>
          </cell>
          <cell r="B418" t="str">
            <v>WM35240999Q002</v>
          </cell>
          <cell r="C418">
            <v>0</v>
          </cell>
          <cell r="D418" t="str">
            <v>PRD-6-03</v>
          </cell>
          <cell r="E418" t="str">
            <v>O160376</v>
          </cell>
          <cell r="F418" t="str">
            <v>CALL CHARGES</v>
          </cell>
          <cell r="G418" t="str">
            <v>30432</v>
          </cell>
          <cell r="H418" t="str">
            <v>6509</v>
          </cell>
          <cell r="I418" t="str">
            <v>E345901</v>
          </cell>
        </row>
        <row r="419">
          <cell r="A419" t="str">
            <v>BRITISH TELECOMMUNICATIONS PLC</v>
          </cell>
          <cell r="B419" t="str">
            <v>WM35240999Q002</v>
          </cell>
          <cell r="C419">
            <v>0</v>
          </cell>
          <cell r="D419" t="str">
            <v>PRD-6-03</v>
          </cell>
          <cell r="E419" t="str">
            <v>O160376</v>
          </cell>
          <cell r="F419" t="str">
            <v>CALL CHARGES</v>
          </cell>
          <cell r="G419" t="str">
            <v>30432</v>
          </cell>
          <cell r="H419" t="str">
            <v>6509</v>
          </cell>
          <cell r="I419" t="str">
            <v>E345901</v>
          </cell>
        </row>
        <row r="420">
          <cell r="A420" t="str">
            <v>BRITISH TELECOMMUNICATIONS PLC</v>
          </cell>
          <cell r="B420" t="str">
            <v>WM35240999Q002</v>
          </cell>
          <cell r="C420">
            <v>0</v>
          </cell>
          <cell r="D420" t="str">
            <v>PRD-6-03</v>
          </cell>
          <cell r="E420" t="str">
            <v>O160376</v>
          </cell>
          <cell r="F420" t="str">
            <v>CALL CHARGES</v>
          </cell>
          <cell r="G420" t="str">
            <v>30432</v>
          </cell>
          <cell r="H420" t="str">
            <v>6509</v>
          </cell>
          <cell r="I420" t="str">
            <v>E345901</v>
          </cell>
        </row>
        <row r="421">
          <cell r="A421" t="str">
            <v>BRITISH TELECOMMUNICATIONS PLC</v>
          </cell>
          <cell r="B421" t="str">
            <v>WM35240999Q002</v>
          </cell>
          <cell r="C421">
            <v>0</v>
          </cell>
          <cell r="D421" t="str">
            <v>PRD-6-03</v>
          </cell>
          <cell r="E421" t="str">
            <v>O160376</v>
          </cell>
          <cell r="F421" t="str">
            <v>CALL CHARGES</v>
          </cell>
          <cell r="G421" t="str">
            <v>30432</v>
          </cell>
          <cell r="H421" t="str">
            <v>6509</v>
          </cell>
          <cell r="I421" t="str">
            <v>E345901</v>
          </cell>
        </row>
        <row r="422">
          <cell r="A422" t="str">
            <v>BRITISH TELECOMMUNICATIONS PLC</v>
          </cell>
          <cell r="B422" t="str">
            <v>WM35240999Q002</v>
          </cell>
          <cell r="C422">
            <v>0</v>
          </cell>
          <cell r="D422" t="str">
            <v>PRD-6-03</v>
          </cell>
          <cell r="E422" t="str">
            <v>O160376</v>
          </cell>
          <cell r="F422" t="str">
            <v>CALL CHARGES</v>
          </cell>
          <cell r="G422" t="str">
            <v>30432</v>
          </cell>
          <cell r="H422" t="str">
            <v>6509</v>
          </cell>
          <cell r="I422" t="str">
            <v>E345901</v>
          </cell>
        </row>
        <row r="423">
          <cell r="A423" t="str">
            <v>BRITISH TELECOMMUNICATIONS PLC</v>
          </cell>
          <cell r="B423" t="str">
            <v>WM35240999Q002</v>
          </cell>
          <cell r="C423">
            <v>0</v>
          </cell>
          <cell r="D423" t="str">
            <v>PRD-6-03</v>
          </cell>
          <cell r="E423" t="str">
            <v>O160376</v>
          </cell>
          <cell r="F423" t="str">
            <v>CALL CHARGES</v>
          </cell>
          <cell r="G423" t="str">
            <v>30432</v>
          </cell>
          <cell r="H423" t="str">
            <v>6509</v>
          </cell>
          <cell r="I423" t="str">
            <v>E345901</v>
          </cell>
        </row>
        <row r="424">
          <cell r="A424" t="str">
            <v>BRITISH TELECOMMUNICATIONS PLC</v>
          </cell>
          <cell r="B424" t="str">
            <v>WM35240999Q002</v>
          </cell>
          <cell r="C424">
            <v>0</v>
          </cell>
          <cell r="D424" t="str">
            <v>PRD-6-03</v>
          </cell>
          <cell r="E424" t="str">
            <v>O160376</v>
          </cell>
          <cell r="F424" t="str">
            <v>CALL CHARGES</v>
          </cell>
          <cell r="G424" t="str">
            <v>30432</v>
          </cell>
          <cell r="H424" t="str">
            <v>6509</v>
          </cell>
          <cell r="I424" t="str">
            <v>E345901</v>
          </cell>
        </row>
        <row r="425">
          <cell r="A425" t="str">
            <v>BRITISH TELECOMMUNICATIONS PLC</v>
          </cell>
          <cell r="B425" t="str">
            <v>WM35240999Q002</v>
          </cell>
          <cell r="C425">
            <v>0</v>
          </cell>
          <cell r="D425" t="str">
            <v>PRD-6-03</v>
          </cell>
          <cell r="E425" t="str">
            <v>O160376</v>
          </cell>
          <cell r="F425" t="str">
            <v>CALL CHARGES</v>
          </cell>
          <cell r="G425" t="str">
            <v>30432</v>
          </cell>
          <cell r="H425" t="str">
            <v>6509</v>
          </cell>
          <cell r="I425" t="str">
            <v>E345901</v>
          </cell>
        </row>
        <row r="426">
          <cell r="A426" t="str">
            <v>BRITISH TELECOMMUNICATIONS PLC</v>
          </cell>
          <cell r="B426" t="str">
            <v>WM35240999I001</v>
          </cell>
          <cell r="C426">
            <v>0</v>
          </cell>
          <cell r="D426" t="str">
            <v>PRD-6-03</v>
          </cell>
          <cell r="E426" t="str">
            <v>O160376</v>
          </cell>
          <cell r="F426" t="str">
            <v>CALL CHARGES</v>
          </cell>
          <cell r="G426" t="str">
            <v>30432</v>
          </cell>
          <cell r="H426" t="str">
            <v>6509</v>
          </cell>
          <cell r="I426" t="str">
            <v>E345900</v>
          </cell>
        </row>
        <row r="427">
          <cell r="A427" t="str">
            <v>BRITISH TELECOMMUNICATIONS PLC</v>
          </cell>
          <cell r="B427" t="str">
            <v>WM35240999I001</v>
          </cell>
          <cell r="C427">
            <v>24.7</v>
          </cell>
          <cell r="D427" t="str">
            <v>PRD-6-03</v>
          </cell>
          <cell r="E427" t="str">
            <v>O160376</v>
          </cell>
          <cell r="F427" t="str">
            <v>CALL CHARGES</v>
          </cell>
          <cell r="G427" t="str">
            <v>30432</v>
          </cell>
          <cell r="H427" t="str">
            <v>6509</v>
          </cell>
          <cell r="I427" t="str">
            <v>E345900</v>
          </cell>
        </row>
        <row r="428">
          <cell r="A428" t="str">
            <v>BRITISH TELECOMMUNICATIONS PLC</v>
          </cell>
          <cell r="B428" t="str">
            <v>WM35240999I001</v>
          </cell>
          <cell r="C428">
            <v>0</v>
          </cell>
          <cell r="D428" t="str">
            <v>PRD-6-03</v>
          </cell>
          <cell r="E428" t="str">
            <v>O160376</v>
          </cell>
          <cell r="F428" t="str">
            <v>CALL CHARGES</v>
          </cell>
          <cell r="G428" t="str">
            <v>30432</v>
          </cell>
          <cell r="H428" t="str">
            <v>6509</v>
          </cell>
          <cell r="I428" t="str">
            <v>E345900</v>
          </cell>
        </row>
        <row r="429">
          <cell r="A429" t="str">
            <v>BRITISH TELECOMMUNICATIONS PLC</v>
          </cell>
          <cell r="B429" t="str">
            <v>WM35240999I001</v>
          </cell>
          <cell r="C429">
            <v>0</v>
          </cell>
          <cell r="D429" t="str">
            <v>PRD-6-03</v>
          </cell>
          <cell r="E429" t="str">
            <v>O160376</v>
          </cell>
          <cell r="F429" t="str">
            <v>CALL CHARGES</v>
          </cell>
          <cell r="G429" t="str">
            <v>30432</v>
          </cell>
          <cell r="H429" t="str">
            <v>6509</v>
          </cell>
          <cell r="I429" t="str">
            <v>E345900</v>
          </cell>
        </row>
        <row r="430">
          <cell r="A430" t="str">
            <v>BRITISH TELECOMMUNICATIONS PLC</v>
          </cell>
          <cell r="B430" t="str">
            <v>WM35240999I001</v>
          </cell>
          <cell r="C430">
            <v>0</v>
          </cell>
          <cell r="D430" t="str">
            <v>PRD-6-03</v>
          </cell>
          <cell r="E430" t="str">
            <v>O160376</v>
          </cell>
          <cell r="F430" t="str">
            <v>CALL CHARGES</v>
          </cell>
          <cell r="G430" t="str">
            <v>30432</v>
          </cell>
          <cell r="H430" t="str">
            <v>6509</v>
          </cell>
          <cell r="I430" t="str">
            <v>E345900</v>
          </cell>
        </row>
        <row r="431">
          <cell r="A431" t="str">
            <v>BRITISH TELECOMMUNICATIONS PLC</v>
          </cell>
          <cell r="B431" t="str">
            <v>WM35240999I001</v>
          </cell>
          <cell r="C431">
            <v>0</v>
          </cell>
          <cell r="D431" t="str">
            <v>PRD-6-03</v>
          </cell>
          <cell r="E431" t="str">
            <v>O160376</v>
          </cell>
          <cell r="F431" t="str">
            <v>CALL CHARGES</v>
          </cell>
          <cell r="G431" t="str">
            <v>30432</v>
          </cell>
          <cell r="H431" t="str">
            <v>6509</v>
          </cell>
          <cell r="I431" t="str">
            <v>E345900</v>
          </cell>
        </row>
        <row r="432">
          <cell r="A432" t="str">
            <v>BRITISH TELECOMMUNICATIONS PLC</v>
          </cell>
          <cell r="B432" t="str">
            <v>WM35240999I001</v>
          </cell>
          <cell r="C432">
            <v>0</v>
          </cell>
          <cell r="D432" t="str">
            <v>PRD-6-03</v>
          </cell>
          <cell r="E432" t="str">
            <v>O160376</v>
          </cell>
          <cell r="F432" t="str">
            <v>CALL CHARGES</v>
          </cell>
          <cell r="G432" t="str">
            <v>30432</v>
          </cell>
          <cell r="H432" t="str">
            <v>6509</v>
          </cell>
          <cell r="I432" t="str">
            <v>E345900</v>
          </cell>
        </row>
        <row r="433">
          <cell r="A433" t="str">
            <v>BRITISH TELECOMMUNICATIONS PLC</v>
          </cell>
          <cell r="B433" t="str">
            <v>WM35240999I001</v>
          </cell>
          <cell r="C433">
            <v>0</v>
          </cell>
          <cell r="D433" t="str">
            <v>PRD-6-03</v>
          </cell>
          <cell r="E433" t="str">
            <v>O160376</v>
          </cell>
          <cell r="F433" t="str">
            <v>CALL CHARGES</v>
          </cell>
          <cell r="G433" t="str">
            <v>30432</v>
          </cell>
          <cell r="H433" t="str">
            <v>6509</v>
          </cell>
          <cell r="I433" t="str">
            <v>E345900</v>
          </cell>
        </row>
        <row r="434">
          <cell r="A434" t="str">
            <v>BRITISH TELECOMMUNICATIONS PLC</v>
          </cell>
          <cell r="B434" t="str">
            <v>WM35240999I001</v>
          </cell>
          <cell r="C434">
            <v>0</v>
          </cell>
          <cell r="D434" t="str">
            <v>PRD-6-03</v>
          </cell>
          <cell r="E434" t="str">
            <v>O160376</v>
          </cell>
          <cell r="F434" t="str">
            <v>CALL CHARGES</v>
          </cell>
          <cell r="G434" t="str">
            <v>30432</v>
          </cell>
          <cell r="H434" t="str">
            <v>6509</v>
          </cell>
          <cell r="I434" t="str">
            <v>E345900</v>
          </cell>
        </row>
        <row r="435">
          <cell r="A435" t="str">
            <v>BRITISH TELECOMMUNICATIONS PLC</v>
          </cell>
          <cell r="B435" t="str">
            <v>WM35240999I001</v>
          </cell>
          <cell r="C435">
            <v>0</v>
          </cell>
          <cell r="D435" t="str">
            <v>PRD-6-03</v>
          </cell>
          <cell r="E435" t="str">
            <v>O160376</v>
          </cell>
          <cell r="F435" t="str">
            <v>CALL CHARGES</v>
          </cell>
          <cell r="G435" t="str">
            <v>30432</v>
          </cell>
          <cell r="H435" t="str">
            <v>6509</v>
          </cell>
          <cell r="I435" t="str">
            <v>E345900</v>
          </cell>
        </row>
        <row r="436">
          <cell r="A436" t="str">
            <v>BRITISH TELECOMMUNICATIONS PLC</v>
          </cell>
          <cell r="B436" t="str">
            <v>WM35240999I001</v>
          </cell>
          <cell r="C436">
            <v>0</v>
          </cell>
          <cell r="D436" t="str">
            <v>PRD-6-03</v>
          </cell>
          <cell r="E436" t="str">
            <v>O160376</v>
          </cell>
          <cell r="F436" t="str">
            <v>CALL CHARGES</v>
          </cell>
          <cell r="G436" t="str">
            <v>30432</v>
          </cell>
          <cell r="H436" t="str">
            <v>6509</v>
          </cell>
          <cell r="I436" t="str">
            <v>E345900</v>
          </cell>
        </row>
        <row r="437">
          <cell r="A437" t="str">
            <v>BRITISH TELECOMMUNICATIONS PLC</v>
          </cell>
          <cell r="B437" t="str">
            <v>WM35240999I001</v>
          </cell>
          <cell r="C437">
            <v>0</v>
          </cell>
          <cell r="D437" t="str">
            <v>PRD-6-03</v>
          </cell>
          <cell r="E437" t="str">
            <v>O160376</v>
          </cell>
          <cell r="F437" t="str">
            <v>CALL CHARGES</v>
          </cell>
          <cell r="G437" t="str">
            <v>30432</v>
          </cell>
          <cell r="H437" t="str">
            <v>6509</v>
          </cell>
          <cell r="I437" t="str">
            <v>E345900</v>
          </cell>
        </row>
        <row r="438">
          <cell r="A438" t="str">
            <v>BRITISH TELECOMMUNICATIONS PLC</v>
          </cell>
          <cell r="B438" t="str">
            <v>WM35240999I001</v>
          </cell>
          <cell r="C438">
            <v>0</v>
          </cell>
          <cell r="D438" t="str">
            <v>PRD-6-03</v>
          </cell>
          <cell r="E438" t="str">
            <v>O160376</v>
          </cell>
          <cell r="F438" t="str">
            <v>CALL CHARGES</v>
          </cell>
          <cell r="G438" t="str">
            <v>30432</v>
          </cell>
          <cell r="H438" t="str">
            <v>6509</v>
          </cell>
          <cell r="I438" t="str">
            <v>E345900</v>
          </cell>
        </row>
        <row r="439">
          <cell r="A439" t="str">
            <v>BRITISH TELECOMMUNICATIONS PLC</v>
          </cell>
          <cell r="B439" t="str">
            <v>WM35240999I001</v>
          </cell>
          <cell r="C439">
            <v>0</v>
          </cell>
          <cell r="D439" t="str">
            <v>PRD-6-03</v>
          </cell>
          <cell r="E439" t="str">
            <v>O160376</v>
          </cell>
          <cell r="F439" t="str">
            <v>CALL CHARGES</v>
          </cell>
          <cell r="G439" t="str">
            <v>30432</v>
          </cell>
          <cell r="H439" t="str">
            <v>6509</v>
          </cell>
          <cell r="I439" t="str">
            <v>E345900</v>
          </cell>
        </row>
        <row r="440">
          <cell r="A440" t="str">
            <v>BRITISH TELECOMMUNICATIONS PLC</v>
          </cell>
          <cell r="B440" t="str">
            <v>WM35240999I001</v>
          </cell>
          <cell r="C440">
            <v>0</v>
          </cell>
          <cell r="D440" t="str">
            <v>PRD-6-03</v>
          </cell>
          <cell r="E440" t="str">
            <v>O160376</v>
          </cell>
          <cell r="F440" t="str">
            <v>CALL CHARGES</v>
          </cell>
          <cell r="G440" t="str">
            <v>30432</v>
          </cell>
          <cell r="H440" t="str">
            <v>6509</v>
          </cell>
          <cell r="I440" t="str">
            <v>E345900</v>
          </cell>
        </row>
        <row r="441">
          <cell r="A441" t="str">
            <v>BRITISH TELECOMMUNICATIONS PLC</v>
          </cell>
          <cell r="B441" t="str">
            <v>WM35240999I001</v>
          </cell>
          <cell r="C441">
            <v>0</v>
          </cell>
          <cell r="D441" t="str">
            <v>PRD-6-03</v>
          </cell>
          <cell r="E441" t="str">
            <v>O160376</v>
          </cell>
          <cell r="F441" t="str">
            <v>CALL CHARGES</v>
          </cell>
          <cell r="G441" t="str">
            <v>30432</v>
          </cell>
          <cell r="H441" t="str">
            <v>6509</v>
          </cell>
          <cell r="I441" t="str">
            <v>E345900</v>
          </cell>
        </row>
        <row r="442">
          <cell r="A442" t="str">
            <v>BRITISH TELECOMMUNICATIONS PLC</v>
          </cell>
          <cell r="B442" t="str">
            <v>WM35240999I001</v>
          </cell>
          <cell r="C442">
            <v>0</v>
          </cell>
          <cell r="D442" t="str">
            <v>PRD-6-03</v>
          </cell>
          <cell r="E442" t="str">
            <v>O160376</v>
          </cell>
          <cell r="F442" t="str">
            <v>CALL CHARGES</v>
          </cell>
          <cell r="G442" t="str">
            <v>30432</v>
          </cell>
          <cell r="H442" t="str">
            <v>6509</v>
          </cell>
          <cell r="I442" t="str">
            <v>E345900</v>
          </cell>
        </row>
        <row r="443">
          <cell r="A443" t="str">
            <v>BRITISH TELECOMMUNICATIONS PLC</v>
          </cell>
          <cell r="B443" t="str">
            <v>WM35240999I001</v>
          </cell>
          <cell r="C443">
            <v>0</v>
          </cell>
          <cell r="D443" t="str">
            <v>PRD-6-03</v>
          </cell>
          <cell r="E443" t="str">
            <v>O160376</v>
          </cell>
          <cell r="F443" t="str">
            <v>CALL CHARGES</v>
          </cell>
          <cell r="G443" t="str">
            <v>30432</v>
          </cell>
          <cell r="H443" t="str">
            <v>6509</v>
          </cell>
          <cell r="I443" t="str">
            <v>E345900</v>
          </cell>
        </row>
        <row r="444">
          <cell r="A444" t="str">
            <v>BRITISH TELECOMMUNICATIONS PLC</v>
          </cell>
          <cell r="B444" t="str">
            <v>WM35340647Q002</v>
          </cell>
          <cell r="C444">
            <v>47.97</v>
          </cell>
          <cell r="D444" t="str">
            <v>PRD-6-03</v>
          </cell>
          <cell r="E444" t="str">
            <v>O159555</v>
          </cell>
          <cell r="F444" t="str">
            <v>CALL CHARGES</v>
          </cell>
          <cell r="G444" t="str">
            <v>30432</v>
          </cell>
          <cell r="H444" t="str">
            <v>6509</v>
          </cell>
          <cell r="I444" t="str">
            <v>E342567</v>
          </cell>
        </row>
        <row r="445">
          <cell r="A445" t="str">
            <v>BRITISH TELECOMMUNICATIONS PLC</v>
          </cell>
          <cell r="B445" t="str">
            <v>WM35340647I001</v>
          </cell>
          <cell r="C445">
            <v>11.03</v>
          </cell>
          <cell r="D445" t="str">
            <v>PRD-6-03</v>
          </cell>
          <cell r="E445" t="str">
            <v>O159555</v>
          </cell>
          <cell r="F445" t="str">
            <v>CALL CHARGES</v>
          </cell>
          <cell r="G445" t="str">
            <v>30432</v>
          </cell>
          <cell r="H445" t="str">
            <v>6509</v>
          </cell>
          <cell r="I445" t="str">
            <v>E341108</v>
          </cell>
        </row>
        <row r="446">
          <cell r="A446" t="str">
            <v>BRITISH TELECOMMUNICATIONS PLC</v>
          </cell>
          <cell r="B446" t="str">
            <v>WM35340647I001</v>
          </cell>
          <cell r="C446">
            <v>-11.03</v>
          </cell>
          <cell r="D446" t="str">
            <v>PRD-6-03</v>
          </cell>
          <cell r="E446" t="str">
            <v>O159555</v>
          </cell>
          <cell r="F446" t="str">
            <v>CALL CHARGES</v>
          </cell>
          <cell r="G446" t="str">
            <v>30432</v>
          </cell>
          <cell r="H446" t="str">
            <v>6509</v>
          </cell>
          <cell r="I446" t="str">
            <v>E341108</v>
          </cell>
        </row>
        <row r="447">
          <cell r="A447" t="str">
            <v>BRITISH TELECOMMUNICATIONS PLC</v>
          </cell>
          <cell r="B447" t="str">
            <v>WM35340647F003</v>
          </cell>
          <cell r="C447">
            <v>-40.47</v>
          </cell>
          <cell r="D447" t="str">
            <v>PRD-6-03</v>
          </cell>
          <cell r="G447" t="str">
            <v>30432</v>
          </cell>
          <cell r="H447" t="str">
            <v>6509</v>
          </cell>
          <cell r="I447" t="str">
            <v>E345342</v>
          </cell>
        </row>
        <row r="448">
          <cell r="A448" t="str">
            <v>BRITISH TELECOMMUNICATIONS PLC</v>
          </cell>
          <cell r="B448" t="str">
            <v>WM34977473Q007</v>
          </cell>
          <cell r="C448">
            <v>47.97</v>
          </cell>
          <cell r="D448" t="str">
            <v>PRD-6-03</v>
          </cell>
          <cell r="E448" t="str">
            <v>O160096</v>
          </cell>
          <cell r="F448" t="str">
            <v>CALL CHARGES</v>
          </cell>
          <cell r="G448" t="str">
            <v>30432</v>
          </cell>
          <cell r="H448" t="str">
            <v>6509</v>
          </cell>
          <cell r="I448" t="str">
            <v>E345350</v>
          </cell>
        </row>
        <row r="449">
          <cell r="A449" t="str">
            <v>BRITISH TELECOMMUNICATIONS PLC</v>
          </cell>
          <cell r="B449" t="str">
            <v>WM34975855Q007</v>
          </cell>
          <cell r="C449">
            <v>47.97</v>
          </cell>
          <cell r="D449" t="str">
            <v>PRD-6-03</v>
          </cell>
          <cell r="E449" t="str">
            <v>O160096</v>
          </cell>
          <cell r="F449" t="str">
            <v>CALL CHARGES</v>
          </cell>
          <cell r="G449" t="str">
            <v>30432</v>
          </cell>
          <cell r="H449" t="str">
            <v>6509</v>
          </cell>
          <cell r="I449" t="str">
            <v>E345349</v>
          </cell>
        </row>
        <row r="450">
          <cell r="A450" t="str">
            <v>BRITISH TELECOMMUNICATIONS PLC</v>
          </cell>
          <cell r="B450" t="str">
            <v>WM34858113Q009</v>
          </cell>
          <cell r="C450">
            <v>47.97</v>
          </cell>
          <cell r="D450" t="str">
            <v>PRD-6-03</v>
          </cell>
          <cell r="E450" t="str">
            <v>O160096</v>
          </cell>
          <cell r="F450" t="str">
            <v>CALL CHARGES</v>
          </cell>
          <cell r="G450" t="str">
            <v>30432</v>
          </cell>
          <cell r="H450" t="str">
            <v>6509</v>
          </cell>
          <cell r="I450" t="str">
            <v>E345348</v>
          </cell>
        </row>
        <row r="451">
          <cell r="A451" t="str">
            <v>BRITISH TELECOMMUNICATIONS PLC</v>
          </cell>
          <cell r="B451" t="str">
            <v>WM34887131Q008</v>
          </cell>
          <cell r="C451">
            <v>47.97</v>
          </cell>
          <cell r="D451" t="str">
            <v>PRD-6-03</v>
          </cell>
          <cell r="E451" t="str">
            <v>O160096</v>
          </cell>
          <cell r="F451" t="str">
            <v>CALL CHARGES</v>
          </cell>
          <cell r="G451" t="str">
            <v>30432</v>
          </cell>
          <cell r="H451" t="str">
            <v>6509</v>
          </cell>
          <cell r="I451" t="str">
            <v>E345347</v>
          </cell>
        </row>
        <row r="452">
          <cell r="A452" t="str">
            <v>BRITISH TELECOMMUNICATIONS PLC</v>
          </cell>
          <cell r="B452" t="str">
            <v>WM34943182Q008</v>
          </cell>
          <cell r="C452">
            <v>47.97</v>
          </cell>
          <cell r="D452" t="str">
            <v>PRD-6-03</v>
          </cell>
          <cell r="E452" t="str">
            <v>O160096</v>
          </cell>
          <cell r="F452" t="str">
            <v>CALL CHARGES</v>
          </cell>
          <cell r="G452" t="str">
            <v>30432</v>
          </cell>
          <cell r="H452" t="str">
            <v>6509</v>
          </cell>
          <cell r="I452" t="str">
            <v>E345346</v>
          </cell>
        </row>
        <row r="453">
          <cell r="A453" t="str">
            <v>BRITISH TELECOMMUNICATIONS PLC</v>
          </cell>
          <cell r="B453" t="str">
            <v>WM34867050Q009</v>
          </cell>
          <cell r="C453">
            <v>47.97</v>
          </cell>
          <cell r="D453" t="str">
            <v>PRD-6-03</v>
          </cell>
          <cell r="E453" t="str">
            <v>O160096</v>
          </cell>
          <cell r="F453" t="str">
            <v>CALL CHARGES</v>
          </cell>
          <cell r="G453" t="str">
            <v>30432</v>
          </cell>
          <cell r="H453" t="str">
            <v>6509</v>
          </cell>
          <cell r="I453" t="str">
            <v>E345345</v>
          </cell>
        </row>
        <row r="454">
          <cell r="A454" t="str">
            <v>BRITISH TELECOMMUNICATIONS PLC</v>
          </cell>
          <cell r="B454" t="str">
            <v>WM34951489Q008</v>
          </cell>
          <cell r="C454">
            <v>47.97</v>
          </cell>
          <cell r="D454" t="str">
            <v>PRD-6-03</v>
          </cell>
          <cell r="E454" t="str">
            <v>O160096</v>
          </cell>
          <cell r="F454" t="str">
            <v>CALL CHARGES</v>
          </cell>
          <cell r="G454" t="str">
            <v>30432</v>
          </cell>
          <cell r="H454" t="str">
            <v>6509</v>
          </cell>
          <cell r="I454" t="str">
            <v>E345344</v>
          </cell>
        </row>
        <row r="455">
          <cell r="A455" t="str">
            <v>BRITISH TELECOMMUNICATIONS PLC</v>
          </cell>
          <cell r="B455" t="str">
            <v>WM35106262Q005</v>
          </cell>
          <cell r="C455">
            <v>47.97</v>
          </cell>
          <cell r="D455" t="str">
            <v>PRD-6-03</v>
          </cell>
          <cell r="E455" t="str">
            <v>O160096</v>
          </cell>
          <cell r="F455" t="str">
            <v>CALL CHARGES</v>
          </cell>
          <cell r="G455" t="str">
            <v>30432</v>
          </cell>
          <cell r="H455" t="str">
            <v>6509</v>
          </cell>
          <cell r="I455" t="str">
            <v>E345343</v>
          </cell>
        </row>
        <row r="456">
          <cell r="A456" t="str">
            <v>BRITISH TELECOMMUNICATIONS PLC</v>
          </cell>
          <cell r="B456" t="str">
            <v>WM35310785F002</v>
          </cell>
          <cell r="C456">
            <v>0.52</v>
          </cell>
          <cell r="D456" t="str">
            <v>PRD-6-03</v>
          </cell>
          <cell r="E456" t="str">
            <v>O160096</v>
          </cell>
          <cell r="F456" t="str">
            <v>CALL CHARGES</v>
          </cell>
          <cell r="G456" t="str">
            <v>30432</v>
          </cell>
          <cell r="H456" t="str">
            <v>6509</v>
          </cell>
          <cell r="I456" t="str">
            <v>E345341</v>
          </cell>
        </row>
        <row r="457">
          <cell r="A457" t="str">
            <v>BRITISH TELECOMMUNICATIONS PLC</v>
          </cell>
          <cell r="B457" t="str">
            <v>WM35310785I001</v>
          </cell>
          <cell r="C457">
            <v>32.590000000000003</v>
          </cell>
          <cell r="D457" t="str">
            <v>PRD-6-03</v>
          </cell>
          <cell r="E457" t="str">
            <v>O160096</v>
          </cell>
          <cell r="F457" t="str">
            <v>CALL CHARGES</v>
          </cell>
          <cell r="G457" t="str">
            <v>30432</v>
          </cell>
          <cell r="H457" t="str">
            <v>6509</v>
          </cell>
          <cell r="I457" t="str">
            <v>E345340</v>
          </cell>
        </row>
        <row r="458">
          <cell r="A458" t="str">
            <v>BRITISH TELECOMMUNICATIONS PLC</v>
          </cell>
          <cell r="B458" t="str">
            <v>WM34965126Q007</v>
          </cell>
          <cell r="C458">
            <v>47.97</v>
          </cell>
          <cell r="D458" t="str">
            <v>PRD-6-03</v>
          </cell>
          <cell r="E458" t="str">
            <v>O160096</v>
          </cell>
          <cell r="F458" t="str">
            <v>CALL CHARGES</v>
          </cell>
          <cell r="G458" t="str">
            <v>30432</v>
          </cell>
          <cell r="H458" t="str">
            <v>6509</v>
          </cell>
          <cell r="I458" t="str">
            <v>E345339</v>
          </cell>
        </row>
        <row r="459">
          <cell r="A459" t="str">
            <v>BRITISH TELECOMMUNICATIONS PLC</v>
          </cell>
          <cell r="B459" t="str">
            <v>WM35150218Q005</v>
          </cell>
          <cell r="C459">
            <v>47.97</v>
          </cell>
          <cell r="D459" t="str">
            <v>PRD-6-03</v>
          </cell>
          <cell r="E459" t="str">
            <v>O160096</v>
          </cell>
          <cell r="F459" t="str">
            <v>CALL CHARGES</v>
          </cell>
          <cell r="G459" t="str">
            <v>30432</v>
          </cell>
          <cell r="H459" t="str">
            <v>6509</v>
          </cell>
          <cell r="I459" t="str">
            <v>E341961</v>
          </cell>
        </row>
        <row r="460">
          <cell r="A460" t="str">
            <v>BRITISH TELECOMMUNICATIONS PLC</v>
          </cell>
          <cell r="B460" t="str">
            <v>WM34999078Q007</v>
          </cell>
          <cell r="C460">
            <v>47.97</v>
          </cell>
          <cell r="D460" t="str">
            <v>PRD-6-03</v>
          </cell>
          <cell r="E460" t="str">
            <v>O160096</v>
          </cell>
          <cell r="F460" t="str">
            <v>CALL CHARGES</v>
          </cell>
          <cell r="G460" t="str">
            <v>30432</v>
          </cell>
          <cell r="H460" t="str">
            <v>6509</v>
          </cell>
          <cell r="I460" t="str">
            <v>E345338</v>
          </cell>
        </row>
        <row r="461">
          <cell r="A461" t="str">
            <v>BRITISH TELECOMMUNICATIONS PLC</v>
          </cell>
          <cell r="B461" t="str">
            <v>WM34904166Q009</v>
          </cell>
          <cell r="C461">
            <v>47.97</v>
          </cell>
          <cell r="D461" t="str">
            <v>PRD-6-03</v>
          </cell>
          <cell r="E461" t="str">
            <v>O160096</v>
          </cell>
          <cell r="F461" t="str">
            <v>CALL CHARGES</v>
          </cell>
          <cell r="G461" t="str">
            <v>30432</v>
          </cell>
          <cell r="H461" t="str">
            <v>6509</v>
          </cell>
          <cell r="I461" t="str">
            <v>E345337</v>
          </cell>
        </row>
        <row r="462">
          <cell r="A462" t="str">
            <v>BRITISH TELECOMMUNICATIONS PLC</v>
          </cell>
          <cell r="B462" t="str">
            <v>WM34994705Q006</v>
          </cell>
          <cell r="C462">
            <v>47.97</v>
          </cell>
          <cell r="D462" t="str">
            <v>PRD-6-03</v>
          </cell>
          <cell r="E462" t="str">
            <v>O160096</v>
          </cell>
          <cell r="F462" t="str">
            <v>CALL CHARGES</v>
          </cell>
          <cell r="G462" t="str">
            <v>30432</v>
          </cell>
          <cell r="H462" t="str">
            <v>6509</v>
          </cell>
          <cell r="I462" t="str">
            <v>E345336</v>
          </cell>
        </row>
        <row r="463">
          <cell r="A463" t="str">
            <v>BRITISH TELECOMMUNICATIONS PLC</v>
          </cell>
          <cell r="B463" t="str">
            <v>WM35110375Q005</v>
          </cell>
          <cell r="C463">
            <v>47.97</v>
          </cell>
          <cell r="D463" t="str">
            <v>PRD-6-03</v>
          </cell>
          <cell r="E463" t="str">
            <v>O160096</v>
          </cell>
          <cell r="F463" t="str">
            <v>CALL CHARGES</v>
          </cell>
          <cell r="G463" t="str">
            <v>30432</v>
          </cell>
          <cell r="H463" t="str">
            <v>6509</v>
          </cell>
          <cell r="I463" t="str">
            <v>E345335</v>
          </cell>
        </row>
        <row r="464">
          <cell r="A464" t="str">
            <v>BRITISH TELECOMMUNICATIONS PLC</v>
          </cell>
          <cell r="B464" t="str">
            <v>WM35008849Q007</v>
          </cell>
          <cell r="C464">
            <v>47.97</v>
          </cell>
          <cell r="D464" t="str">
            <v>PRD-6-03</v>
          </cell>
          <cell r="E464" t="str">
            <v>O160096</v>
          </cell>
          <cell r="F464" t="str">
            <v>CALL CHARGES</v>
          </cell>
          <cell r="G464" t="str">
            <v>30432</v>
          </cell>
          <cell r="H464" t="str">
            <v>6509</v>
          </cell>
          <cell r="I464" t="str">
            <v>E345334</v>
          </cell>
        </row>
        <row r="465">
          <cell r="A465" t="str">
            <v>BRITISH TELECOMMUNICATIONS PLC</v>
          </cell>
          <cell r="B465" t="str">
            <v>WM35046485Q006</v>
          </cell>
          <cell r="C465">
            <v>47.97</v>
          </cell>
          <cell r="D465" t="str">
            <v>PRD-6-03</v>
          </cell>
          <cell r="E465" t="str">
            <v>O160096</v>
          </cell>
          <cell r="F465" t="str">
            <v>CALL CHARGES</v>
          </cell>
          <cell r="G465" t="str">
            <v>30432</v>
          </cell>
          <cell r="H465" t="str">
            <v>6509</v>
          </cell>
          <cell r="I465" t="str">
            <v>E345333</v>
          </cell>
        </row>
        <row r="466">
          <cell r="A466" t="str">
            <v>BRITISH TELECOMMUNICATIONS PLC</v>
          </cell>
          <cell r="B466" t="str">
            <v>WM35218720Q003</v>
          </cell>
          <cell r="C466">
            <v>47.97</v>
          </cell>
          <cell r="D466" t="str">
            <v>PRD-6-03</v>
          </cell>
          <cell r="E466" t="str">
            <v>O160096</v>
          </cell>
          <cell r="F466" t="str">
            <v>CALL CHARGES</v>
          </cell>
          <cell r="G466" t="str">
            <v>30432</v>
          </cell>
          <cell r="H466" t="str">
            <v>6509</v>
          </cell>
          <cell r="I466" t="str">
            <v>E342500</v>
          </cell>
        </row>
        <row r="467">
          <cell r="A467" t="str">
            <v>BRITISH TELECOMMUNICATIONS PLC</v>
          </cell>
          <cell r="B467" t="str">
            <v>WM35228005Q003</v>
          </cell>
          <cell r="C467">
            <v>47.97</v>
          </cell>
          <cell r="D467" t="str">
            <v>PRD-6-03</v>
          </cell>
          <cell r="E467" t="str">
            <v>O160096</v>
          </cell>
          <cell r="F467" t="str">
            <v>CALL CHARGES</v>
          </cell>
          <cell r="G467" t="str">
            <v>30432</v>
          </cell>
          <cell r="H467" t="str">
            <v>6509</v>
          </cell>
          <cell r="I467" t="str">
            <v>E345332</v>
          </cell>
        </row>
        <row r="468">
          <cell r="A468" t="str">
            <v>BRITISH TELECOMMUNICATIONS PLC</v>
          </cell>
          <cell r="B468" t="str">
            <v>WM35157448Q004</v>
          </cell>
          <cell r="C468">
            <v>47.97</v>
          </cell>
          <cell r="D468" t="str">
            <v>PRD-6-03</v>
          </cell>
          <cell r="E468" t="str">
            <v>O160096</v>
          </cell>
          <cell r="F468" t="str">
            <v>CALL CHARGES</v>
          </cell>
          <cell r="G468" t="str">
            <v>30432</v>
          </cell>
          <cell r="H468" t="str">
            <v>6509</v>
          </cell>
          <cell r="I468" t="str">
            <v>E341977</v>
          </cell>
        </row>
        <row r="469">
          <cell r="A469" t="str">
            <v>BRITISH TELECOMMUNICATIONS PLC</v>
          </cell>
          <cell r="B469" t="str">
            <v>WM35150219Q005</v>
          </cell>
          <cell r="C469">
            <v>47.97</v>
          </cell>
          <cell r="D469" t="str">
            <v>PRD-6-03</v>
          </cell>
          <cell r="E469" t="str">
            <v>O160096</v>
          </cell>
          <cell r="F469" t="str">
            <v>CALL CHARGES</v>
          </cell>
          <cell r="G469" t="str">
            <v>30432</v>
          </cell>
          <cell r="H469" t="str">
            <v>6509</v>
          </cell>
          <cell r="I469" t="str">
            <v>E341962</v>
          </cell>
        </row>
        <row r="470">
          <cell r="A470" t="str">
            <v>BRITISH TELECOMMUNICATIONS PLC</v>
          </cell>
          <cell r="B470" t="str">
            <v>WM35105475Q005</v>
          </cell>
          <cell r="C470">
            <v>47.97</v>
          </cell>
          <cell r="D470" t="str">
            <v>PRD-6-03</v>
          </cell>
          <cell r="E470" t="str">
            <v>O160096</v>
          </cell>
          <cell r="F470" t="str">
            <v>CALL CHARGES</v>
          </cell>
          <cell r="G470" t="str">
            <v>30432</v>
          </cell>
          <cell r="H470" t="str">
            <v>6509</v>
          </cell>
          <cell r="I470" t="str">
            <v>E345331</v>
          </cell>
        </row>
        <row r="471">
          <cell r="A471" t="str">
            <v>BRITISH TELECOMMUNICATIONS PLC</v>
          </cell>
          <cell r="B471" t="str">
            <v>WM35150221Q005</v>
          </cell>
          <cell r="C471">
            <v>47.97</v>
          </cell>
          <cell r="D471" t="str">
            <v>PRD-6-03</v>
          </cell>
          <cell r="E471" t="str">
            <v>O160096</v>
          </cell>
          <cell r="F471" t="str">
            <v>CALL CHARGES</v>
          </cell>
          <cell r="G471" t="str">
            <v>30432</v>
          </cell>
          <cell r="H471" t="str">
            <v>6509</v>
          </cell>
          <cell r="I471" t="str">
            <v>E341963</v>
          </cell>
        </row>
        <row r="472">
          <cell r="A472" t="str">
            <v>BRITISH TELECOMMUNICATIONS PLC</v>
          </cell>
          <cell r="B472" t="str">
            <v>WM35057075Q005</v>
          </cell>
          <cell r="C472">
            <v>47.97</v>
          </cell>
          <cell r="D472" t="str">
            <v>PRD-6-03</v>
          </cell>
          <cell r="E472" t="str">
            <v>O160096</v>
          </cell>
          <cell r="F472" t="str">
            <v>CALL CHARGES</v>
          </cell>
          <cell r="G472" t="str">
            <v>30432</v>
          </cell>
          <cell r="H472" t="str">
            <v>6509</v>
          </cell>
          <cell r="I472" t="str">
            <v>E345330</v>
          </cell>
        </row>
        <row r="473">
          <cell r="A473" t="str">
            <v>BRITISH TELECOMMUNICATIONS PLC</v>
          </cell>
          <cell r="B473" t="str">
            <v>WM35074503Q006</v>
          </cell>
          <cell r="C473">
            <v>47.97</v>
          </cell>
          <cell r="D473" t="str">
            <v>PRD-6-03</v>
          </cell>
          <cell r="E473" t="str">
            <v>O160096</v>
          </cell>
          <cell r="F473" t="str">
            <v>CALL CHARGES</v>
          </cell>
          <cell r="G473" t="str">
            <v>30432</v>
          </cell>
          <cell r="H473" t="str">
            <v>6509</v>
          </cell>
          <cell r="I473" t="str">
            <v>E345329</v>
          </cell>
        </row>
        <row r="474">
          <cell r="A474" t="str">
            <v>BRITISH TELECOMMUNICATIONS PLC</v>
          </cell>
          <cell r="B474" t="str">
            <v>WM35368534Q002</v>
          </cell>
          <cell r="C474">
            <v>15.91</v>
          </cell>
          <cell r="D474" t="str">
            <v>PRD-6-03</v>
          </cell>
          <cell r="E474" t="str">
            <v>O160096</v>
          </cell>
          <cell r="F474" t="str">
            <v>CALL CHARGES</v>
          </cell>
          <cell r="G474" t="str">
            <v>30432</v>
          </cell>
          <cell r="H474" t="str">
            <v>6509</v>
          </cell>
          <cell r="I474" t="str">
            <v>E342564</v>
          </cell>
        </row>
        <row r="475">
          <cell r="A475" t="str">
            <v>BRITISH TELECOMMUNICATIONS PLC</v>
          </cell>
          <cell r="B475" t="str">
            <v>WM35368534I001</v>
          </cell>
          <cell r="C475">
            <v>42.58</v>
          </cell>
          <cell r="D475" t="str">
            <v>PRD-6-03</v>
          </cell>
          <cell r="E475" t="str">
            <v>O160096</v>
          </cell>
          <cell r="F475" t="str">
            <v>CALL CHARGES</v>
          </cell>
          <cell r="G475" t="str">
            <v>30432</v>
          </cell>
          <cell r="H475" t="str">
            <v>6509</v>
          </cell>
          <cell r="I475" t="str">
            <v>E339383</v>
          </cell>
        </row>
        <row r="476">
          <cell r="A476" t="str">
            <v>BRITISH TELECOMMUNICATIONS PLC</v>
          </cell>
          <cell r="B476" t="str">
            <v>WM35087256Q005</v>
          </cell>
          <cell r="C476">
            <v>47.97</v>
          </cell>
          <cell r="D476" t="str">
            <v>PRD-6-03</v>
          </cell>
          <cell r="E476" t="str">
            <v>O160096</v>
          </cell>
          <cell r="F476" t="str">
            <v>CALL CHARGES</v>
          </cell>
          <cell r="G476" t="str">
            <v>30432</v>
          </cell>
          <cell r="H476" t="str">
            <v>6509</v>
          </cell>
          <cell r="I476" t="str">
            <v>E345328</v>
          </cell>
        </row>
        <row r="477">
          <cell r="A477" t="str">
            <v>BRITISH TELECOMMUNICATIONS PLC</v>
          </cell>
          <cell r="B477" t="str">
            <v>WM35132340Q005</v>
          </cell>
          <cell r="C477">
            <v>47.97</v>
          </cell>
          <cell r="D477" t="str">
            <v>PRD-6-03</v>
          </cell>
          <cell r="E477" t="str">
            <v>O160096</v>
          </cell>
          <cell r="F477" t="str">
            <v>CALL CHARGES</v>
          </cell>
          <cell r="G477" t="str">
            <v>30432</v>
          </cell>
          <cell r="H477" t="str">
            <v>6509</v>
          </cell>
          <cell r="I477" t="str">
            <v>E341975</v>
          </cell>
        </row>
        <row r="478">
          <cell r="A478" t="str">
            <v>BRITISH TELECOMMUNICATIONS PLC</v>
          </cell>
          <cell r="B478" t="str">
            <v>WM35163971Q004</v>
          </cell>
          <cell r="C478">
            <v>47.97</v>
          </cell>
          <cell r="D478" t="str">
            <v>PRD-6-03</v>
          </cell>
          <cell r="E478" t="str">
            <v>O160096</v>
          </cell>
          <cell r="F478" t="str">
            <v>CALL CHARGES</v>
          </cell>
          <cell r="G478" t="str">
            <v>30432</v>
          </cell>
          <cell r="H478" t="str">
            <v>6509</v>
          </cell>
          <cell r="I478" t="str">
            <v>E341979</v>
          </cell>
        </row>
        <row r="479">
          <cell r="A479" t="str">
            <v>BRITISH TELECOMMUNICATIONS PLC</v>
          </cell>
          <cell r="B479" t="str">
            <v>WM34991455Q006</v>
          </cell>
          <cell r="C479">
            <v>0</v>
          </cell>
          <cell r="D479" t="str">
            <v>PRD-6-03</v>
          </cell>
          <cell r="E479" t="str">
            <v>O159676</v>
          </cell>
          <cell r="F479" t="str">
            <v>CALL CHARGES</v>
          </cell>
          <cell r="G479" t="str">
            <v>30432</v>
          </cell>
          <cell r="H479" t="str">
            <v>6509</v>
          </cell>
          <cell r="I479" t="str">
            <v>E341423</v>
          </cell>
        </row>
        <row r="480">
          <cell r="A480" t="str">
            <v>BRITISH TELECOMMUNICATIONS PLC</v>
          </cell>
          <cell r="B480" t="str">
            <v>WM34991455Q006</v>
          </cell>
          <cell r="C480">
            <v>47.97</v>
          </cell>
          <cell r="D480" t="str">
            <v>PRD-6-03</v>
          </cell>
          <cell r="E480" t="str">
            <v>O159676</v>
          </cell>
          <cell r="F480" t="str">
            <v>CALL CHARGES</v>
          </cell>
          <cell r="G480" t="str">
            <v>30432</v>
          </cell>
          <cell r="H480" t="str">
            <v>6509</v>
          </cell>
          <cell r="I480" t="str">
            <v>E341423</v>
          </cell>
        </row>
        <row r="481">
          <cell r="A481" t="str">
            <v>BRITISH TELECOMMUNICATIONS PLC</v>
          </cell>
          <cell r="B481" t="str">
            <v>WM34978569Q007</v>
          </cell>
          <cell r="C481">
            <v>0</v>
          </cell>
          <cell r="D481" t="str">
            <v>PRD-6-03</v>
          </cell>
          <cell r="E481" t="str">
            <v>O159676</v>
          </cell>
          <cell r="F481" t="str">
            <v>CALL CHARGES</v>
          </cell>
          <cell r="G481" t="str">
            <v>30432</v>
          </cell>
          <cell r="H481" t="str">
            <v>6509</v>
          </cell>
          <cell r="I481" t="str">
            <v>E338597.</v>
          </cell>
        </row>
        <row r="482">
          <cell r="A482" t="str">
            <v>BRITISH TELECOMMUNICATIONS PLC</v>
          </cell>
          <cell r="B482" t="str">
            <v>WM34978569Q007</v>
          </cell>
          <cell r="C482">
            <v>47.97</v>
          </cell>
          <cell r="D482" t="str">
            <v>PRD-6-03</v>
          </cell>
          <cell r="E482" t="str">
            <v>O159676</v>
          </cell>
          <cell r="F482" t="str">
            <v>CALL CHARGES</v>
          </cell>
          <cell r="G482" t="str">
            <v>30432</v>
          </cell>
          <cell r="H482" t="str">
            <v>6509</v>
          </cell>
          <cell r="I482" t="str">
            <v>E338597.</v>
          </cell>
        </row>
        <row r="483">
          <cell r="A483" t="str">
            <v>BRITISH TELECOMMUNICATIONS PLC</v>
          </cell>
          <cell r="B483" t="str">
            <v>ES82287021Q017</v>
          </cell>
          <cell r="C483">
            <v>0</v>
          </cell>
          <cell r="D483" t="str">
            <v>PRD-6-03</v>
          </cell>
          <cell r="E483" t="str">
            <v>O159676</v>
          </cell>
          <cell r="F483" t="str">
            <v>CALL CHARGES</v>
          </cell>
          <cell r="G483" t="str">
            <v>30432</v>
          </cell>
          <cell r="H483" t="str">
            <v>6509</v>
          </cell>
          <cell r="I483" t="str">
            <v>E342562</v>
          </cell>
        </row>
        <row r="484">
          <cell r="A484" t="str">
            <v>BRITISH TELECOMMUNICATIONS PLC</v>
          </cell>
          <cell r="B484" t="str">
            <v>ES82287021Q017</v>
          </cell>
          <cell r="C484">
            <v>41.25</v>
          </cell>
          <cell r="D484" t="str">
            <v>PRD-6-03</v>
          </cell>
          <cell r="E484" t="str">
            <v>O159676</v>
          </cell>
          <cell r="F484" t="str">
            <v>CALL CHARGES</v>
          </cell>
          <cell r="G484" t="str">
            <v>30432</v>
          </cell>
          <cell r="H484" t="str">
            <v>6509</v>
          </cell>
          <cell r="I484" t="str">
            <v>E342562</v>
          </cell>
        </row>
        <row r="485">
          <cell r="A485" t="str">
            <v>BRITISH TELECOMMUNICATIONS PLC</v>
          </cell>
          <cell r="B485" t="str">
            <v>ES82287021Q017</v>
          </cell>
          <cell r="C485">
            <v>0</v>
          </cell>
          <cell r="D485" t="str">
            <v>PRD-6-03</v>
          </cell>
          <cell r="E485" t="str">
            <v>O159676</v>
          </cell>
          <cell r="F485" t="str">
            <v>CALL CHARGES</v>
          </cell>
          <cell r="G485" t="str">
            <v>30432</v>
          </cell>
          <cell r="H485" t="str">
            <v>6509</v>
          </cell>
          <cell r="I485" t="str">
            <v>E342562</v>
          </cell>
        </row>
        <row r="486">
          <cell r="A486" t="str">
            <v>BRITISH TELECOMMUNICATIONS PLC</v>
          </cell>
          <cell r="B486" t="str">
            <v>ES82839437Q007</v>
          </cell>
          <cell r="C486">
            <v>0</v>
          </cell>
          <cell r="D486" t="str">
            <v>PRD-6-03</v>
          </cell>
          <cell r="E486" t="str">
            <v>O159676</v>
          </cell>
          <cell r="F486" t="str">
            <v>CALL CHARGES</v>
          </cell>
          <cell r="G486" t="str">
            <v>30432</v>
          </cell>
          <cell r="H486" t="str">
            <v>6509</v>
          </cell>
          <cell r="I486" t="str">
            <v>E341425.</v>
          </cell>
        </row>
        <row r="487">
          <cell r="A487" t="str">
            <v>BRITISH TELECOMMUNICATIONS PLC</v>
          </cell>
          <cell r="B487" t="str">
            <v>ES82839437Q007</v>
          </cell>
          <cell r="C487">
            <v>41.17</v>
          </cell>
          <cell r="D487" t="str">
            <v>PRD-6-03</v>
          </cell>
          <cell r="E487" t="str">
            <v>O159676</v>
          </cell>
          <cell r="F487" t="str">
            <v>CALL CHARGES</v>
          </cell>
          <cell r="G487" t="str">
            <v>30432</v>
          </cell>
          <cell r="H487" t="str">
            <v>6509</v>
          </cell>
          <cell r="I487" t="str">
            <v>E341425.</v>
          </cell>
        </row>
        <row r="488">
          <cell r="A488" t="str">
            <v>BRITISH TELECOMMUNICATIONS PLC</v>
          </cell>
          <cell r="B488" t="str">
            <v>ES82839437Q007</v>
          </cell>
          <cell r="C488">
            <v>0</v>
          </cell>
          <cell r="D488" t="str">
            <v>PRD-6-03</v>
          </cell>
          <cell r="E488" t="str">
            <v>O159676</v>
          </cell>
          <cell r="F488" t="str">
            <v>CALL CHARGES</v>
          </cell>
          <cell r="G488" t="str">
            <v>30432</v>
          </cell>
          <cell r="H488" t="str">
            <v>6509</v>
          </cell>
          <cell r="I488" t="str">
            <v>E341425.</v>
          </cell>
        </row>
        <row r="489">
          <cell r="A489" t="str">
            <v>BRITISH TELECOMMUNICATIONS PLC</v>
          </cell>
          <cell r="B489" t="str">
            <v>ES80969185Q052</v>
          </cell>
          <cell r="C489">
            <v>0</v>
          </cell>
          <cell r="D489" t="str">
            <v>PRD-6-03</v>
          </cell>
          <cell r="E489" t="str">
            <v>O159676</v>
          </cell>
          <cell r="F489" t="str">
            <v>CALL CHARGES</v>
          </cell>
          <cell r="G489" t="str">
            <v>30432</v>
          </cell>
          <cell r="H489" t="str">
            <v>6509</v>
          </cell>
          <cell r="I489" t="str">
            <v>E338595.</v>
          </cell>
        </row>
        <row r="490">
          <cell r="A490" t="str">
            <v>BRITISH TELECOMMUNICATIONS PLC</v>
          </cell>
          <cell r="B490" t="str">
            <v>ES80969185Q052</v>
          </cell>
          <cell r="C490">
            <v>41.15</v>
          </cell>
          <cell r="D490" t="str">
            <v>PRD-6-03</v>
          </cell>
          <cell r="E490" t="str">
            <v>O159676</v>
          </cell>
          <cell r="F490" t="str">
            <v>CALL CHARGES</v>
          </cell>
          <cell r="G490" t="str">
            <v>30432</v>
          </cell>
          <cell r="H490" t="str">
            <v>6509</v>
          </cell>
          <cell r="I490" t="str">
            <v>E338595.</v>
          </cell>
        </row>
        <row r="491">
          <cell r="A491" t="str">
            <v>BRITISH TELECOMMUNICATIONS PLC</v>
          </cell>
          <cell r="B491" t="str">
            <v>ES80969185Q052</v>
          </cell>
          <cell r="C491">
            <v>0</v>
          </cell>
          <cell r="D491" t="str">
            <v>PRD-6-03</v>
          </cell>
          <cell r="E491" t="str">
            <v>O159676</v>
          </cell>
          <cell r="F491" t="str">
            <v>CALL CHARGES</v>
          </cell>
          <cell r="G491" t="str">
            <v>30432</v>
          </cell>
          <cell r="H491" t="str">
            <v>6509</v>
          </cell>
          <cell r="I491" t="str">
            <v>E338595.</v>
          </cell>
        </row>
        <row r="492">
          <cell r="A492" t="str">
            <v>BRITISH TELECOMMUNICATIONS PLC</v>
          </cell>
          <cell r="B492" t="str">
            <v>WM35340647I001</v>
          </cell>
          <cell r="C492">
            <v>11.03</v>
          </cell>
          <cell r="D492" t="str">
            <v>PRD-6-03</v>
          </cell>
          <cell r="E492" t="str">
            <v>O159555</v>
          </cell>
          <cell r="F492" t="str">
            <v>CALL CHARGES</v>
          </cell>
          <cell r="G492" t="str">
            <v>30432</v>
          </cell>
          <cell r="H492" t="str">
            <v>6509</v>
          </cell>
          <cell r="I492" t="str">
            <v>E341108</v>
          </cell>
        </row>
        <row r="493">
          <cell r="A493" t="str">
            <v>BRITISH TELECOMMUNICATIONS PLC</v>
          </cell>
          <cell r="B493" t="str">
            <v>WM35225242Q003</v>
          </cell>
          <cell r="C493">
            <v>47.97</v>
          </cell>
          <cell r="D493" t="str">
            <v>PRD-6-03</v>
          </cell>
          <cell r="E493" t="str">
            <v>O159555</v>
          </cell>
          <cell r="F493" t="str">
            <v>CALL CHARGES</v>
          </cell>
          <cell r="G493" t="str">
            <v>30432</v>
          </cell>
          <cell r="H493" t="str">
            <v>6509</v>
          </cell>
          <cell r="I493" t="str">
            <v>E344575</v>
          </cell>
        </row>
        <row r="494">
          <cell r="A494" t="str">
            <v>BRITISH TELECOMMUNICATIONS PLC</v>
          </cell>
          <cell r="B494" t="str">
            <v>WM34951172Q008</v>
          </cell>
          <cell r="C494">
            <v>47.97</v>
          </cell>
          <cell r="D494" t="str">
            <v>PRD-6-03</v>
          </cell>
          <cell r="E494" t="str">
            <v>O159555</v>
          </cell>
          <cell r="F494" t="str">
            <v>CALL CHARGES</v>
          </cell>
          <cell r="G494" t="str">
            <v>30432</v>
          </cell>
          <cell r="H494" t="str">
            <v>6509</v>
          </cell>
          <cell r="I494" t="str">
            <v>E344557</v>
          </cell>
        </row>
        <row r="495">
          <cell r="A495" t="str">
            <v>BRITISH TELECOMMUNICATIONS PLC</v>
          </cell>
          <cell r="B495" t="str">
            <v>WM34887744Q008</v>
          </cell>
          <cell r="C495">
            <v>47.97</v>
          </cell>
          <cell r="D495" t="str">
            <v>PRD-6-03</v>
          </cell>
          <cell r="E495" t="str">
            <v>O159555</v>
          </cell>
          <cell r="F495" t="str">
            <v>CALL CHARGES</v>
          </cell>
          <cell r="G495" t="str">
            <v>30432</v>
          </cell>
          <cell r="H495" t="str">
            <v>6509</v>
          </cell>
          <cell r="I495" t="str">
            <v>E344558</v>
          </cell>
        </row>
        <row r="496">
          <cell r="A496" t="str">
            <v>BRITISH TELECOMMUNICATIONS PLC</v>
          </cell>
          <cell r="B496" t="str">
            <v>WM34861568Q009</v>
          </cell>
          <cell r="C496">
            <v>47.97</v>
          </cell>
          <cell r="D496" t="str">
            <v>PRD-6-03</v>
          </cell>
          <cell r="E496" t="str">
            <v>O159555</v>
          </cell>
          <cell r="F496" t="str">
            <v>CALL CHARGES</v>
          </cell>
          <cell r="G496" t="str">
            <v>30432</v>
          </cell>
          <cell r="H496" t="str">
            <v>6509</v>
          </cell>
          <cell r="I496" t="str">
            <v>E344559</v>
          </cell>
        </row>
        <row r="497">
          <cell r="A497" t="str">
            <v>BRITISH TELECOMMUNICATIONS PLC</v>
          </cell>
          <cell r="B497" t="str">
            <v>WM34861385Q009</v>
          </cell>
          <cell r="C497">
            <v>47.97</v>
          </cell>
          <cell r="D497" t="str">
            <v>PRD-6-03</v>
          </cell>
          <cell r="E497" t="str">
            <v>O159555</v>
          </cell>
          <cell r="F497" t="str">
            <v>CALL CHARGES</v>
          </cell>
          <cell r="G497" t="str">
            <v>30432</v>
          </cell>
          <cell r="H497" t="str">
            <v>6509</v>
          </cell>
          <cell r="I497" t="str">
            <v>E344560</v>
          </cell>
        </row>
        <row r="498">
          <cell r="A498" t="str">
            <v>BRITISH TELECOMMUNICATIONS PLC</v>
          </cell>
          <cell r="B498" t="str">
            <v>WM34903667Q009</v>
          </cell>
          <cell r="C498">
            <v>47.97</v>
          </cell>
          <cell r="D498" t="str">
            <v>PRD-6-03</v>
          </cell>
          <cell r="E498" t="str">
            <v>O159555</v>
          </cell>
          <cell r="F498" t="str">
            <v>CALL CHARGES</v>
          </cell>
          <cell r="G498" t="str">
            <v>30432</v>
          </cell>
          <cell r="H498" t="str">
            <v>6509</v>
          </cell>
          <cell r="I498" t="str">
            <v>E344561</v>
          </cell>
        </row>
        <row r="499">
          <cell r="A499" t="str">
            <v>BRITISH TELECOMMUNICATIONS PLC</v>
          </cell>
          <cell r="B499" t="str">
            <v>WM34943271Q008</v>
          </cell>
          <cell r="C499">
            <v>47.97</v>
          </cell>
          <cell r="D499" t="str">
            <v>PRD-6-03</v>
          </cell>
          <cell r="E499" t="str">
            <v>O159555</v>
          </cell>
          <cell r="F499" t="str">
            <v>CALL CHARGES</v>
          </cell>
          <cell r="G499" t="str">
            <v>30432</v>
          </cell>
          <cell r="H499" t="str">
            <v>6509</v>
          </cell>
          <cell r="I499" t="str">
            <v>E344562</v>
          </cell>
        </row>
        <row r="500">
          <cell r="A500" t="str">
            <v>BRITISH TELECOMMUNICATIONS PLC</v>
          </cell>
          <cell r="B500" t="str">
            <v>WM34955306Q008</v>
          </cell>
          <cell r="C500">
            <v>47.97</v>
          </cell>
          <cell r="D500" t="str">
            <v>PRD-6-03</v>
          </cell>
          <cell r="E500" t="str">
            <v>O159555</v>
          </cell>
          <cell r="F500" t="str">
            <v>CALL CHARGES</v>
          </cell>
          <cell r="G500" t="str">
            <v>30432</v>
          </cell>
          <cell r="H500" t="str">
            <v>6509</v>
          </cell>
          <cell r="I500" t="str">
            <v>E344563</v>
          </cell>
        </row>
        <row r="501">
          <cell r="A501" t="str">
            <v>BRITISH TELECOMMUNICATIONS PLC</v>
          </cell>
          <cell r="B501" t="str">
            <v>WM34968275Q007</v>
          </cell>
          <cell r="C501">
            <v>47.97</v>
          </cell>
          <cell r="D501" t="str">
            <v>PRD-6-03</v>
          </cell>
          <cell r="E501" t="str">
            <v>O159555</v>
          </cell>
          <cell r="F501" t="str">
            <v>CALL CHARGES</v>
          </cell>
          <cell r="G501" t="str">
            <v>30432</v>
          </cell>
          <cell r="H501" t="str">
            <v>6509</v>
          </cell>
          <cell r="I501" t="str">
            <v>E344564</v>
          </cell>
        </row>
        <row r="502">
          <cell r="A502" t="str">
            <v>BRITISH TELECOMMUNICATIONS PLC</v>
          </cell>
          <cell r="B502" t="str">
            <v>WM34863252Q009</v>
          </cell>
          <cell r="C502">
            <v>47.97</v>
          </cell>
          <cell r="D502" t="str">
            <v>PRD-6-03</v>
          </cell>
          <cell r="E502" t="str">
            <v>O159555</v>
          </cell>
          <cell r="F502" t="str">
            <v>CALL CHARGES</v>
          </cell>
          <cell r="G502" t="str">
            <v>30432</v>
          </cell>
          <cell r="H502" t="str">
            <v>6509</v>
          </cell>
          <cell r="I502" t="str">
            <v>E344565</v>
          </cell>
        </row>
        <row r="503">
          <cell r="A503" t="str">
            <v>BRITISH TELECOMMUNICATIONS PLC</v>
          </cell>
          <cell r="B503" t="str">
            <v>WM35193196Q004</v>
          </cell>
          <cell r="C503">
            <v>47.97</v>
          </cell>
          <cell r="D503" t="str">
            <v>PRD-6-03</v>
          </cell>
          <cell r="E503" t="str">
            <v>O159555</v>
          </cell>
          <cell r="F503" t="str">
            <v>CALL CHARGES</v>
          </cell>
          <cell r="G503" t="str">
            <v>30432</v>
          </cell>
          <cell r="H503" t="str">
            <v>6509</v>
          </cell>
          <cell r="I503" t="str">
            <v>E341969</v>
          </cell>
        </row>
        <row r="504">
          <cell r="A504" t="str">
            <v>BRITISH TELECOMMUNICATIONS PLC</v>
          </cell>
          <cell r="B504" t="str">
            <v>WM35148810Q005</v>
          </cell>
          <cell r="C504">
            <v>47.97</v>
          </cell>
          <cell r="D504" t="str">
            <v>PRD-6-03</v>
          </cell>
          <cell r="E504" t="str">
            <v>O159555</v>
          </cell>
          <cell r="F504" t="str">
            <v>CALL CHARGES</v>
          </cell>
          <cell r="G504" t="str">
            <v>30432</v>
          </cell>
          <cell r="H504" t="str">
            <v>6509</v>
          </cell>
          <cell r="I504" t="str">
            <v>E341993</v>
          </cell>
        </row>
        <row r="505">
          <cell r="A505" t="str">
            <v>BRITISH TELECOMMUNICATIONS PLC</v>
          </cell>
          <cell r="B505" t="str">
            <v>WM35146524Q005</v>
          </cell>
          <cell r="C505">
            <v>47.97</v>
          </cell>
          <cell r="D505" t="str">
            <v>PRD-6-03</v>
          </cell>
          <cell r="E505" t="str">
            <v>O159555</v>
          </cell>
          <cell r="F505" t="str">
            <v>CALL CHARGES</v>
          </cell>
          <cell r="G505" t="str">
            <v>30432</v>
          </cell>
          <cell r="H505" t="str">
            <v>6509</v>
          </cell>
          <cell r="I505" t="str">
            <v>E341990</v>
          </cell>
        </row>
        <row r="506">
          <cell r="A506" t="str">
            <v>BRITISH TELECOMMUNICATIONS PLC</v>
          </cell>
          <cell r="B506" t="str">
            <v>WM35181812Q004</v>
          </cell>
          <cell r="C506">
            <v>47.97</v>
          </cell>
          <cell r="D506" t="str">
            <v>PRD-6-03</v>
          </cell>
          <cell r="E506" t="str">
            <v>O159555</v>
          </cell>
          <cell r="F506" t="str">
            <v>CALL CHARGES</v>
          </cell>
          <cell r="G506" t="str">
            <v>30432</v>
          </cell>
          <cell r="H506" t="str">
            <v>6509</v>
          </cell>
          <cell r="I506" t="str">
            <v>E341966</v>
          </cell>
        </row>
        <row r="507">
          <cell r="A507" t="str">
            <v>BRITISH TELECOMMUNICATIONS PLC</v>
          </cell>
          <cell r="B507" t="str">
            <v>WM35133268Q005</v>
          </cell>
          <cell r="C507">
            <v>47.97</v>
          </cell>
          <cell r="D507" t="str">
            <v>PRD-6-03</v>
          </cell>
          <cell r="E507" t="str">
            <v>O159555</v>
          </cell>
          <cell r="F507" t="str">
            <v>CALL CHARGES</v>
          </cell>
          <cell r="G507" t="str">
            <v>30432</v>
          </cell>
          <cell r="H507" t="str">
            <v>6509</v>
          </cell>
          <cell r="I507" t="str">
            <v>E341983</v>
          </cell>
        </row>
        <row r="508">
          <cell r="A508" t="str">
            <v>BRITISH TELECOMMUNICATIONS PLC</v>
          </cell>
          <cell r="B508" t="str">
            <v>WM35173918Q004</v>
          </cell>
          <cell r="C508">
            <v>47.97</v>
          </cell>
          <cell r="D508" t="str">
            <v>PRD-6-03</v>
          </cell>
          <cell r="E508" t="str">
            <v>O159555</v>
          </cell>
          <cell r="F508" t="str">
            <v>CALL CHARGES</v>
          </cell>
          <cell r="G508" t="str">
            <v>30432</v>
          </cell>
          <cell r="H508" t="str">
            <v>6509</v>
          </cell>
          <cell r="I508" t="str">
            <v>E341982</v>
          </cell>
        </row>
        <row r="509">
          <cell r="A509" t="str">
            <v>BRITISH TELECOMMUNICATIONS PLC</v>
          </cell>
          <cell r="B509" t="str">
            <v>WM35166693Q004</v>
          </cell>
          <cell r="C509">
            <v>47.97</v>
          </cell>
          <cell r="D509" t="str">
            <v>PRD-6-03</v>
          </cell>
          <cell r="E509" t="str">
            <v>O159555</v>
          </cell>
          <cell r="F509" t="str">
            <v>CALL CHARGES</v>
          </cell>
          <cell r="G509" t="str">
            <v>30432</v>
          </cell>
          <cell r="H509" t="str">
            <v>6509</v>
          </cell>
          <cell r="I509" t="str">
            <v>E341981</v>
          </cell>
        </row>
        <row r="510">
          <cell r="A510" t="str">
            <v>BRITISH TELECOMMUNICATIONS PLC</v>
          </cell>
          <cell r="B510" t="str">
            <v>WM34957254Q008</v>
          </cell>
          <cell r="C510">
            <v>47.97</v>
          </cell>
          <cell r="D510" t="str">
            <v>PRD-6-03</v>
          </cell>
          <cell r="E510" t="str">
            <v>O159555</v>
          </cell>
          <cell r="F510" t="str">
            <v>CALL CHARGES</v>
          </cell>
          <cell r="G510" t="str">
            <v>30432</v>
          </cell>
          <cell r="H510" t="str">
            <v>6509</v>
          </cell>
          <cell r="I510" t="str">
            <v>E344566</v>
          </cell>
        </row>
        <row r="511">
          <cell r="A511" t="str">
            <v>BRITISH TELECOMMUNICATIONS PLC</v>
          </cell>
          <cell r="B511" t="str">
            <v>WM35310788Q001</v>
          </cell>
          <cell r="C511">
            <v>32.590000000000003</v>
          </cell>
          <cell r="D511" t="str">
            <v>PRD-6-03</v>
          </cell>
          <cell r="E511" t="str">
            <v>O159555</v>
          </cell>
          <cell r="F511" t="str">
            <v>CALL CHARGES</v>
          </cell>
          <cell r="G511" t="str">
            <v>30432</v>
          </cell>
          <cell r="H511" t="str">
            <v>6509</v>
          </cell>
          <cell r="I511" t="str">
            <v>E344567</v>
          </cell>
        </row>
        <row r="512">
          <cell r="A512" t="str">
            <v>BRITISH TELECOMMUNICATIONS PLC</v>
          </cell>
          <cell r="B512" t="str">
            <v>WM35347378Q001</v>
          </cell>
          <cell r="C512">
            <v>54.8</v>
          </cell>
          <cell r="D512" t="str">
            <v>PRD-6-03</v>
          </cell>
          <cell r="E512" t="str">
            <v>O159555</v>
          </cell>
          <cell r="F512" t="str">
            <v>CALL CHARGES</v>
          </cell>
          <cell r="G512" t="str">
            <v>30432</v>
          </cell>
          <cell r="H512" t="str">
            <v>6509</v>
          </cell>
          <cell r="I512" t="str">
            <v>E342565</v>
          </cell>
        </row>
        <row r="513">
          <cell r="A513" t="str">
            <v>BRITISH TELECOMMUNICATIONS PLC</v>
          </cell>
          <cell r="B513" t="str">
            <v>WM35341583Q001</v>
          </cell>
          <cell r="C513">
            <v>58.48</v>
          </cell>
          <cell r="D513" t="str">
            <v>PRD-6-03</v>
          </cell>
          <cell r="E513" t="str">
            <v>O159555</v>
          </cell>
          <cell r="F513" t="str">
            <v>CALL CHARGES</v>
          </cell>
          <cell r="G513" t="str">
            <v>30432</v>
          </cell>
          <cell r="H513" t="str">
            <v>6509</v>
          </cell>
          <cell r="I513" t="str">
            <v>E342566</v>
          </cell>
        </row>
        <row r="514">
          <cell r="A514" t="str">
            <v>BRITISH TELECOMMUNICATIONS PLC</v>
          </cell>
          <cell r="B514" t="str">
            <v>WM35031755Q006</v>
          </cell>
          <cell r="C514">
            <v>47.97</v>
          </cell>
          <cell r="D514" t="str">
            <v>PRD-6-03</v>
          </cell>
          <cell r="E514" t="str">
            <v>O159555</v>
          </cell>
          <cell r="F514" t="str">
            <v>CALL CHARGES</v>
          </cell>
          <cell r="G514" t="str">
            <v>30432</v>
          </cell>
          <cell r="H514" t="str">
            <v>6509</v>
          </cell>
          <cell r="I514" t="str">
            <v>E344568</v>
          </cell>
        </row>
        <row r="515">
          <cell r="A515" t="str">
            <v>BRITISH TELECOMMUNICATIONS PLC</v>
          </cell>
          <cell r="B515" t="str">
            <v>WM35023806Q006</v>
          </cell>
          <cell r="C515">
            <v>47.97</v>
          </cell>
          <cell r="D515" t="str">
            <v>PRD-6-03</v>
          </cell>
          <cell r="E515" t="str">
            <v>O159555</v>
          </cell>
          <cell r="F515" t="str">
            <v>CALL CHARGES</v>
          </cell>
          <cell r="G515" t="str">
            <v>30432</v>
          </cell>
          <cell r="H515" t="str">
            <v>6509</v>
          </cell>
          <cell r="I515" t="str">
            <v>E344569</v>
          </cell>
        </row>
        <row r="516">
          <cell r="A516" t="str">
            <v>BRITISH TELECOMMUNICATIONS PLC</v>
          </cell>
          <cell r="B516" t="str">
            <v>WM35057984Q005</v>
          </cell>
          <cell r="C516">
            <v>47.97</v>
          </cell>
          <cell r="D516" t="str">
            <v>PRD-6-03</v>
          </cell>
          <cell r="E516" t="str">
            <v>O159555</v>
          </cell>
          <cell r="F516" t="str">
            <v>CALL CHARGES</v>
          </cell>
          <cell r="G516" t="str">
            <v>30432</v>
          </cell>
          <cell r="H516" t="str">
            <v>6509</v>
          </cell>
          <cell r="I516" t="str">
            <v>E344570</v>
          </cell>
        </row>
        <row r="517">
          <cell r="A517" t="str">
            <v>BRITISH TELECOMMUNICATIONS PLC</v>
          </cell>
          <cell r="B517" t="str">
            <v>WM34849072Q010</v>
          </cell>
          <cell r="C517">
            <v>47.97</v>
          </cell>
          <cell r="D517" t="str">
            <v>PRD-6-03</v>
          </cell>
          <cell r="E517" t="str">
            <v>O159555</v>
          </cell>
          <cell r="F517" t="str">
            <v>CALL CHARGES</v>
          </cell>
          <cell r="G517" t="str">
            <v>30432</v>
          </cell>
          <cell r="H517" t="str">
            <v>6509</v>
          </cell>
          <cell r="I517" t="str">
            <v>E344571</v>
          </cell>
        </row>
        <row r="518">
          <cell r="A518" t="str">
            <v>BRITISH TELECOMMUNICATIONS PLC</v>
          </cell>
          <cell r="B518" t="str">
            <v>WM35077574Q006</v>
          </cell>
          <cell r="C518">
            <v>47.97</v>
          </cell>
          <cell r="D518" t="str">
            <v>PRD-6-03</v>
          </cell>
          <cell r="E518" t="str">
            <v>O159555</v>
          </cell>
          <cell r="F518" t="str">
            <v>CALL CHARGES</v>
          </cell>
          <cell r="G518" t="str">
            <v>30432</v>
          </cell>
          <cell r="H518" t="str">
            <v>6509</v>
          </cell>
          <cell r="I518" t="str">
            <v>E344572</v>
          </cell>
        </row>
        <row r="519">
          <cell r="A519" t="str">
            <v>BRITISH TELECOMMUNICATIONS PLC</v>
          </cell>
          <cell r="B519" t="str">
            <v>WM35052524Q006</v>
          </cell>
          <cell r="C519">
            <v>47.97</v>
          </cell>
          <cell r="D519" t="str">
            <v>PRD-6-03</v>
          </cell>
          <cell r="E519" t="str">
            <v>O159555</v>
          </cell>
          <cell r="F519" t="str">
            <v>CALL CHARGES</v>
          </cell>
          <cell r="G519" t="str">
            <v>30432</v>
          </cell>
          <cell r="H519" t="str">
            <v>6509</v>
          </cell>
          <cell r="I519" t="str">
            <v>E344573</v>
          </cell>
        </row>
        <row r="520">
          <cell r="A520" t="str">
            <v>BRITISH TELECOMMUNICATIONS PLC</v>
          </cell>
          <cell r="B520" t="str">
            <v>WM34965129Q007</v>
          </cell>
          <cell r="C520">
            <v>47.97</v>
          </cell>
          <cell r="D520" t="str">
            <v>PRD-6-03</v>
          </cell>
          <cell r="E520" t="str">
            <v>O159555</v>
          </cell>
          <cell r="F520" t="str">
            <v>CALL CHARGES</v>
          </cell>
          <cell r="G520" t="str">
            <v>30432</v>
          </cell>
          <cell r="H520" t="str">
            <v>6509</v>
          </cell>
          <cell r="I520" t="str">
            <v>E344574</v>
          </cell>
        </row>
        <row r="521">
          <cell r="A521" t="str">
            <v>BRITISH TELECOMMUNICATIONS PLC</v>
          </cell>
          <cell r="B521" t="str">
            <v>WM34861676Q009</v>
          </cell>
          <cell r="C521">
            <v>47.97</v>
          </cell>
          <cell r="D521" t="str">
            <v>PRD-6-03</v>
          </cell>
          <cell r="E521" t="str">
            <v>O159555</v>
          </cell>
          <cell r="F521" t="str">
            <v>CALL CHARGES</v>
          </cell>
          <cell r="G521" t="str">
            <v>30432</v>
          </cell>
          <cell r="H521" t="str">
            <v>6509</v>
          </cell>
          <cell r="I521" t="str">
            <v>E344556</v>
          </cell>
        </row>
        <row r="522">
          <cell r="A522" t="str">
            <v>BRITISH TELECOMMUNICATIONS PLC</v>
          </cell>
          <cell r="B522" t="str">
            <v>WM35238875Q003</v>
          </cell>
          <cell r="C522">
            <v>47.97</v>
          </cell>
          <cell r="D522" t="str">
            <v>PRD-6-03</v>
          </cell>
          <cell r="E522" t="str">
            <v>O159555</v>
          </cell>
          <cell r="F522" t="str">
            <v>CALL CHARGES</v>
          </cell>
          <cell r="G522" t="str">
            <v>30432</v>
          </cell>
          <cell r="H522" t="str">
            <v>6509</v>
          </cell>
          <cell r="I522" t="str">
            <v>E344555</v>
          </cell>
        </row>
        <row r="523">
          <cell r="A523" t="str">
            <v>BRITISH TELECOMMUNICATIONS PLC</v>
          </cell>
          <cell r="B523" t="str">
            <v>WM35247041Q003</v>
          </cell>
          <cell r="C523">
            <v>47.97</v>
          </cell>
          <cell r="D523" t="str">
            <v>PRD-6-03</v>
          </cell>
          <cell r="E523" t="str">
            <v>O159555</v>
          </cell>
          <cell r="F523" t="str">
            <v>CALL CHARGES</v>
          </cell>
          <cell r="G523" t="str">
            <v>30432</v>
          </cell>
          <cell r="H523" t="str">
            <v>6509</v>
          </cell>
          <cell r="I523" t="str">
            <v>E344554</v>
          </cell>
        </row>
        <row r="524">
          <cell r="A524" t="str">
            <v>BRITISH TELECOMMUNICATIONS PLC</v>
          </cell>
          <cell r="B524" t="str">
            <v>WM34863263Q009</v>
          </cell>
          <cell r="C524">
            <v>47.97</v>
          </cell>
          <cell r="D524" t="str">
            <v>PRD-6-03</v>
          </cell>
          <cell r="E524" t="str">
            <v>O159555</v>
          </cell>
          <cell r="F524" t="str">
            <v>CALL CHARGES</v>
          </cell>
          <cell r="G524" t="str">
            <v>30432</v>
          </cell>
          <cell r="H524" t="str">
            <v>6509</v>
          </cell>
          <cell r="I524" t="str">
            <v>E344553</v>
          </cell>
        </row>
        <row r="525">
          <cell r="A525" t="str">
            <v>BRITISH TELECOMMUNICATIONS PLC</v>
          </cell>
          <cell r="B525" t="str">
            <v>WM34863985Q009</v>
          </cell>
          <cell r="C525">
            <v>47.97</v>
          </cell>
          <cell r="D525" t="str">
            <v>PRD-6-03</v>
          </cell>
          <cell r="E525" t="str">
            <v>O159555</v>
          </cell>
          <cell r="F525" t="str">
            <v>CALL CHARGES</v>
          </cell>
          <cell r="G525" t="str">
            <v>30432</v>
          </cell>
          <cell r="H525" t="str">
            <v>6509</v>
          </cell>
          <cell r="I525" t="str">
            <v>E344552</v>
          </cell>
        </row>
        <row r="526">
          <cell r="A526" t="str">
            <v>BRITISH TELECOMMUNICATIONS PLC</v>
          </cell>
          <cell r="B526" t="str">
            <v>WM35211117Q004</v>
          </cell>
          <cell r="C526">
            <v>47.97</v>
          </cell>
          <cell r="D526" t="str">
            <v>PRD-6-03</v>
          </cell>
          <cell r="E526" t="str">
            <v>O159555</v>
          </cell>
          <cell r="F526" t="str">
            <v>CALL CHARGES</v>
          </cell>
          <cell r="G526" t="str">
            <v>30432</v>
          </cell>
          <cell r="H526" t="str">
            <v>6509</v>
          </cell>
          <cell r="I526" t="str">
            <v>E341970</v>
          </cell>
        </row>
        <row r="527">
          <cell r="A527" t="str">
            <v>BRITISH TELECOMMUNICATIONS PLC</v>
          </cell>
          <cell r="B527" t="str">
            <v>WM34858588Q009</v>
          </cell>
          <cell r="C527">
            <v>47.97</v>
          </cell>
          <cell r="D527" t="str">
            <v>PRD-6-03</v>
          </cell>
          <cell r="E527" t="str">
            <v>O159555</v>
          </cell>
          <cell r="F527" t="str">
            <v>CALL CHARGES</v>
          </cell>
          <cell r="G527" t="str">
            <v>30432</v>
          </cell>
          <cell r="H527" t="str">
            <v>6509</v>
          </cell>
          <cell r="I527" t="str">
            <v>E344543</v>
          </cell>
        </row>
        <row r="528">
          <cell r="A528" t="str">
            <v>BRITISH TELECOMMUNICATIONS PLC</v>
          </cell>
          <cell r="B528" t="str">
            <v>WM35091713Q005</v>
          </cell>
          <cell r="C528">
            <v>47.97</v>
          </cell>
          <cell r="D528" t="str">
            <v>PRD-6-03</v>
          </cell>
          <cell r="E528" t="str">
            <v>O159555</v>
          </cell>
          <cell r="F528" t="str">
            <v>CALL CHARGES</v>
          </cell>
          <cell r="G528" t="str">
            <v>30432</v>
          </cell>
          <cell r="H528" t="str">
            <v>6509</v>
          </cell>
          <cell r="I528" t="str">
            <v>E344542</v>
          </cell>
        </row>
        <row r="529">
          <cell r="A529" t="str">
            <v>BRITISH TELECOMMUNICATIONS PLC</v>
          </cell>
          <cell r="B529" t="str">
            <v>WM34868135Q009</v>
          </cell>
          <cell r="C529">
            <v>47.97</v>
          </cell>
          <cell r="D529" t="str">
            <v>PRD-6-03</v>
          </cell>
          <cell r="E529" t="str">
            <v>O159555</v>
          </cell>
          <cell r="F529" t="str">
            <v>CALL CHARGES</v>
          </cell>
          <cell r="G529" t="str">
            <v>30432</v>
          </cell>
          <cell r="H529" t="str">
            <v>6509</v>
          </cell>
          <cell r="I529" t="str">
            <v>E344541</v>
          </cell>
        </row>
        <row r="530">
          <cell r="A530" t="str">
            <v>BRITISH TELECOMMUNICATIONS PLC</v>
          </cell>
          <cell r="B530" t="str">
            <v>WM34870363Q009</v>
          </cell>
          <cell r="C530">
            <v>47.97</v>
          </cell>
          <cell r="D530" t="str">
            <v>PRD-6-03</v>
          </cell>
          <cell r="E530" t="str">
            <v>O159555</v>
          </cell>
          <cell r="F530" t="str">
            <v>CALL CHARGES</v>
          </cell>
          <cell r="G530" t="str">
            <v>30432</v>
          </cell>
          <cell r="H530" t="str">
            <v>6509</v>
          </cell>
          <cell r="I530" t="str">
            <v>E344540</v>
          </cell>
        </row>
        <row r="531">
          <cell r="A531" t="str">
            <v>BRITISH TELECOMMUNICATIONS PLC</v>
          </cell>
          <cell r="B531" t="str">
            <v>WM34854472Q010</v>
          </cell>
          <cell r="C531">
            <v>47.97</v>
          </cell>
          <cell r="D531" t="str">
            <v>PRD-6-03</v>
          </cell>
          <cell r="E531" t="str">
            <v>O159555</v>
          </cell>
          <cell r="F531" t="str">
            <v>CALL CHARGES</v>
          </cell>
          <cell r="G531" t="str">
            <v>30432</v>
          </cell>
          <cell r="H531" t="str">
            <v>6509</v>
          </cell>
          <cell r="I531" t="str">
            <v>E344539</v>
          </cell>
        </row>
        <row r="532">
          <cell r="A532" t="str">
            <v>BRITISH TELECOMMUNICATIONS PLC</v>
          </cell>
          <cell r="B532" t="str">
            <v>WM34924396Q008</v>
          </cell>
          <cell r="C532">
            <v>47.97</v>
          </cell>
          <cell r="D532" t="str">
            <v>PRD-6-03</v>
          </cell>
          <cell r="E532" t="str">
            <v>O159555</v>
          </cell>
          <cell r="F532" t="str">
            <v>CALL CHARGES</v>
          </cell>
          <cell r="G532" t="str">
            <v>30432</v>
          </cell>
          <cell r="H532" t="str">
            <v>6509</v>
          </cell>
          <cell r="I532" t="str">
            <v>E342493</v>
          </cell>
        </row>
        <row r="533">
          <cell r="A533" t="str">
            <v>BRITISH TELECOMMUNICATIONS PLC</v>
          </cell>
          <cell r="B533" t="str">
            <v>WM34936047Q007</v>
          </cell>
          <cell r="C533">
            <v>47.97</v>
          </cell>
          <cell r="D533" t="str">
            <v>PRD-6-03</v>
          </cell>
          <cell r="E533" t="str">
            <v>O159555</v>
          </cell>
          <cell r="F533" t="str">
            <v>CALL CHARGES</v>
          </cell>
          <cell r="G533" t="str">
            <v>30432</v>
          </cell>
          <cell r="H533" t="str">
            <v>6509</v>
          </cell>
          <cell r="I533" t="str">
            <v>E342492</v>
          </cell>
        </row>
        <row r="534">
          <cell r="A534" t="str">
            <v>BRITISH TELECOMMUNICATIONS PLC</v>
          </cell>
          <cell r="B534" t="str">
            <v>WM34977466Q007</v>
          </cell>
          <cell r="C534">
            <v>47.97</v>
          </cell>
          <cell r="D534" t="str">
            <v>PRD-6-03</v>
          </cell>
          <cell r="E534" t="str">
            <v>O159555</v>
          </cell>
          <cell r="F534" t="str">
            <v>CALL CHARGES</v>
          </cell>
          <cell r="G534" t="str">
            <v>30432</v>
          </cell>
          <cell r="H534" t="str">
            <v>6509</v>
          </cell>
          <cell r="I534" t="str">
            <v>E344538</v>
          </cell>
        </row>
        <row r="535">
          <cell r="A535" t="str">
            <v>BRITISH TELECOMMUNICATIONS PLC</v>
          </cell>
          <cell r="B535" t="str">
            <v>WM34902952Q009</v>
          </cell>
          <cell r="C535">
            <v>47.97</v>
          </cell>
          <cell r="D535" t="str">
            <v>PRD-6-03</v>
          </cell>
          <cell r="E535" t="str">
            <v>O159555</v>
          </cell>
          <cell r="F535" t="str">
            <v>CALL CHARGES</v>
          </cell>
          <cell r="G535" t="str">
            <v>30432</v>
          </cell>
          <cell r="H535" t="str">
            <v>6509</v>
          </cell>
          <cell r="I535" t="str">
            <v>E344537</v>
          </cell>
        </row>
        <row r="536">
          <cell r="A536" t="str">
            <v>BRITISH TELECOMMUNICATIONS PLC</v>
          </cell>
          <cell r="B536" t="str">
            <v>WM34902908Q009</v>
          </cell>
          <cell r="C536">
            <v>47.97</v>
          </cell>
          <cell r="D536" t="str">
            <v>PRD-6-03</v>
          </cell>
          <cell r="E536" t="str">
            <v>O159555</v>
          </cell>
          <cell r="F536" t="str">
            <v>CALL CHARGES</v>
          </cell>
          <cell r="G536" t="str">
            <v>30432</v>
          </cell>
          <cell r="H536" t="str">
            <v>6509</v>
          </cell>
          <cell r="I536" t="str">
            <v>E344536</v>
          </cell>
        </row>
        <row r="537">
          <cell r="A537" t="str">
            <v>BRITISH TELECOMMUNICATIONS PLC</v>
          </cell>
          <cell r="B537" t="str">
            <v>WM34989437Q006</v>
          </cell>
          <cell r="C537">
            <v>47.97</v>
          </cell>
          <cell r="D537" t="str">
            <v>PRD-6-03</v>
          </cell>
          <cell r="E537" t="str">
            <v>O159555</v>
          </cell>
          <cell r="F537" t="str">
            <v>CALL CHARGES</v>
          </cell>
          <cell r="G537" t="str">
            <v>30432</v>
          </cell>
          <cell r="H537" t="str">
            <v>6509</v>
          </cell>
          <cell r="I537" t="str">
            <v>E344535</v>
          </cell>
        </row>
        <row r="538">
          <cell r="A538" t="str">
            <v>BRITISH TELECOMMUNICATIONS PLC</v>
          </cell>
          <cell r="B538" t="str">
            <v>WM35290125Q003</v>
          </cell>
          <cell r="C538">
            <v>47.97</v>
          </cell>
          <cell r="D538" t="str">
            <v>PRD-6-03</v>
          </cell>
          <cell r="E538" t="str">
            <v>O159555</v>
          </cell>
          <cell r="F538" t="str">
            <v>CALL CHARGES</v>
          </cell>
          <cell r="G538" t="str">
            <v>30432</v>
          </cell>
          <cell r="H538" t="str">
            <v>6509</v>
          </cell>
          <cell r="I538" t="str">
            <v>E342568</v>
          </cell>
        </row>
        <row r="539">
          <cell r="A539" t="str">
            <v>BRITISH TELECOMMUNICATIONS PLC</v>
          </cell>
          <cell r="B539" t="str">
            <v>WM34998189F007</v>
          </cell>
          <cell r="C539">
            <v>47.97</v>
          </cell>
          <cell r="D539" t="str">
            <v>PRD-6-03</v>
          </cell>
          <cell r="E539" t="str">
            <v>O159555</v>
          </cell>
          <cell r="F539" t="str">
            <v>CALL CHARGES</v>
          </cell>
          <cell r="G539" t="str">
            <v>30432</v>
          </cell>
          <cell r="H539" t="str">
            <v>6509</v>
          </cell>
          <cell r="I539" t="str">
            <v>E344458</v>
          </cell>
        </row>
        <row r="540">
          <cell r="A540" t="str">
            <v>BRITISH TELECOMMUNICATIONS PLC</v>
          </cell>
          <cell r="B540" t="str">
            <v>WM34949824Q008</v>
          </cell>
          <cell r="C540">
            <v>47.97</v>
          </cell>
          <cell r="D540" t="str">
            <v>PRD-6-03</v>
          </cell>
          <cell r="E540" t="str">
            <v>O159555</v>
          </cell>
          <cell r="F540" t="str">
            <v>CALL CHARGES</v>
          </cell>
          <cell r="G540" t="str">
            <v>30432</v>
          </cell>
          <cell r="H540" t="str">
            <v>6509</v>
          </cell>
          <cell r="I540" t="str">
            <v>E344466</v>
          </cell>
        </row>
        <row r="541">
          <cell r="A541" t="str">
            <v>BRITISH TELECOMMUNICATIONS PLC</v>
          </cell>
          <cell r="B541" t="str">
            <v>WM35163966Q004</v>
          </cell>
          <cell r="C541">
            <v>47.97</v>
          </cell>
          <cell r="D541" t="str">
            <v>PRD-6-03</v>
          </cell>
          <cell r="E541" t="str">
            <v>O159555</v>
          </cell>
          <cell r="F541" t="str">
            <v>CALL CHARGES</v>
          </cell>
          <cell r="G541" t="str">
            <v>30432</v>
          </cell>
          <cell r="H541" t="str">
            <v>6509</v>
          </cell>
          <cell r="I541" t="str">
            <v>E341978</v>
          </cell>
        </row>
        <row r="542">
          <cell r="A542" t="str">
            <v>BRITISH TELECOMMUNICATIONS PLC</v>
          </cell>
          <cell r="B542" t="str">
            <v>WM35156148Q004</v>
          </cell>
          <cell r="C542">
            <v>47.97</v>
          </cell>
          <cell r="D542" t="str">
            <v>PRD-6-03</v>
          </cell>
          <cell r="E542" t="str">
            <v>O159555</v>
          </cell>
          <cell r="F542" t="str">
            <v>CALL CHARGES</v>
          </cell>
          <cell r="G542" t="str">
            <v>30432</v>
          </cell>
          <cell r="H542" t="str">
            <v>6509</v>
          </cell>
          <cell r="I542" t="str">
            <v>E341964.</v>
          </cell>
        </row>
        <row r="543">
          <cell r="A543" t="str">
            <v>BRITISH TELECOMMUNICATIONS PLC</v>
          </cell>
          <cell r="B543" t="str">
            <v>WM35185327Q004</v>
          </cell>
          <cell r="C543">
            <v>47.97</v>
          </cell>
          <cell r="D543" t="str">
            <v>PRD-6-03</v>
          </cell>
          <cell r="E543" t="str">
            <v>O159555</v>
          </cell>
          <cell r="F543" t="str">
            <v>CALL CHARGES</v>
          </cell>
          <cell r="G543" t="str">
            <v>30432</v>
          </cell>
          <cell r="H543" t="str">
            <v>6509</v>
          </cell>
          <cell r="I543" t="str">
            <v>E341971.</v>
          </cell>
        </row>
        <row r="544">
          <cell r="A544" t="str">
            <v>BRITISH TELECOMMUNICATIONS PLC</v>
          </cell>
          <cell r="B544" t="str">
            <v>WM35204132Q004</v>
          </cell>
          <cell r="C544">
            <v>47.97</v>
          </cell>
          <cell r="D544" t="str">
            <v>PRD-6-03</v>
          </cell>
          <cell r="E544" t="str">
            <v>O159555</v>
          </cell>
          <cell r="F544" t="str">
            <v>CALL CHARGES</v>
          </cell>
          <cell r="G544" t="str">
            <v>30432</v>
          </cell>
          <cell r="H544" t="str">
            <v>6509</v>
          </cell>
          <cell r="I544" t="str">
            <v>E341973</v>
          </cell>
        </row>
        <row r="545">
          <cell r="A545" t="str">
            <v>BRITISH TELECOMMUNICATIONS PLC</v>
          </cell>
          <cell r="B545" t="str">
            <v>WM35148808Q005</v>
          </cell>
          <cell r="C545">
            <v>47.97</v>
          </cell>
          <cell r="D545" t="str">
            <v>PRD-6-03</v>
          </cell>
          <cell r="E545" t="str">
            <v>O159555</v>
          </cell>
          <cell r="F545" t="str">
            <v>CALL CHARGES</v>
          </cell>
          <cell r="G545" t="str">
            <v>30432</v>
          </cell>
          <cell r="H545" t="str">
            <v>6509</v>
          </cell>
          <cell r="I545" t="str">
            <v>E341991</v>
          </cell>
        </row>
        <row r="546">
          <cell r="A546" t="str">
            <v>BRITISH TELECOMMUNICATIONS PLC</v>
          </cell>
          <cell r="B546" t="str">
            <v>WM35148811Q005</v>
          </cell>
          <cell r="C546">
            <v>47.97</v>
          </cell>
          <cell r="D546" t="str">
            <v>PRD-6-03</v>
          </cell>
          <cell r="E546" t="str">
            <v>O159555</v>
          </cell>
          <cell r="F546" t="str">
            <v>CALL CHARGES</v>
          </cell>
          <cell r="G546" t="str">
            <v>30432</v>
          </cell>
          <cell r="H546" t="str">
            <v>6509</v>
          </cell>
          <cell r="I546" t="str">
            <v>E341994</v>
          </cell>
        </row>
        <row r="547">
          <cell r="A547" t="str">
            <v>BRITISH TELECOMMUNICATIONS PLC</v>
          </cell>
          <cell r="B547" t="str">
            <v>WM35108126Q005</v>
          </cell>
          <cell r="C547">
            <v>47.97</v>
          </cell>
          <cell r="D547" t="str">
            <v>PRD-6-03</v>
          </cell>
          <cell r="E547" t="str">
            <v>O159555</v>
          </cell>
          <cell r="F547" t="str">
            <v>CALL CHARGES</v>
          </cell>
          <cell r="G547" t="str">
            <v>30432</v>
          </cell>
          <cell r="H547" t="str">
            <v>6509</v>
          </cell>
          <cell r="I547" t="str">
            <v>E344465</v>
          </cell>
        </row>
        <row r="548">
          <cell r="A548" t="str">
            <v>BRITISH TELECOMMUNICATIONS PLC</v>
          </cell>
          <cell r="B548" t="str">
            <v>WM35126774Q004</v>
          </cell>
          <cell r="C548">
            <v>47.97</v>
          </cell>
          <cell r="D548" t="str">
            <v>PRD-6-03</v>
          </cell>
          <cell r="E548" t="str">
            <v>O159555</v>
          </cell>
          <cell r="F548" t="str">
            <v>CALL CHARGES</v>
          </cell>
          <cell r="G548" t="str">
            <v>30432</v>
          </cell>
          <cell r="H548" t="str">
            <v>6509</v>
          </cell>
          <cell r="I548" t="str">
            <v>E344464</v>
          </cell>
        </row>
        <row r="549">
          <cell r="A549" t="str">
            <v>BRITISH TELECOMMUNICATIONS PLC</v>
          </cell>
          <cell r="B549" t="str">
            <v>WM34871241Q009</v>
          </cell>
          <cell r="C549">
            <v>47.97</v>
          </cell>
          <cell r="D549" t="str">
            <v>PRD-6-03</v>
          </cell>
          <cell r="E549" t="str">
            <v>O159555</v>
          </cell>
          <cell r="F549" t="str">
            <v>CALL CHARGES</v>
          </cell>
          <cell r="G549" t="str">
            <v>30432</v>
          </cell>
          <cell r="H549" t="str">
            <v>6509</v>
          </cell>
          <cell r="I549" t="str">
            <v>E344463</v>
          </cell>
        </row>
        <row r="550">
          <cell r="A550" t="str">
            <v>BRITISH TELECOMMUNICATIONS PLC</v>
          </cell>
          <cell r="B550" t="str">
            <v>WM34871243Q009</v>
          </cell>
          <cell r="C550">
            <v>47.97</v>
          </cell>
          <cell r="D550" t="str">
            <v>PRD-6-03</v>
          </cell>
          <cell r="E550" t="str">
            <v>O159555</v>
          </cell>
          <cell r="F550" t="str">
            <v>CALL CHARGES</v>
          </cell>
          <cell r="G550" t="str">
            <v>30432</v>
          </cell>
          <cell r="H550" t="str">
            <v>6509</v>
          </cell>
          <cell r="I550" t="str">
            <v>E344462</v>
          </cell>
        </row>
        <row r="551">
          <cell r="A551" t="str">
            <v>BRITISH TELECOMMUNICATIONS PLC</v>
          </cell>
          <cell r="B551" t="str">
            <v>WM35103800Q005</v>
          </cell>
          <cell r="C551">
            <v>47.97</v>
          </cell>
          <cell r="D551" t="str">
            <v>PRD-6-03</v>
          </cell>
          <cell r="E551" t="str">
            <v>O159555</v>
          </cell>
          <cell r="F551" t="str">
            <v>CALL CHARGES</v>
          </cell>
          <cell r="G551" t="str">
            <v>30432</v>
          </cell>
          <cell r="H551" t="str">
            <v>6509</v>
          </cell>
          <cell r="I551" t="str">
            <v>E344461</v>
          </cell>
        </row>
        <row r="552">
          <cell r="A552" t="str">
            <v>BRITISH TELECOMMUNICATIONS PLC</v>
          </cell>
          <cell r="B552" t="str">
            <v>WM35034352Q006</v>
          </cell>
          <cell r="C552">
            <v>47.97</v>
          </cell>
          <cell r="D552" t="str">
            <v>PRD-6-03</v>
          </cell>
          <cell r="E552" t="str">
            <v>O159555</v>
          </cell>
          <cell r="F552" t="str">
            <v>CALL CHARGES</v>
          </cell>
          <cell r="G552" t="str">
            <v>30432</v>
          </cell>
          <cell r="H552" t="str">
            <v>6509</v>
          </cell>
          <cell r="I552" t="str">
            <v>E344460</v>
          </cell>
        </row>
        <row r="553">
          <cell r="A553" t="str">
            <v>BRITISH TELECOMMUNICATIONS PLC</v>
          </cell>
          <cell r="B553" t="str">
            <v>WM35003461Q007</v>
          </cell>
          <cell r="C553">
            <v>47.97</v>
          </cell>
          <cell r="D553" t="str">
            <v>PRD-6-03</v>
          </cell>
          <cell r="E553" t="str">
            <v>O159555</v>
          </cell>
          <cell r="F553" t="str">
            <v>CALL CHARGES</v>
          </cell>
          <cell r="G553" t="str">
            <v>30432</v>
          </cell>
          <cell r="H553" t="str">
            <v>6509</v>
          </cell>
          <cell r="I553" t="str">
            <v>E344459</v>
          </cell>
        </row>
        <row r="554">
          <cell r="A554" t="str">
            <v>BRITISH TELECOMMUNICATIONS PLC</v>
          </cell>
          <cell r="B554" t="str">
            <v>WM35024196Q006</v>
          </cell>
          <cell r="C554">
            <v>47.97</v>
          </cell>
          <cell r="D554" t="str">
            <v>PRD-6-03</v>
          </cell>
          <cell r="E554" t="str">
            <v>O159555</v>
          </cell>
          <cell r="F554" t="str">
            <v>CALL CHARGES</v>
          </cell>
          <cell r="G554" t="str">
            <v>30432</v>
          </cell>
          <cell r="H554" t="str">
            <v>6509</v>
          </cell>
          <cell r="I554" t="str">
            <v>E344457</v>
          </cell>
        </row>
        <row r="555">
          <cell r="A555" t="str">
            <v>BRITISH TELECOMMUNICATIONS PLC</v>
          </cell>
          <cell r="B555" t="str">
            <v>WM35023799Q006</v>
          </cell>
          <cell r="C555">
            <v>47.97</v>
          </cell>
          <cell r="D555" t="str">
            <v>PRD-6-03</v>
          </cell>
          <cell r="E555" t="str">
            <v>O159555</v>
          </cell>
          <cell r="F555" t="str">
            <v>CALL CHARGES</v>
          </cell>
          <cell r="G555" t="str">
            <v>30432</v>
          </cell>
          <cell r="H555" t="str">
            <v>6509</v>
          </cell>
          <cell r="I555" t="str">
            <v>E344456</v>
          </cell>
        </row>
        <row r="556">
          <cell r="A556" t="str">
            <v>BRITISH TELECOMMUNICATIONS PLC</v>
          </cell>
          <cell r="B556" t="str">
            <v>WM35021827Q006</v>
          </cell>
          <cell r="C556">
            <v>47.97</v>
          </cell>
          <cell r="D556" t="str">
            <v>PRD-6-03</v>
          </cell>
          <cell r="E556" t="str">
            <v>O159555</v>
          </cell>
          <cell r="F556" t="str">
            <v>CALL CHARGES</v>
          </cell>
          <cell r="G556" t="str">
            <v>30432</v>
          </cell>
          <cell r="H556" t="str">
            <v>6509</v>
          </cell>
          <cell r="I556" t="str">
            <v>E344455</v>
          </cell>
        </row>
        <row r="557">
          <cell r="A557" t="str">
            <v>BRITISH TELECOMMUNICATIONS PLC</v>
          </cell>
          <cell r="B557" t="str">
            <v>WM35050522Q006</v>
          </cell>
          <cell r="C557">
            <v>47.97</v>
          </cell>
          <cell r="D557" t="str">
            <v>PRD-6-03</v>
          </cell>
          <cell r="E557" t="str">
            <v>O159555</v>
          </cell>
          <cell r="F557" t="str">
            <v>CALL CHARGES</v>
          </cell>
          <cell r="G557" t="str">
            <v>30432</v>
          </cell>
          <cell r="H557" t="str">
            <v>6509</v>
          </cell>
          <cell r="I557" t="str">
            <v>E344454</v>
          </cell>
        </row>
        <row r="558">
          <cell r="A558" t="str">
            <v>BRITISH TELECOMMUNICATIONS PLC</v>
          </cell>
          <cell r="B558" t="str">
            <v>WM35038043Q006</v>
          </cell>
          <cell r="C558">
            <v>47.97</v>
          </cell>
          <cell r="D558" t="str">
            <v>PRD-6-03</v>
          </cell>
          <cell r="E558" t="str">
            <v>O159555</v>
          </cell>
          <cell r="F558" t="str">
            <v>CALL CHARGES</v>
          </cell>
          <cell r="G558" t="str">
            <v>30432</v>
          </cell>
          <cell r="H558" t="str">
            <v>6509</v>
          </cell>
          <cell r="I558" t="str">
            <v>E344453</v>
          </cell>
        </row>
        <row r="559">
          <cell r="A559" t="str">
            <v>BRITISH TELECOMMUNICATIONS PLC</v>
          </cell>
          <cell r="B559" t="str">
            <v>WM35038035Q006</v>
          </cell>
          <cell r="C559">
            <v>47.97</v>
          </cell>
          <cell r="D559" t="str">
            <v>PRD-6-03</v>
          </cell>
          <cell r="E559" t="str">
            <v>O159555</v>
          </cell>
          <cell r="F559" t="str">
            <v>CALL CHARGES</v>
          </cell>
          <cell r="G559" t="str">
            <v>30432</v>
          </cell>
          <cell r="H559" t="str">
            <v>6509</v>
          </cell>
          <cell r="I559" t="str">
            <v>E344452</v>
          </cell>
        </row>
        <row r="560">
          <cell r="A560" t="str">
            <v>BRITISH TELECOMMUNICATIONS PLC</v>
          </cell>
          <cell r="B560" t="str">
            <v>WM35038030Q006</v>
          </cell>
          <cell r="C560">
            <v>47.97</v>
          </cell>
          <cell r="D560" t="str">
            <v>PRD-6-03</v>
          </cell>
          <cell r="E560" t="str">
            <v>O159555</v>
          </cell>
          <cell r="F560" t="str">
            <v>CALL CHARGES</v>
          </cell>
          <cell r="G560" t="str">
            <v>30432</v>
          </cell>
          <cell r="H560" t="str">
            <v>6509</v>
          </cell>
          <cell r="I560" t="str">
            <v>E344451</v>
          </cell>
        </row>
        <row r="561">
          <cell r="A561" t="str">
            <v>BRITISH TELECOMMUNICATIONS PLC</v>
          </cell>
          <cell r="B561" t="str">
            <v>WM34894019Q009</v>
          </cell>
          <cell r="C561">
            <v>47.97</v>
          </cell>
          <cell r="D561" t="str">
            <v>PRD-6-03</v>
          </cell>
          <cell r="E561" t="str">
            <v>O159555</v>
          </cell>
          <cell r="F561" t="str">
            <v>CALL CHARGES</v>
          </cell>
          <cell r="G561" t="str">
            <v>30432</v>
          </cell>
          <cell r="H561" t="str">
            <v>6509</v>
          </cell>
          <cell r="I561" t="str">
            <v>E344450</v>
          </cell>
        </row>
        <row r="562">
          <cell r="A562" t="str">
            <v>BRITISH TELECOMMUNICATIONS PLC</v>
          </cell>
          <cell r="B562" t="str">
            <v>WM34998191Q007</v>
          </cell>
          <cell r="C562">
            <v>47.97</v>
          </cell>
          <cell r="D562" t="str">
            <v>PRD-6-03</v>
          </cell>
          <cell r="E562" t="str">
            <v>O159555</v>
          </cell>
          <cell r="F562" t="str">
            <v>CALL CHARGES</v>
          </cell>
          <cell r="G562" t="str">
            <v>30432</v>
          </cell>
          <cell r="H562" t="str">
            <v>6509</v>
          </cell>
          <cell r="I562" t="str">
            <v>E344449</v>
          </cell>
        </row>
        <row r="563">
          <cell r="A563" t="str">
            <v>BRITISH TELECOMMUNICATIONS PLC</v>
          </cell>
          <cell r="B563" t="str">
            <v>WM34977494Q007</v>
          </cell>
          <cell r="C563">
            <v>47.97</v>
          </cell>
          <cell r="D563" t="str">
            <v>PRD-6-03</v>
          </cell>
          <cell r="E563" t="str">
            <v>O159555</v>
          </cell>
          <cell r="F563" t="str">
            <v>CALL CHARGES</v>
          </cell>
          <cell r="G563" t="str">
            <v>30432</v>
          </cell>
          <cell r="H563" t="str">
            <v>6509</v>
          </cell>
          <cell r="I563" t="str">
            <v>E344448</v>
          </cell>
        </row>
        <row r="564">
          <cell r="A564" t="str">
            <v>BRITISH TELECOMMUNICATIONS PLC</v>
          </cell>
          <cell r="B564" t="str">
            <v>WM35232163Q003</v>
          </cell>
          <cell r="C564">
            <v>47.97</v>
          </cell>
          <cell r="D564" t="str">
            <v>PRD-6-03</v>
          </cell>
          <cell r="E564" t="str">
            <v>O159555</v>
          </cell>
          <cell r="F564" t="str">
            <v>CALL CHARGES</v>
          </cell>
          <cell r="G564" t="str">
            <v>30432</v>
          </cell>
          <cell r="H564" t="str">
            <v>6509</v>
          </cell>
          <cell r="I564" t="str">
            <v>E342499</v>
          </cell>
        </row>
        <row r="565">
          <cell r="A565" t="str">
            <v>BRITISH TELECOMMUNICATIONS PLC</v>
          </cell>
          <cell r="B565" t="str">
            <v>WM34951170Q008</v>
          </cell>
          <cell r="C565">
            <v>47.97</v>
          </cell>
          <cell r="D565" t="str">
            <v>PRD-6-03</v>
          </cell>
          <cell r="E565" t="str">
            <v>O159555</v>
          </cell>
          <cell r="F565" t="str">
            <v>CALL CHARGES</v>
          </cell>
          <cell r="G565" t="str">
            <v>30432</v>
          </cell>
          <cell r="H565" t="str">
            <v>6509</v>
          </cell>
          <cell r="I565" t="str">
            <v>E344447</v>
          </cell>
        </row>
        <row r="566">
          <cell r="A566" t="str">
            <v>BRITISH TELECOMMUNICATIONS PLC</v>
          </cell>
          <cell r="B566" t="str">
            <v>WM35237511Q003</v>
          </cell>
          <cell r="C566">
            <v>47.97</v>
          </cell>
          <cell r="D566" t="str">
            <v>PRD-6-03</v>
          </cell>
          <cell r="E566" t="str">
            <v>O159555</v>
          </cell>
          <cell r="F566" t="str">
            <v>CALL CHARGES</v>
          </cell>
          <cell r="G566" t="str">
            <v>30432</v>
          </cell>
          <cell r="H566" t="str">
            <v>6509</v>
          </cell>
          <cell r="I566" t="str">
            <v>E344446</v>
          </cell>
        </row>
        <row r="567">
          <cell r="A567" t="str">
            <v>BRITISH TELECOMMUNICATIONS PLC</v>
          </cell>
          <cell r="B567" t="str">
            <v>WM34902911Q009</v>
          </cell>
          <cell r="C567">
            <v>47.97</v>
          </cell>
          <cell r="D567" t="str">
            <v>PRD-6-03</v>
          </cell>
          <cell r="E567" t="str">
            <v>O159555</v>
          </cell>
          <cell r="F567" t="str">
            <v>CALL CHARGES</v>
          </cell>
          <cell r="G567" t="str">
            <v>30432</v>
          </cell>
          <cell r="H567" t="str">
            <v>6509</v>
          </cell>
          <cell r="I567" t="str">
            <v>E344445</v>
          </cell>
        </row>
        <row r="568">
          <cell r="A568" t="str">
            <v>BRITISH TELECOMMUNICATIONS PLC</v>
          </cell>
          <cell r="B568" t="str">
            <v>WM35235815Q003</v>
          </cell>
          <cell r="C568">
            <v>47.97</v>
          </cell>
          <cell r="D568" t="str">
            <v>PRD-6-03</v>
          </cell>
          <cell r="E568" t="str">
            <v>O159555</v>
          </cell>
          <cell r="F568" t="str">
            <v>CALL CHARGES</v>
          </cell>
          <cell r="G568" t="str">
            <v>30432</v>
          </cell>
          <cell r="H568" t="str">
            <v>6509</v>
          </cell>
          <cell r="I568" t="str">
            <v>E342498</v>
          </cell>
        </row>
        <row r="569">
          <cell r="A569" t="str">
            <v>BRITISH TELECOMMUNICATIONS PLC</v>
          </cell>
          <cell r="B569" t="str">
            <v>WM34995022Q006</v>
          </cell>
          <cell r="C569">
            <v>47.97</v>
          </cell>
          <cell r="D569" t="str">
            <v>PRD-6-03</v>
          </cell>
          <cell r="E569" t="str">
            <v>O159555</v>
          </cell>
          <cell r="F569" t="str">
            <v>CALL CHARGES</v>
          </cell>
          <cell r="G569" t="str">
            <v>30432</v>
          </cell>
          <cell r="H569" t="str">
            <v>6509</v>
          </cell>
          <cell r="I569" t="str">
            <v>E344439</v>
          </cell>
        </row>
        <row r="570">
          <cell r="A570" t="str">
            <v>BRITISH TELECOMMUNICATIONS PLC</v>
          </cell>
          <cell r="B570" t="str">
            <v>WM34995022Q006</v>
          </cell>
          <cell r="C570">
            <v>-47.97</v>
          </cell>
          <cell r="D570" t="str">
            <v>PRD-6-03</v>
          </cell>
          <cell r="E570" t="str">
            <v>O159555</v>
          </cell>
          <cell r="F570" t="str">
            <v>CALL CHARGES</v>
          </cell>
          <cell r="G570" t="str">
            <v>30432</v>
          </cell>
          <cell r="H570" t="str">
            <v>6509</v>
          </cell>
          <cell r="I570" t="str">
            <v>E344439</v>
          </cell>
        </row>
        <row r="571">
          <cell r="A571" t="str">
            <v>BRITISH TELECOMMUNICATIONS PLC</v>
          </cell>
          <cell r="B571" t="str">
            <v>WM34995022Q006</v>
          </cell>
          <cell r="C571">
            <v>47.97</v>
          </cell>
          <cell r="D571" t="str">
            <v>PRD-6-03</v>
          </cell>
          <cell r="E571" t="str">
            <v>O159555</v>
          </cell>
          <cell r="F571" t="str">
            <v>CALL CHARGES</v>
          </cell>
          <cell r="G571" t="str">
            <v>30432</v>
          </cell>
          <cell r="H571" t="str">
            <v>6509</v>
          </cell>
          <cell r="I571" t="str">
            <v>E344439</v>
          </cell>
        </row>
        <row r="572">
          <cell r="A572" t="str">
            <v>BRITISH TELECOMMUNICATIONS PLC</v>
          </cell>
          <cell r="B572" t="str">
            <v>WM34912573Q008</v>
          </cell>
          <cell r="C572">
            <v>47.97</v>
          </cell>
          <cell r="D572" t="str">
            <v>PRD-6-03</v>
          </cell>
          <cell r="E572" t="str">
            <v>O159555</v>
          </cell>
          <cell r="F572" t="str">
            <v>CALL CHARGES</v>
          </cell>
          <cell r="G572" t="str">
            <v>30432</v>
          </cell>
          <cell r="H572" t="str">
            <v>6509</v>
          </cell>
          <cell r="I572" t="str">
            <v>E344438</v>
          </cell>
        </row>
        <row r="573">
          <cell r="A573" t="str">
            <v>BRITISH TELECOMMUNICATIONS PLC</v>
          </cell>
          <cell r="B573" t="str">
            <v>XI0820P0170284Q017</v>
          </cell>
          <cell r="C573">
            <v>848.03</v>
          </cell>
          <cell r="D573" t="str">
            <v>PRD-6-03</v>
          </cell>
          <cell r="G573" t="str">
            <v>30432</v>
          </cell>
          <cell r="H573" t="str">
            <v>6512</v>
          </cell>
          <cell r="I573" t="str">
            <v>E345326</v>
          </cell>
        </row>
        <row r="574">
          <cell r="A574" t="str">
            <v>BRITISH TELECOMMUNICATIONS PLC</v>
          </cell>
          <cell r="B574" t="str">
            <v>EWNNCACCT0284Q030</v>
          </cell>
          <cell r="C574">
            <v>5829</v>
          </cell>
          <cell r="D574" t="str">
            <v>PRD-6-03</v>
          </cell>
          <cell r="G574" t="str">
            <v>30432</v>
          </cell>
          <cell r="H574" t="str">
            <v>6512</v>
          </cell>
          <cell r="I574" t="str">
            <v>E345312</v>
          </cell>
        </row>
        <row r="575">
          <cell r="A575" t="str">
            <v>BRITISH TELECOMMUNICATIONS PLC</v>
          </cell>
          <cell r="B575" t="str">
            <v>XI0014P0090294Q030</v>
          </cell>
          <cell r="C575">
            <v>671.25</v>
          </cell>
          <cell r="D575" t="str">
            <v>PRD-6-03</v>
          </cell>
          <cell r="G575" t="str">
            <v>30432</v>
          </cell>
          <cell r="H575" t="str">
            <v>6512</v>
          </cell>
          <cell r="I575" t="str">
            <v>E345311</v>
          </cell>
        </row>
        <row r="576">
          <cell r="A576" t="str">
            <v>BRITISH TELECOMMUNICATIONS PLC</v>
          </cell>
          <cell r="B576" t="str">
            <v>XI0011P0060284Q030</v>
          </cell>
          <cell r="C576">
            <v>1059.52</v>
          </cell>
          <cell r="D576" t="str">
            <v>PRD-6-03</v>
          </cell>
          <cell r="G576" t="str">
            <v>30432</v>
          </cell>
          <cell r="H576" t="str">
            <v>6512</v>
          </cell>
          <cell r="I576" t="str">
            <v>E345310</v>
          </cell>
        </row>
        <row r="577">
          <cell r="A577" t="str">
            <v>BRITISH TELECOMMUNICATIONS PLC</v>
          </cell>
          <cell r="B577" t="str">
            <v>XI0013P0080284Q030</v>
          </cell>
          <cell r="C577">
            <v>707.18</v>
          </cell>
          <cell r="D577" t="str">
            <v>PRD-6-03</v>
          </cell>
          <cell r="G577" t="str">
            <v>30432</v>
          </cell>
          <cell r="H577" t="str">
            <v>6512</v>
          </cell>
          <cell r="I577" t="str">
            <v>E345309</v>
          </cell>
        </row>
        <row r="578">
          <cell r="A578" t="str">
            <v>BRITISH TELECOMMUNICATIONS PLC</v>
          </cell>
          <cell r="B578" t="str">
            <v>XI083790180284Q009</v>
          </cell>
          <cell r="C578">
            <v>576.75</v>
          </cell>
          <cell r="D578" t="str">
            <v>PRD-6-03</v>
          </cell>
          <cell r="G578" t="str">
            <v>30432</v>
          </cell>
          <cell r="H578" t="str">
            <v>6512</v>
          </cell>
          <cell r="I578" t="str">
            <v>E345308</v>
          </cell>
        </row>
        <row r="579">
          <cell r="A579" t="str">
            <v>BRITISH TELECOMMUNICATIONS PLC</v>
          </cell>
          <cell r="B579" t="str">
            <v>XI0018P0130284Q030</v>
          </cell>
          <cell r="C579">
            <v>671.25</v>
          </cell>
          <cell r="D579" t="str">
            <v>PRD-6-03</v>
          </cell>
          <cell r="G579" t="str">
            <v>30432</v>
          </cell>
          <cell r="H579" t="str">
            <v>6512</v>
          </cell>
          <cell r="I579" t="str">
            <v>E345307</v>
          </cell>
        </row>
        <row r="580">
          <cell r="A580" t="str">
            <v>BRITISH TELECOMMUNICATIONS PLC</v>
          </cell>
          <cell r="B580" t="str">
            <v>XI0008P0030284Q030</v>
          </cell>
          <cell r="C580">
            <v>636.5</v>
          </cell>
          <cell r="D580" t="str">
            <v>PRD-6-03</v>
          </cell>
          <cell r="G580" t="str">
            <v>30432</v>
          </cell>
          <cell r="H580" t="str">
            <v>6512</v>
          </cell>
          <cell r="I580" t="str">
            <v>E345306</v>
          </cell>
        </row>
        <row r="581">
          <cell r="A581" t="str">
            <v>BRITISH TELECOMMUNICATIONS PLC</v>
          </cell>
          <cell r="B581" t="str">
            <v>XI0009P0040284Q030</v>
          </cell>
          <cell r="C581">
            <v>671.25</v>
          </cell>
          <cell r="D581" t="str">
            <v>PRD-6-03</v>
          </cell>
          <cell r="G581" t="str">
            <v>30432</v>
          </cell>
          <cell r="H581" t="str">
            <v>6512</v>
          </cell>
          <cell r="I581" t="str">
            <v>E345305</v>
          </cell>
        </row>
        <row r="582">
          <cell r="A582" t="str">
            <v>BRITISH TELECOMMUNICATIONS PLC</v>
          </cell>
          <cell r="B582" t="str">
            <v>XI0017P0120284Q030</v>
          </cell>
          <cell r="C582">
            <v>707</v>
          </cell>
          <cell r="D582" t="str">
            <v>PRD-6-03</v>
          </cell>
          <cell r="G582" t="str">
            <v>30432</v>
          </cell>
          <cell r="H582" t="str">
            <v>6512</v>
          </cell>
          <cell r="I582" t="str">
            <v>E345304</v>
          </cell>
        </row>
        <row r="583">
          <cell r="A583" t="str">
            <v>BRITISH TELECOMMUNICATIONS PLC</v>
          </cell>
          <cell r="B583" t="str">
            <v>XI0006P0010284Q030</v>
          </cell>
          <cell r="C583">
            <v>1694.63</v>
          </cell>
          <cell r="D583" t="str">
            <v>PRD-6-03</v>
          </cell>
          <cell r="G583" t="str">
            <v>30432</v>
          </cell>
          <cell r="H583" t="str">
            <v>6512</v>
          </cell>
          <cell r="I583" t="str">
            <v>E345303</v>
          </cell>
        </row>
        <row r="584">
          <cell r="A584" t="str">
            <v>BRITISH TELECOMMUNICATIONS PLC</v>
          </cell>
          <cell r="B584" t="str">
            <v>XI0819P0160284Q018</v>
          </cell>
          <cell r="C584">
            <v>636.5</v>
          </cell>
          <cell r="D584" t="str">
            <v>PRD-6-03</v>
          </cell>
          <cell r="G584" t="str">
            <v>30432</v>
          </cell>
          <cell r="H584" t="str">
            <v>6512</v>
          </cell>
          <cell r="I584" t="str">
            <v>E345302</v>
          </cell>
        </row>
        <row r="585">
          <cell r="A585" t="str">
            <v>BRITISH TELECOMMUNICATIONS PLC</v>
          </cell>
          <cell r="B585" t="str">
            <v>20198063A008</v>
          </cell>
          <cell r="C585">
            <v>1374</v>
          </cell>
          <cell r="D585" t="str">
            <v>PRD-6-03</v>
          </cell>
          <cell r="G585" t="str">
            <v>30432</v>
          </cell>
          <cell r="H585" t="str">
            <v>6513</v>
          </cell>
          <cell r="I585" t="str">
            <v>E338440</v>
          </cell>
        </row>
        <row r="586">
          <cell r="A586" t="str">
            <v>BRITISH TELECOMMUNICATIONS PLC</v>
          </cell>
          <cell r="B586" t="str">
            <v>20203254A009</v>
          </cell>
          <cell r="C586">
            <v>8126.4</v>
          </cell>
          <cell r="D586" t="str">
            <v>PRD-6-03</v>
          </cell>
          <cell r="G586" t="str">
            <v>30432</v>
          </cell>
          <cell r="H586" t="str">
            <v>6513</v>
          </cell>
          <cell r="I586" t="str">
            <v>E338436</v>
          </cell>
        </row>
        <row r="587">
          <cell r="A587" t="str">
            <v>BRITISH TELECOMMUNICATIONS PLC</v>
          </cell>
          <cell r="B587" t="str">
            <v>20307934Q010</v>
          </cell>
          <cell r="C587">
            <v>2497.5</v>
          </cell>
          <cell r="D587" t="str">
            <v>PRD-6-03</v>
          </cell>
          <cell r="G587" t="str">
            <v>30432</v>
          </cell>
          <cell r="H587" t="str">
            <v>6514</v>
          </cell>
          <cell r="I587" t="str">
            <v>E345780</v>
          </cell>
        </row>
        <row r="588">
          <cell r="A588" t="str">
            <v>CABLE &amp; WIRELESS COMMUNICATIONS SERVICES LTD</v>
          </cell>
          <cell r="B588" t="str">
            <v>177948</v>
          </cell>
          <cell r="C588">
            <v>831.83</v>
          </cell>
          <cell r="D588" t="str">
            <v>PRD-6-03</v>
          </cell>
          <cell r="G588" t="str">
            <v>30432</v>
          </cell>
          <cell r="H588" t="str">
            <v>6516</v>
          </cell>
          <cell r="I588" t="str">
            <v>E345327</v>
          </cell>
        </row>
        <row r="589">
          <cell r="A589" t="str">
            <v>CABLE &amp; WIRELESS COMMUNICATIONS SERVICES LTD</v>
          </cell>
          <cell r="B589" t="str">
            <v>20002522</v>
          </cell>
          <cell r="C589">
            <v>925</v>
          </cell>
          <cell r="D589" t="str">
            <v>PRD-6-03</v>
          </cell>
          <cell r="G589" t="str">
            <v>30432</v>
          </cell>
          <cell r="H589" t="str">
            <v>6516</v>
          </cell>
          <cell r="I589" t="str">
            <v>E345313</v>
          </cell>
        </row>
        <row r="590">
          <cell r="A590" t="str">
            <v>CABLE &amp; WIRELESS COMMUNICATIONS SERVICES LTD</v>
          </cell>
          <cell r="B590" t="str">
            <v>176749</v>
          </cell>
          <cell r="C590">
            <v>831.83</v>
          </cell>
          <cell r="D590" t="str">
            <v>PRD-6-03</v>
          </cell>
          <cell r="G590" t="str">
            <v>30432</v>
          </cell>
          <cell r="H590" t="str">
            <v>6516</v>
          </cell>
          <cell r="I590" t="str">
            <v>E342950</v>
          </cell>
        </row>
        <row r="591">
          <cell r="A591" t="str">
            <v>CABLE &amp; WIRELESS COMMUNICATIONS SERVICES LTD</v>
          </cell>
          <cell r="B591" t="str">
            <v>15919441</v>
          </cell>
          <cell r="C591">
            <v>193.84</v>
          </cell>
          <cell r="D591" t="str">
            <v>PRD-6-03</v>
          </cell>
          <cell r="G591" t="str">
            <v>30432</v>
          </cell>
          <cell r="H591" t="str">
            <v>6517</v>
          </cell>
          <cell r="I591" t="str">
            <v>E345213</v>
          </cell>
        </row>
        <row r="592">
          <cell r="A592" t="str">
            <v>CABLE &amp; WIRELESS COMMUNICATIONS SERVICES LTD</v>
          </cell>
          <cell r="B592" t="str">
            <v>15606408</v>
          </cell>
          <cell r="C592">
            <v>471.18</v>
          </cell>
          <cell r="D592" t="str">
            <v>PRD-6-03</v>
          </cell>
          <cell r="G592" t="str">
            <v>30432</v>
          </cell>
          <cell r="H592" t="str">
            <v>6517</v>
          </cell>
          <cell r="I592" t="str">
            <v>E345314</v>
          </cell>
        </row>
        <row r="593">
          <cell r="A593" t="str">
            <v>CAMPBELL LEE COMPUTER SERVICES LTD</v>
          </cell>
          <cell r="B593" t="str">
            <v>27667</v>
          </cell>
          <cell r="C593">
            <v>1200</v>
          </cell>
          <cell r="D593" t="str">
            <v>PRD-6-03</v>
          </cell>
          <cell r="E593" t="str">
            <v>O159292</v>
          </cell>
          <cell r="F593" t="str">
            <v>MANAGED SERVICES</v>
          </cell>
          <cell r="G593" t="str">
            <v>30432</v>
          </cell>
          <cell r="H593" t="str">
            <v>4524</v>
          </cell>
          <cell r="I593" t="str">
            <v>E343812</v>
          </cell>
        </row>
        <row r="594">
          <cell r="A594" t="str">
            <v>CAMPBELL LEE COMPUTER SERVICES LTD</v>
          </cell>
          <cell r="B594" t="str">
            <v>27667</v>
          </cell>
          <cell r="C594">
            <v>6750</v>
          </cell>
          <cell r="D594" t="str">
            <v>PRD-6-03</v>
          </cell>
          <cell r="E594" t="str">
            <v>O159292</v>
          </cell>
          <cell r="F594" t="str">
            <v>MANAGED SERVICES</v>
          </cell>
          <cell r="G594" t="str">
            <v>30432</v>
          </cell>
          <cell r="H594" t="str">
            <v>4524</v>
          </cell>
          <cell r="I594" t="str">
            <v>E343812</v>
          </cell>
        </row>
        <row r="595">
          <cell r="A595" t="str">
            <v>CAMPBELL LEE COMPUTER SERVICES LTD</v>
          </cell>
          <cell r="B595" t="str">
            <v>27667</v>
          </cell>
          <cell r="C595">
            <v>9750</v>
          </cell>
          <cell r="D595" t="str">
            <v>PRD-6-03</v>
          </cell>
          <cell r="E595" t="str">
            <v>O159292</v>
          </cell>
          <cell r="F595" t="str">
            <v>MANAGED SERVICES</v>
          </cell>
          <cell r="G595" t="str">
            <v>30432</v>
          </cell>
          <cell r="H595" t="str">
            <v>4524</v>
          </cell>
          <cell r="I595" t="str">
            <v>E343812</v>
          </cell>
        </row>
        <row r="596">
          <cell r="A596" t="str">
            <v>CAMPBELL LEE COMPUTER SERVICES LTD</v>
          </cell>
          <cell r="B596" t="str">
            <v>27667</v>
          </cell>
          <cell r="C596">
            <v>1200</v>
          </cell>
          <cell r="D596" t="str">
            <v>PRD-6-03</v>
          </cell>
          <cell r="E596" t="str">
            <v>O159292</v>
          </cell>
          <cell r="F596" t="str">
            <v>MANAGED SERVICES</v>
          </cell>
          <cell r="G596" t="str">
            <v>30432</v>
          </cell>
          <cell r="H596" t="str">
            <v>4524</v>
          </cell>
          <cell r="I596" t="str">
            <v>E343812</v>
          </cell>
        </row>
        <row r="597">
          <cell r="A597" t="str">
            <v>CAMPBELL LEE COMPUTER SERVICES LTD</v>
          </cell>
          <cell r="B597" t="str">
            <v>27667</v>
          </cell>
          <cell r="C597">
            <v>1200</v>
          </cell>
          <cell r="D597" t="str">
            <v>PRD-6-03</v>
          </cell>
          <cell r="E597" t="str">
            <v>O159292</v>
          </cell>
          <cell r="F597" t="str">
            <v>MANAGED SERVICES</v>
          </cell>
          <cell r="G597" t="str">
            <v>30432</v>
          </cell>
          <cell r="H597" t="str">
            <v>4524</v>
          </cell>
          <cell r="I597" t="str">
            <v>E343812</v>
          </cell>
        </row>
        <row r="598">
          <cell r="A598" t="str">
            <v>CAMPBELL LEE COMPUTER SERVICES LTD</v>
          </cell>
          <cell r="B598" t="str">
            <v>27667</v>
          </cell>
          <cell r="C598">
            <v>1000</v>
          </cell>
          <cell r="D598" t="str">
            <v>PRD-6-03</v>
          </cell>
          <cell r="E598" t="str">
            <v>O159292</v>
          </cell>
          <cell r="F598" t="str">
            <v>MANAGED SERVICES</v>
          </cell>
          <cell r="G598" t="str">
            <v>30432</v>
          </cell>
          <cell r="H598" t="str">
            <v>4524</v>
          </cell>
          <cell r="I598" t="str">
            <v>E343812</v>
          </cell>
        </row>
        <row r="599">
          <cell r="A599" t="str">
            <v>CAMPBELL LEE COMPUTER SERVICES LTD</v>
          </cell>
          <cell r="B599" t="str">
            <v>27667</v>
          </cell>
          <cell r="C599">
            <v>2250</v>
          </cell>
          <cell r="D599" t="str">
            <v>PRD-6-03</v>
          </cell>
          <cell r="E599" t="str">
            <v>O159292</v>
          </cell>
          <cell r="F599" t="str">
            <v>MANAGED SERVICES</v>
          </cell>
          <cell r="G599" t="str">
            <v>30432</v>
          </cell>
          <cell r="H599" t="str">
            <v>4524</v>
          </cell>
          <cell r="I599" t="str">
            <v>E343812</v>
          </cell>
        </row>
        <row r="600">
          <cell r="A600" t="str">
            <v>CAMPBELL LEE COMPUTER SERVICES LTD</v>
          </cell>
          <cell r="B600" t="str">
            <v>27667</v>
          </cell>
          <cell r="C600">
            <v>7000</v>
          </cell>
          <cell r="D600" t="str">
            <v>PRD-6-03</v>
          </cell>
          <cell r="E600" t="str">
            <v>O159292</v>
          </cell>
          <cell r="F600" t="str">
            <v>MANAGED SERVICES</v>
          </cell>
          <cell r="G600" t="str">
            <v>30432</v>
          </cell>
          <cell r="H600" t="str">
            <v>4524</v>
          </cell>
          <cell r="I600" t="str">
            <v>E343812</v>
          </cell>
        </row>
        <row r="601">
          <cell r="A601" t="str">
            <v>CAMPBELL LEE COMPUTER SERVICES LTD</v>
          </cell>
          <cell r="B601" t="str">
            <v>27667</v>
          </cell>
          <cell r="C601">
            <v>2400</v>
          </cell>
          <cell r="D601" t="str">
            <v>PRD-6-03</v>
          </cell>
          <cell r="E601" t="str">
            <v>O159292</v>
          </cell>
          <cell r="F601" t="str">
            <v>MANAGED SERVICES</v>
          </cell>
          <cell r="G601" t="str">
            <v>30432</v>
          </cell>
          <cell r="H601" t="str">
            <v>4524</v>
          </cell>
          <cell r="I601" t="str">
            <v>E343812</v>
          </cell>
        </row>
        <row r="602">
          <cell r="A602" t="str">
            <v>CAMPBELL LEE COMPUTER SERVICES LTD</v>
          </cell>
          <cell r="B602" t="str">
            <v>27667</v>
          </cell>
          <cell r="C602">
            <v>7200</v>
          </cell>
          <cell r="D602" t="str">
            <v>PRD-6-03</v>
          </cell>
          <cell r="E602" t="str">
            <v>O159292</v>
          </cell>
          <cell r="F602" t="str">
            <v>MANAGED SERVICES</v>
          </cell>
          <cell r="G602" t="str">
            <v>30432</v>
          </cell>
          <cell r="H602" t="str">
            <v>4524</v>
          </cell>
          <cell r="I602" t="str">
            <v>E343812</v>
          </cell>
        </row>
        <row r="603">
          <cell r="A603" t="str">
            <v>CITY CABS (EDINBURGH) LTD</v>
          </cell>
          <cell r="B603" t="str">
            <v>49854</v>
          </cell>
          <cell r="C603">
            <v>14.1</v>
          </cell>
          <cell r="D603" t="str">
            <v>PRD-6-03</v>
          </cell>
          <cell r="G603" t="str">
            <v>12201</v>
          </cell>
          <cell r="H603" t="str">
            <v>5303</v>
          </cell>
          <cell r="I603" t="str">
            <v>E261336</v>
          </cell>
        </row>
        <row r="604">
          <cell r="A604" t="str">
            <v>CITY CABS (EDINBURGH) LTD</v>
          </cell>
          <cell r="B604" t="str">
            <v>48630</v>
          </cell>
          <cell r="C604">
            <v>29.9</v>
          </cell>
          <cell r="D604" t="str">
            <v>PRD-6-03</v>
          </cell>
          <cell r="G604" t="str">
            <v>12201</v>
          </cell>
          <cell r="H604" t="str">
            <v>5303</v>
          </cell>
          <cell r="I604" t="str">
            <v>E254072</v>
          </cell>
        </row>
        <row r="605">
          <cell r="A605" t="str">
            <v>CITY CABS (EDINBURGH) LTD</v>
          </cell>
          <cell r="B605" t="str">
            <v>47228</v>
          </cell>
          <cell r="C605">
            <v>45.3</v>
          </cell>
          <cell r="D605" t="str">
            <v>PRD-6-03</v>
          </cell>
          <cell r="G605" t="str">
            <v>12201</v>
          </cell>
          <cell r="H605" t="str">
            <v>5303</v>
          </cell>
          <cell r="I605" t="str">
            <v>E245075</v>
          </cell>
        </row>
        <row r="606">
          <cell r="A606" t="str">
            <v>CITY CABS (EDINBURGH) LTD</v>
          </cell>
          <cell r="B606" t="str">
            <v>46298</v>
          </cell>
          <cell r="C606">
            <v>14.5</v>
          </cell>
          <cell r="D606" t="str">
            <v>PRD-6-03</v>
          </cell>
          <cell r="G606" t="str">
            <v>12201</v>
          </cell>
          <cell r="H606" t="str">
            <v>5303</v>
          </cell>
          <cell r="I606" t="str">
            <v>E241377</v>
          </cell>
        </row>
        <row r="607">
          <cell r="A607" t="str">
            <v>CITY COURIERS</v>
          </cell>
          <cell r="B607" t="str">
            <v>MAR2003109</v>
          </cell>
          <cell r="C607">
            <v>47.65</v>
          </cell>
          <cell r="D607" t="str">
            <v>PRD-6-03</v>
          </cell>
          <cell r="G607" t="str">
            <v>12201</v>
          </cell>
          <cell r="H607" t="str">
            <v>5303</v>
          </cell>
          <cell r="I607" t="str">
            <v>E332510</v>
          </cell>
        </row>
        <row r="608">
          <cell r="A608" t="str">
            <v>CITY COURIERS</v>
          </cell>
          <cell r="B608" t="str">
            <v>APR2003109</v>
          </cell>
          <cell r="C608">
            <v>12</v>
          </cell>
          <cell r="D608" t="str">
            <v>PRD-6-03</v>
          </cell>
          <cell r="G608" t="str">
            <v>30432</v>
          </cell>
          <cell r="H608" t="str">
            <v>6303</v>
          </cell>
          <cell r="I608" t="str">
            <v>E333593</v>
          </cell>
        </row>
        <row r="609">
          <cell r="A609" t="str">
            <v>CITY INFORMATION SERVICES</v>
          </cell>
          <cell r="B609" t="str">
            <v>S001401</v>
          </cell>
          <cell r="C609">
            <v>220</v>
          </cell>
          <cell r="D609" t="str">
            <v>PRD-6-03</v>
          </cell>
          <cell r="E609" t="str">
            <v>O159911</v>
          </cell>
          <cell r="F609" t="str">
            <v>HARDWARE MAINTENANCE</v>
          </cell>
          <cell r="G609" t="str">
            <v>30432</v>
          </cell>
          <cell r="H609" t="str">
            <v>6113</v>
          </cell>
          <cell r="I609" t="str">
            <v>E345993</v>
          </cell>
        </row>
        <row r="610">
          <cell r="A610" t="str">
            <v>COMMIDEA</v>
          </cell>
          <cell r="B610" t="str">
            <v>50173</v>
          </cell>
          <cell r="C610">
            <v>17</v>
          </cell>
          <cell r="D610" t="str">
            <v>PRD-6-03</v>
          </cell>
          <cell r="E610" t="str">
            <v>O154505</v>
          </cell>
          <cell r="F610" t="str">
            <v>SOFTWARE MAINTENANCE</v>
          </cell>
          <cell r="G610" t="str">
            <v>30430</v>
          </cell>
          <cell r="H610" t="str">
            <v>6107</v>
          </cell>
          <cell r="I610" t="str">
            <v>E344005</v>
          </cell>
        </row>
        <row r="611">
          <cell r="A611" t="str">
            <v>COMPUTACENTER LTD</v>
          </cell>
          <cell r="B611" t="str">
            <v>4475153</v>
          </cell>
          <cell r="C611">
            <v>68.97</v>
          </cell>
          <cell r="D611" t="str">
            <v>PRD-6-03</v>
          </cell>
          <cell r="E611" t="str">
            <v>O159052</v>
          </cell>
          <cell r="F611" t="str">
            <v>IT SOFTWARE</v>
          </cell>
          <cell r="G611" t="str">
            <v>30430</v>
          </cell>
          <cell r="H611" t="str">
            <v>6102</v>
          </cell>
          <cell r="I611" t="str">
            <v>E344016</v>
          </cell>
        </row>
        <row r="612">
          <cell r="A612" t="str">
            <v>COMPUTACENTER LTD</v>
          </cell>
          <cell r="B612" t="str">
            <v>4475153</v>
          </cell>
          <cell r="C612">
            <v>209.14</v>
          </cell>
          <cell r="D612" t="str">
            <v>PRD-6-03</v>
          </cell>
          <cell r="E612" t="str">
            <v>O159052</v>
          </cell>
          <cell r="F612" t="str">
            <v>IT SOFTWARE</v>
          </cell>
          <cell r="G612" t="str">
            <v>30430</v>
          </cell>
          <cell r="H612" t="str">
            <v>6102</v>
          </cell>
          <cell r="I612" t="str">
            <v>E344016</v>
          </cell>
        </row>
        <row r="613">
          <cell r="A613" t="str">
            <v>COMPUTACENTER LTD</v>
          </cell>
          <cell r="B613" t="str">
            <v>4475153</v>
          </cell>
          <cell r="C613">
            <v>620.04</v>
          </cell>
          <cell r="D613" t="str">
            <v>PRD-6-03</v>
          </cell>
          <cell r="E613" t="str">
            <v>O159052</v>
          </cell>
          <cell r="F613" t="str">
            <v>IT SOFTWARE</v>
          </cell>
          <cell r="G613" t="str">
            <v>30430</v>
          </cell>
          <cell r="H613" t="str">
            <v>6102</v>
          </cell>
          <cell r="I613" t="str">
            <v>E344016</v>
          </cell>
        </row>
        <row r="614">
          <cell r="A614" t="str">
            <v>COMPUTACENTER LTD</v>
          </cell>
          <cell r="B614" t="str">
            <v>4474151</v>
          </cell>
          <cell r="C614">
            <v>206.68</v>
          </cell>
          <cell r="D614" t="str">
            <v>PRD-6-03</v>
          </cell>
          <cell r="E614" t="str">
            <v>O159053</v>
          </cell>
          <cell r="F614" t="str">
            <v>IT SOFTWARE</v>
          </cell>
          <cell r="G614" t="str">
            <v>30430</v>
          </cell>
          <cell r="H614" t="str">
            <v>6102</v>
          </cell>
          <cell r="I614" t="str">
            <v>E343889</v>
          </cell>
        </row>
        <row r="615">
          <cell r="A615" t="str">
            <v>COMPUTACENTER LTD</v>
          </cell>
          <cell r="B615" t="str">
            <v>4483699</v>
          </cell>
          <cell r="C615">
            <v>316.89999999999998</v>
          </cell>
          <cell r="D615" t="str">
            <v>PRD-6-03</v>
          </cell>
          <cell r="E615" t="str">
            <v>O159082</v>
          </cell>
          <cell r="F615" t="str">
            <v>IT HARDWARE</v>
          </cell>
          <cell r="G615" t="str">
            <v>30432</v>
          </cell>
          <cell r="H615" t="str">
            <v>6103</v>
          </cell>
          <cell r="I615" t="str">
            <v>E344663</v>
          </cell>
        </row>
        <row r="616">
          <cell r="A616" t="str">
            <v>COMPUTACENTER LTD</v>
          </cell>
          <cell r="B616" t="str">
            <v>4490337</v>
          </cell>
          <cell r="C616">
            <v>-119.08</v>
          </cell>
          <cell r="D616" t="str">
            <v>PRD-6-03</v>
          </cell>
          <cell r="G616" t="str">
            <v>30432</v>
          </cell>
          <cell r="H616" t="str">
            <v>6103</v>
          </cell>
          <cell r="I616" t="str">
            <v>E345173</v>
          </cell>
        </row>
        <row r="617">
          <cell r="A617" t="str">
            <v>COMPUTACENTER LTD</v>
          </cell>
          <cell r="B617" t="str">
            <v>4473577</v>
          </cell>
          <cell r="C617">
            <v>119.08</v>
          </cell>
          <cell r="D617" t="str">
            <v>PRD-6-03</v>
          </cell>
          <cell r="G617" t="str">
            <v>30432</v>
          </cell>
          <cell r="H617" t="str">
            <v>6103</v>
          </cell>
          <cell r="I617" t="str">
            <v>E343907</v>
          </cell>
        </row>
        <row r="618">
          <cell r="A618" t="str">
            <v>COMPUTACENTER LTD</v>
          </cell>
          <cell r="B618" t="str">
            <v>4480811</v>
          </cell>
          <cell r="C618">
            <v>132</v>
          </cell>
          <cell r="D618" t="str">
            <v>PRD-6-03</v>
          </cell>
          <cell r="E618" t="str">
            <v>O159079</v>
          </cell>
          <cell r="F618" t="str">
            <v>IT HARDWARE</v>
          </cell>
          <cell r="G618" t="str">
            <v>30432</v>
          </cell>
          <cell r="H618" t="str">
            <v>6103</v>
          </cell>
          <cell r="I618" t="str">
            <v>E344303</v>
          </cell>
        </row>
        <row r="619">
          <cell r="A619" t="str">
            <v>COMPUTACENTER LTD</v>
          </cell>
          <cell r="B619" t="str">
            <v>4480811</v>
          </cell>
          <cell r="C619">
            <v>48</v>
          </cell>
          <cell r="D619" t="str">
            <v>PRD-6-03</v>
          </cell>
          <cell r="E619" t="str">
            <v>O159079</v>
          </cell>
          <cell r="F619" t="str">
            <v>IT HARDWARE</v>
          </cell>
          <cell r="G619" t="str">
            <v>30432</v>
          </cell>
          <cell r="H619" t="str">
            <v>6103</v>
          </cell>
          <cell r="I619" t="str">
            <v>E344303</v>
          </cell>
        </row>
        <row r="620">
          <cell r="A620" t="str">
            <v>COMPUTACENTER LTD</v>
          </cell>
          <cell r="B620" t="str">
            <v>4480393</v>
          </cell>
          <cell r="C620">
            <v>91.87</v>
          </cell>
          <cell r="D620" t="str">
            <v>PRD-6-03</v>
          </cell>
          <cell r="E620" t="str">
            <v>O159299</v>
          </cell>
          <cell r="F620" t="str">
            <v>IT HARDWARE</v>
          </cell>
          <cell r="G620" t="str">
            <v>30432</v>
          </cell>
          <cell r="H620" t="str">
            <v>6103</v>
          </cell>
          <cell r="I620" t="str">
            <v>E344304</v>
          </cell>
        </row>
        <row r="621">
          <cell r="A621" t="str">
            <v>COMPUTACENTER LTD</v>
          </cell>
          <cell r="B621" t="str">
            <v>4480691</v>
          </cell>
          <cell r="C621">
            <v>840</v>
          </cell>
          <cell r="D621" t="str">
            <v>PRD-6-03</v>
          </cell>
          <cell r="E621" t="str">
            <v>O158741</v>
          </cell>
          <cell r="F621" t="str">
            <v>IT HARDWARE</v>
          </cell>
          <cell r="G621" t="str">
            <v>30432</v>
          </cell>
          <cell r="H621" t="str">
            <v>6103</v>
          </cell>
          <cell r="I621" t="str">
            <v>E344305</v>
          </cell>
        </row>
        <row r="622">
          <cell r="A622" t="str">
            <v>COMPUTACENTER LTD</v>
          </cell>
          <cell r="B622" t="str">
            <v>4480691</v>
          </cell>
          <cell r="C622">
            <v>48</v>
          </cell>
          <cell r="D622" t="str">
            <v>PRD-6-03</v>
          </cell>
          <cell r="E622" t="str">
            <v>O158741</v>
          </cell>
          <cell r="F622" t="str">
            <v>IT HARDWARE</v>
          </cell>
          <cell r="G622" t="str">
            <v>30432</v>
          </cell>
          <cell r="H622" t="str">
            <v>6103</v>
          </cell>
          <cell r="I622" t="str">
            <v>E344305</v>
          </cell>
        </row>
        <row r="623">
          <cell r="A623" t="str">
            <v>COMPUTACENTER LTD</v>
          </cell>
          <cell r="B623" t="str">
            <v>4476717</v>
          </cell>
          <cell r="C623">
            <v>24.26</v>
          </cell>
          <cell r="D623" t="str">
            <v>PRD-6-03</v>
          </cell>
          <cell r="E623" t="str">
            <v>O159080</v>
          </cell>
          <cell r="F623" t="str">
            <v>IT HARDWARE</v>
          </cell>
          <cell r="G623" t="str">
            <v>30432</v>
          </cell>
          <cell r="H623" t="str">
            <v>6103</v>
          </cell>
          <cell r="I623" t="str">
            <v>E344130</v>
          </cell>
        </row>
        <row r="624">
          <cell r="A624" t="str">
            <v>COMPUTACENTER LTD</v>
          </cell>
          <cell r="B624" t="str">
            <v>4476717</v>
          </cell>
          <cell r="C624">
            <v>134.5</v>
          </cell>
          <cell r="D624" t="str">
            <v>PRD-6-03</v>
          </cell>
          <cell r="E624" t="str">
            <v>O159080</v>
          </cell>
          <cell r="F624" t="str">
            <v>IT HARDWARE</v>
          </cell>
          <cell r="G624" t="str">
            <v>30432</v>
          </cell>
          <cell r="H624" t="str">
            <v>6103</v>
          </cell>
          <cell r="I624" t="str">
            <v>E344130</v>
          </cell>
        </row>
        <row r="625">
          <cell r="A625" t="str">
            <v>COMPUTACENTER LTD</v>
          </cell>
          <cell r="B625" t="str">
            <v>4473568</v>
          </cell>
          <cell r="C625">
            <v>138.66</v>
          </cell>
          <cell r="D625" t="str">
            <v>PRD-6-03</v>
          </cell>
          <cell r="E625" t="str">
            <v>O159081</v>
          </cell>
          <cell r="F625" t="str">
            <v>IT HARDWARE</v>
          </cell>
          <cell r="G625" t="str">
            <v>30432</v>
          </cell>
          <cell r="H625" t="str">
            <v>6103</v>
          </cell>
          <cell r="I625" t="str">
            <v>E343908</v>
          </cell>
        </row>
        <row r="626">
          <cell r="A626" t="str">
            <v>COMPUTACENTER LTD</v>
          </cell>
          <cell r="B626" t="str">
            <v>4473568</v>
          </cell>
          <cell r="C626">
            <v>27.5</v>
          </cell>
          <cell r="D626" t="str">
            <v>PRD-6-03</v>
          </cell>
          <cell r="E626" t="str">
            <v>O159081</v>
          </cell>
          <cell r="F626" t="str">
            <v>IT HARDWARE</v>
          </cell>
          <cell r="G626" t="str">
            <v>30432</v>
          </cell>
          <cell r="H626" t="str">
            <v>6103</v>
          </cell>
          <cell r="I626" t="str">
            <v>E343908</v>
          </cell>
        </row>
        <row r="627">
          <cell r="A627" t="str">
            <v>COMPUTACENTER LTD</v>
          </cell>
          <cell r="B627" t="str">
            <v>4468507</v>
          </cell>
          <cell r="C627">
            <v>378</v>
          </cell>
          <cell r="D627" t="str">
            <v>PRD-6-03</v>
          </cell>
          <cell r="E627" t="str">
            <v>O158827</v>
          </cell>
          <cell r="F627" t="str">
            <v>IT HARDWARE</v>
          </cell>
          <cell r="G627" t="str">
            <v>30432</v>
          </cell>
          <cell r="H627" t="str">
            <v>6103</v>
          </cell>
          <cell r="I627" t="str">
            <v>E343464</v>
          </cell>
        </row>
        <row r="628">
          <cell r="A628" t="str">
            <v>COMPUTACENTER LTD</v>
          </cell>
          <cell r="B628" t="str">
            <v>4467199</v>
          </cell>
          <cell r="C628">
            <v>24</v>
          </cell>
          <cell r="D628" t="str">
            <v>PRD-6-03</v>
          </cell>
          <cell r="E628" t="str">
            <v>O158386</v>
          </cell>
          <cell r="F628" t="str">
            <v>IT HARDWARE</v>
          </cell>
          <cell r="G628" t="str">
            <v>30432</v>
          </cell>
          <cell r="H628" t="str">
            <v>6103</v>
          </cell>
          <cell r="I628" t="str">
            <v>E343345</v>
          </cell>
        </row>
        <row r="629">
          <cell r="A629" t="str">
            <v>COMPUTACENTER LTD</v>
          </cell>
          <cell r="B629" t="str">
            <v>4467101</v>
          </cell>
          <cell r="C629">
            <v>238.38</v>
          </cell>
          <cell r="D629" t="str">
            <v>PRD-6-03</v>
          </cell>
          <cell r="E629" t="str">
            <v>O158386</v>
          </cell>
          <cell r="F629" t="str">
            <v>IT HARDWARE</v>
          </cell>
          <cell r="G629" t="str">
            <v>30432</v>
          </cell>
          <cell r="H629" t="str">
            <v>6103</v>
          </cell>
          <cell r="I629" t="str">
            <v>E343344</v>
          </cell>
        </row>
        <row r="630">
          <cell r="A630" t="str">
            <v>COMPUTACENTER LTD</v>
          </cell>
          <cell r="B630" t="str">
            <v>4467101</v>
          </cell>
          <cell r="C630">
            <v>24</v>
          </cell>
          <cell r="D630" t="str">
            <v>PRD-6-03</v>
          </cell>
          <cell r="E630" t="str">
            <v>O158386</v>
          </cell>
          <cell r="F630" t="str">
            <v>IT HARDWARE</v>
          </cell>
          <cell r="G630" t="str">
            <v>30432</v>
          </cell>
          <cell r="H630" t="str">
            <v>6103</v>
          </cell>
          <cell r="I630" t="str">
            <v>E343344</v>
          </cell>
        </row>
        <row r="631">
          <cell r="A631" t="str">
            <v>COMPUTACENTER LTD</v>
          </cell>
          <cell r="B631" t="str">
            <v>4467141</v>
          </cell>
          <cell r="C631">
            <v>0</v>
          </cell>
          <cell r="D631" t="str">
            <v>PRD-6-03</v>
          </cell>
          <cell r="E631" t="str">
            <v>O158386</v>
          </cell>
          <cell r="F631" t="str">
            <v>IT HARDWARE</v>
          </cell>
          <cell r="G631" t="str">
            <v>30432</v>
          </cell>
          <cell r="H631" t="str">
            <v>6103</v>
          </cell>
          <cell r="I631" t="str">
            <v>E343343</v>
          </cell>
        </row>
        <row r="632">
          <cell r="A632" t="str">
            <v>COMPUTACENTER LTD</v>
          </cell>
          <cell r="B632" t="str">
            <v>4467141</v>
          </cell>
          <cell r="C632">
            <v>24</v>
          </cell>
          <cell r="D632" t="str">
            <v>PRD-6-03</v>
          </cell>
          <cell r="E632" t="str">
            <v>O158386</v>
          </cell>
          <cell r="F632" t="str">
            <v>IT HARDWARE</v>
          </cell>
          <cell r="G632" t="str">
            <v>30432</v>
          </cell>
          <cell r="H632" t="str">
            <v>6103</v>
          </cell>
          <cell r="I632" t="str">
            <v>E343343</v>
          </cell>
        </row>
        <row r="633">
          <cell r="A633" t="str">
            <v>CORPORATE DIRECT (EUROPE) PLC</v>
          </cell>
          <cell r="B633" t="str">
            <v>INV69543</v>
          </cell>
          <cell r="C633">
            <v>28.49</v>
          </cell>
          <cell r="D633" t="str">
            <v>PRD-6-03</v>
          </cell>
          <cell r="E633" t="str">
            <v>O158353</v>
          </cell>
          <cell r="F633" t="str">
            <v>IT HARDWARE</v>
          </cell>
          <cell r="G633" t="str">
            <v>30432</v>
          </cell>
          <cell r="H633" t="str">
            <v>6103</v>
          </cell>
          <cell r="I633" t="str">
            <v>E344022</v>
          </cell>
        </row>
        <row r="634">
          <cell r="A634" t="str">
            <v>CORPORATE DIRECT (EUROPE) PLC</v>
          </cell>
          <cell r="B634" t="str">
            <v>INV69930</v>
          </cell>
          <cell r="C634">
            <v>47.94</v>
          </cell>
          <cell r="D634" t="str">
            <v>PRD-6-03</v>
          </cell>
          <cell r="E634" t="str">
            <v>O158761</v>
          </cell>
          <cell r="F634" t="str">
            <v>IT HARDWARE</v>
          </cell>
          <cell r="G634" t="str">
            <v>30432</v>
          </cell>
          <cell r="H634" t="str">
            <v>6103</v>
          </cell>
          <cell r="I634" t="str">
            <v>E344021</v>
          </cell>
        </row>
        <row r="635">
          <cell r="A635" t="str">
            <v>DECAL LTD</v>
          </cell>
          <cell r="B635" t="str">
            <v>2041</v>
          </cell>
          <cell r="C635">
            <v>9750</v>
          </cell>
          <cell r="D635" t="str">
            <v>PRD-6-03</v>
          </cell>
          <cell r="E635" t="str">
            <v>O159482</v>
          </cell>
          <cell r="F635" t="str">
            <v>SOFTWARE MAINTENANCE</v>
          </cell>
          <cell r="G635" t="str">
            <v>30430</v>
          </cell>
          <cell r="H635" t="str">
            <v>6107</v>
          </cell>
          <cell r="I635" t="str">
            <v>E344353</v>
          </cell>
        </row>
        <row r="636">
          <cell r="A636" t="str">
            <v>FAST CORPORATE SERVICES LTD</v>
          </cell>
          <cell r="B636" t="str">
            <v>023381RT1</v>
          </cell>
          <cell r="C636">
            <v>5000</v>
          </cell>
          <cell r="D636" t="str">
            <v>PRD-6-03</v>
          </cell>
          <cell r="E636" t="str">
            <v>O159395</v>
          </cell>
          <cell r="F636" t="str">
            <v>SUBSCRIPTIONS</v>
          </cell>
          <cell r="G636" t="str">
            <v>30432</v>
          </cell>
          <cell r="H636" t="str">
            <v>2304</v>
          </cell>
          <cell r="I636" t="str">
            <v>E344138</v>
          </cell>
        </row>
        <row r="637">
          <cell r="A637" t="str">
            <v>IMAGIN SOLUTIONS</v>
          </cell>
          <cell r="B637" t="str">
            <v>O02510017443</v>
          </cell>
          <cell r="C637">
            <v>5788</v>
          </cell>
          <cell r="D637" t="str">
            <v>PRD-6-03</v>
          </cell>
          <cell r="E637" t="str">
            <v>O159124</v>
          </cell>
          <cell r="F637" t="str">
            <v>SOFTWARE MAINTENANCE</v>
          </cell>
          <cell r="G637" t="str">
            <v>30430</v>
          </cell>
          <cell r="H637" t="str">
            <v>6107</v>
          </cell>
          <cell r="I637" t="str">
            <v>E343606</v>
          </cell>
        </row>
        <row r="638">
          <cell r="A638" t="str">
            <v>INMAC UK LTD</v>
          </cell>
          <cell r="B638" t="str">
            <v>J1832229</v>
          </cell>
          <cell r="C638">
            <v>77.8</v>
          </cell>
          <cell r="D638" t="str">
            <v>PRD-6-03</v>
          </cell>
          <cell r="E638" t="str">
            <v>O159083</v>
          </cell>
          <cell r="F638" t="str">
            <v>IT HARDWARE</v>
          </cell>
          <cell r="G638" t="str">
            <v>30432</v>
          </cell>
          <cell r="H638" t="str">
            <v>6103</v>
          </cell>
          <cell r="I638" t="str">
            <v>E343969</v>
          </cell>
        </row>
        <row r="639">
          <cell r="A639" t="str">
            <v>ITNET UK LTD</v>
          </cell>
          <cell r="B639" t="str">
            <v>IS0000001105</v>
          </cell>
          <cell r="C639">
            <v>3062.5</v>
          </cell>
          <cell r="D639" t="str">
            <v>PRD-6-03</v>
          </cell>
          <cell r="E639" t="str">
            <v>O158828</v>
          </cell>
          <cell r="F639" t="str">
            <v>MANAGED SERVICES</v>
          </cell>
          <cell r="G639" t="str">
            <v>30432</v>
          </cell>
          <cell r="H639" t="str">
            <v>4524</v>
          </cell>
          <cell r="I639" t="str">
            <v>E346066</v>
          </cell>
        </row>
        <row r="640">
          <cell r="A640" t="str">
            <v>JOHN G RUSSELL (TRANSPORT) LTD</v>
          </cell>
          <cell r="B640" t="str">
            <v>583072</v>
          </cell>
          <cell r="C640">
            <v>65</v>
          </cell>
          <cell r="D640" t="str">
            <v>PRD-6-03</v>
          </cell>
          <cell r="E640" t="str">
            <v>O159576</v>
          </cell>
          <cell r="F640" t="str">
            <v>HARDWARE MAINTENANCE</v>
          </cell>
          <cell r="G640" t="str">
            <v>30432</v>
          </cell>
          <cell r="H640" t="str">
            <v>6106</v>
          </cell>
          <cell r="I640" t="str">
            <v>E341149</v>
          </cell>
        </row>
        <row r="641">
          <cell r="A641" t="str">
            <v>ORION MEDIA MARKETING PLC</v>
          </cell>
          <cell r="B641" t="str">
            <v>694186</v>
          </cell>
          <cell r="C641">
            <v>2550</v>
          </cell>
          <cell r="D641" t="str">
            <v>PRD-6-03</v>
          </cell>
          <cell r="E641" t="str">
            <v>O159047</v>
          </cell>
          <cell r="F641" t="str">
            <v>IT HARDWARE</v>
          </cell>
          <cell r="G641" t="str">
            <v>30432</v>
          </cell>
          <cell r="H641" t="str">
            <v>6103</v>
          </cell>
          <cell r="I641" t="str">
            <v>E344050</v>
          </cell>
        </row>
        <row r="642">
          <cell r="A642" t="str">
            <v>ORION MEDIA MARKETING PLC</v>
          </cell>
          <cell r="B642" t="str">
            <v>678909</v>
          </cell>
          <cell r="C642">
            <v>96</v>
          </cell>
          <cell r="D642" t="str">
            <v>PRD-6-03</v>
          </cell>
          <cell r="E642" t="str">
            <v>O159045</v>
          </cell>
          <cell r="F642" t="str">
            <v>IT HARDWARE</v>
          </cell>
          <cell r="G642" t="str">
            <v>30432</v>
          </cell>
          <cell r="H642" t="str">
            <v>6103</v>
          </cell>
          <cell r="I642" t="str">
            <v>E343614</v>
          </cell>
        </row>
        <row r="643">
          <cell r="A643" t="str">
            <v>ORION MEDIA MARKETING PLC</v>
          </cell>
          <cell r="B643" t="str">
            <v>678909</v>
          </cell>
          <cell r="C643">
            <v>1178</v>
          </cell>
          <cell r="D643" t="str">
            <v>PRD-6-03</v>
          </cell>
          <cell r="E643" t="str">
            <v>O159045</v>
          </cell>
          <cell r="F643" t="str">
            <v>IT HARDWARE</v>
          </cell>
          <cell r="G643" t="str">
            <v>30432</v>
          </cell>
          <cell r="H643" t="str">
            <v>6103</v>
          </cell>
          <cell r="I643" t="str">
            <v>E343614</v>
          </cell>
        </row>
        <row r="644">
          <cell r="A644" t="str">
            <v>RS COMPONENTS LTD</v>
          </cell>
          <cell r="B644" t="str">
            <v>4859999</v>
          </cell>
          <cell r="C644">
            <v>93.12</v>
          </cell>
          <cell r="D644" t="str">
            <v>PRD-6-03</v>
          </cell>
          <cell r="E644" t="str">
            <v>O152919</v>
          </cell>
          <cell r="F644" t="str">
            <v>IT HARDWARE</v>
          </cell>
          <cell r="G644" t="str">
            <v>30432</v>
          </cell>
          <cell r="H644" t="str">
            <v>6103</v>
          </cell>
          <cell r="I644" t="str">
            <v>E333163</v>
          </cell>
        </row>
        <row r="645">
          <cell r="A645" t="str">
            <v>SAPPHIRE TECHNOLOGIES LTD</v>
          </cell>
          <cell r="B645" t="str">
            <v>N3I004</v>
          </cell>
          <cell r="C645">
            <v>135</v>
          </cell>
          <cell r="D645" t="str">
            <v>PRD-6-03</v>
          </cell>
          <cell r="E645" t="str">
            <v>O159487</v>
          </cell>
          <cell r="F645" t="str">
            <v>SOFTWARE MAINTENANCE</v>
          </cell>
          <cell r="G645" t="str">
            <v>30430</v>
          </cell>
          <cell r="H645" t="str">
            <v>6107</v>
          </cell>
          <cell r="I645" t="str">
            <v>E345243</v>
          </cell>
        </row>
        <row r="646">
          <cell r="A646" t="str">
            <v>SAPPHIRE TECHNOLOGIES LTD</v>
          </cell>
          <cell r="B646" t="str">
            <v>N3I004</v>
          </cell>
          <cell r="C646">
            <v>1176</v>
          </cell>
          <cell r="D646" t="str">
            <v>PRD-6-03</v>
          </cell>
          <cell r="E646" t="str">
            <v>O159487</v>
          </cell>
          <cell r="F646" t="str">
            <v>SOFTWARE MAINTENANCE</v>
          </cell>
          <cell r="G646" t="str">
            <v>30430</v>
          </cell>
          <cell r="H646" t="str">
            <v>6107</v>
          </cell>
          <cell r="I646" t="str">
            <v>E345243</v>
          </cell>
        </row>
        <row r="647">
          <cell r="A647" t="str">
            <v>SAPPHIRE TECHNOLOGIES LTD</v>
          </cell>
          <cell r="B647" t="str">
            <v>N3I004</v>
          </cell>
          <cell r="C647">
            <v>1083</v>
          </cell>
          <cell r="D647" t="str">
            <v>PRD-6-03</v>
          </cell>
          <cell r="E647" t="str">
            <v>O159487</v>
          </cell>
          <cell r="F647" t="str">
            <v>SOFTWARE MAINTENANCE</v>
          </cell>
          <cell r="G647" t="str">
            <v>30430</v>
          </cell>
          <cell r="H647" t="str">
            <v>6107</v>
          </cell>
          <cell r="I647" t="str">
            <v>E345243</v>
          </cell>
        </row>
        <row r="648">
          <cell r="A648" t="str">
            <v>SAPPHIRE TECHNOLOGIES LTD</v>
          </cell>
          <cell r="B648" t="str">
            <v>2459</v>
          </cell>
          <cell r="C648">
            <v>7000</v>
          </cell>
          <cell r="D648" t="str">
            <v>PRD-6-03</v>
          </cell>
          <cell r="E648" t="str">
            <v>O159484</v>
          </cell>
          <cell r="F648" t="str">
            <v>SOFTWARE MAINTENANCE</v>
          </cell>
          <cell r="G648" t="str">
            <v>30430</v>
          </cell>
          <cell r="H648" t="str">
            <v>6107</v>
          </cell>
          <cell r="I648" t="str">
            <v>E344964</v>
          </cell>
        </row>
        <row r="649">
          <cell r="A649" t="str">
            <v>SAPPHIRE TECHNOLOGIES LTD</v>
          </cell>
          <cell r="B649" t="str">
            <v>2442</v>
          </cell>
          <cell r="C649">
            <v>3750</v>
          </cell>
          <cell r="D649" t="str">
            <v>PRD-6-03</v>
          </cell>
          <cell r="E649" t="str">
            <v>O159486</v>
          </cell>
          <cell r="F649" t="str">
            <v>SOFTWARE MAINTENANCE</v>
          </cell>
          <cell r="G649" t="str">
            <v>30432</v>
          </cell>
          <cell r="H649" t="str">
            <v>6107</v>
          </cell>
          <cell r="I649" t="str">
            <v>E344963</v>
          </cell>
        </row>
        <row r="650">
          <cell r="A650" t="str">
            <v>SAPPHIRE TECHNOLOGIES LTD</v>
          </cell>
          <cell r="B650" t="str">
            <v>2442</v>
          </cell>
          <cell r="C650">
            <v>7482</v>
          </cell>
          <cell r="D650" t="str">
            <v>PRD-6-03</v>
          </cell>
          <cell r="E650" t="str">
            <v>O159486</v>
          </cell>
          <cell r="F650" t="str">
            <v>SOFTWARE MAINTENANCE</v>
          </cell>
          <cell r="G650" t="str">
            <v>30432</v>
          </cell>
          <cell r="H650" t="str">
            <v>6107</v>
          </cell>
          <cell r="I650" t="str">
            <v>E344963</v>
          </cell>
        </row>
        <row r="651">
          <cell r="A651" t="str">
            <v>SERCK CONTROLS LTD</v>
          </cell>
          <cell r="B651" t="str">
            <v>ASI10003389</v>
          </cell>
          <cell r="C651">
            <v>250</v>
          </cell>
          <cell r="D651" t="str">
            <v>PRD-6-03</v>
          </cell>
          <cell r="E651" t="str">
            <v>O157536</v>
          </cell>
          <cell r="F651" t="str">
            <v>IT SOFTWARE</v>
          </cell>
          <cell r="G651" t="str">
            <v>30430</v>
          </cell>
          <cell r="H651" t="str">
            <v>6102</v>
          </cell>
          <cell r="I651" t="str">
            <v>E344056</v>
          </cell>
        </row>
        <row r="652">
          <cell r="A652" t="str">
            <v>SUN MICROSYSTEMS LTD</v>
          </cell>
          <cell r="B652" t="str">
            <v>440062785</v>
          </cell>
          <cell r="C652">
            <v>-17974.87</v>
          </cell>
          <cell r="D652" t="str">
            <v>PRD-6-03</v>
          </cell>
          <cell r="E652" t="str">
            <v>O159429</v>
          </cell>
          <cell r="F652" t="str">
            <v>HARDWARE MAINTENANCE</v>
          </cell>
          <cell r="G652" t="str">
            <v>30432</v>
          </cell>
          <cell r="H652" t="str">
            <v>6106</v>
          </cell>
          <cell r="I652" t="str">
            <v>E344163</v>
          </cell>
        </row>
        <row r="653">
          <cell r="A653" t="str">
            <v>SUN MICROSYSTEMS LTD</v>
          </cell>
          <cell r="B653" t="str">
            <v>440050512</v>
          </cell>
          <cell r="C653">
            <v>271482.01</v>
          </cell>
          <cell r="D653" t="str">
            <v>PRD-6-03</v>
          </cell>
          <cell r="E653" t="str">
            <v>O159429</v>
          </cell>
          <cell r="F653" t="str">
            <v>HARDWARE MAINTENANCE</v>
          </cell>
          <cell r="G653" t="str">
            <v>30432</v>
          </cell>
          <cell r="H653" t="str">
            <v>6106</v>
          </cell>
          <cell r="I653" t="str">
            <v>E344162</v>
          </cell>
        </row>
        <row r="654">
          <cell r="A654" t="str">
            <v>TELEWEST COMMUNICATIONS (SCOTLAND) LTD</v>
          </cell>
          <cell r="B654" t="str">
            <v>224375901501090903</v>
          </cell>
          <cell r="C654">
            <v>13</v>
          </cell>
          <cell r="D654" t="str">
            <v>PRD-6-03</v>
          </cell>
          <cell r="G654" t="str">
            <v>30432</v>
          </cell>
          <cell r="H654" t="str">
            <v>6509</v>
          </cell>
          <cell r="I654" t="str">
            <v>E345239</v>
          </cell>
        </row>
        <row r="655">
          <cell r="A655" t="str">
            <v>WIDE WORLD SERVICES LTD</v>
          </cell>
          <cell r="B655" t="str">
            <v>20030067</v>
          </cell>
          <cell r="C655">
            <v>200</v>
          </cell>
          <cell r="D655" t="str">
            <v>PRD-6-03</v>
          </cell>
          <cell r="E655" t="str">
            <v>O160177</v>
          </cell>
          <cell r="F655" t="str">
            <v>MANAGED SERVICES</v>
          </cell>
          <cell r="G655" t="str">
            <v>30432</v>
          </cell>
          <cell r="H655" t="str">
            <v>4524</v>
          </cell>
          <cell r="I655" t="str">
            <v>E345569</v>
          </cell>
        </row>
        <row r="656">
          <cell r="A656" t="str">
            <v>WIDE WORLD SERVICES LTD</v>
          </cell>
          <cell r="B656" t="str">
            <v>20030067</v>
          </cell>
          <cell r="C656">
            <v>-200</v>
          </cell>
          <cell r="D656" t="str">
            <v>PRD-6-03</v>
          </cell>
          <cell r="E656" t="str">
            <v>O160177</v>
          </cell>
          <cell r="F656" t="str">
            <v>MANAGED SERVICES</v>
          </cell>
          <cell r="G656" t="str">
            <v>30432</v>
          </cell>
          <cell r="H656" t="str">
            <v>4524</v>
          </cell>
          <cell r="I656" t="str">
            <v>E345569</v>
          </cell>
        </row>
        <row r="657">
          <cell r="A657" t="str">
            <v>WIDE WORLD SERVICES LTD</v>
          </cell>
          <cell r="B657" t="str">
            <v>20030034</v>
          </cell>
          <cell r="C657">
            <v>8719</v>
          </cell>
          <cell r="D657" t="str">
            <v>PRD-6-03</v>
          </cell>
          <cell r="E657" t="str">
            <v>O160177</v>
          </cell>
          <cell r="F657" t="str">
            <v>MANAGED SERVICES</v>
          </cell>
          <cell r="G657" t="str">
            <v>30432</v>
          </cell>
          <cell r="H657" t="str">
            <v>4524</v>
          </cell>
          <cell r="I657" t="str">
            <v>E345567</v>
          </cell>
        </row>
        <row r="658">
          <cell r="A658" t="str">
            <v>WIDE WORLD SERVICES LTD</v>
          </cell>
          <cell r="B658" t="str">
            <v>20030058</v>
          </cell>
          <cell r="C658">
            <v>6720</v>
          </cell>
          <cell r="D658" t="str">
            <v>PRD-6-03</v>
          </cell>
          <cell r="E658" t="str">
            <v>O160177</v>
          </cell>
          <cell r="F658" t="str">
            <v>MANAGED SERVICES</v>
          </cell>
          <cell r="G658" t="str">
            <v>30432</v>
          </cell>
          <cell r="H658" t="str">
            <v>4524</v>
          </cell>
          <cell r="I658" t="str">
            <v>E345570</v>
          </cell>
        </row>
        <row r="659">
          <cell r="A659" t="str">
            <v>WIDE WORLD SERVICES LTD</v>
          </cell>
          <cell r="B659" t="str">
            <v>20030067</v>
          </cell>
          <cell r="C659">
            <v>200</v>
          </cell>
          <cell r="D659" t="str">
            <v>PRD-6-03</v>
          </cell>
          <cell r="E659" t="str">
            <v>O160177</v>
          </cell>
          <cell r="F659" t="str">
            <v>MANAGED SERVICES</v>
          </cell>
          <cell r="G659" t="str">
            <v>30432</v>
          </cell>
          <cell r="H659" t="str">
            <v>4524</v>
          </cell>
          <cell r="I659" t="str">
            <v>E345569</v>
          </cell>
        </row>
        <row r="660">
          <cell r="C660">
            <v>397993.66000000003</v>
          </cell>
          <cell r="D660" t="str">
            <v>PRD-6-03 Total</v>
          </cell>
        </row>
        <row r="661">
          <cell r="A661" t="str">
            <v>BIGFISH</v>
          </cell>
          <cell r="B661" t="str">
            <v>19604</v>
          </cell>
          <cell r="C661">
            <v>113.79</v>
          </cell>
          <cell r="D661" t="str">
            <v>PRD-7-03</v>
          </cell>
          <cell r="E661" t="str">
            <v>O160623</v>
          </cell>
          <cell r="F661" t="str">
            <v>IT HARDWARE</v>
          </cell>
          <cell r="G661" t="str">
            <v>30433</v>
          </cell>
          <cell r="H661" t="str">
            <v>6301</v>
          </cell>
          <cell r="I661" t="str">
            <v>E346834</v>
          </cell>
        </row>
        <row r="662">
          <cell r="A662" t="str">
            <v>BIGFISH</v>
          </cell>
          <cell r="B662" t="str">
            <v>19604</v>
          </cell>
          <cell r="C662">
            <v>113.79</v>
          </cell>
          <cell r="D662" t="str">
            <v>PRD-7-03</v>
          </cell>
          <cell r="E662" t="str">
            <v>O160623</v>
          </cell>
          <cell r="F662" t="str">
            <v>IT HARDWARE</v>
          </cell>
          <cell r="G662" t="str">
            <v>30433</v>
          </cell>
          <cell r="H662" t="str">
            <v>6301</v>
          </cell>
          <cell r="I662" t="str">
            <v>E346834</v>
          </cell>
        </row>
        <row r="663">
          <cell r="A663" t="str">
            <v>BIGFISH</v>
          </cell>
          <cell r="B663" t="str">
            <v>19604</v>
          </cell>
          <cell r="C663">
            <v>72.7</v>
          </cell>
          <cell r="D663" t="str">
            <v>PRD-7-03</v>
          </cell>
          <cell r="E663" t="str">
            <v>O160623</v>
          </cell>
          <cell r="F663" t="str">
            <v>IT HARDWARE</v>
          </cell>
          <cell r="G663" t="str">
            <v>30433</v>
          </cell>
          <cell r="H663" t="str">
            <v>6301</v>
          </cell>
          <cell r="I663" t="str">
            <v>E346834</v>
          </cell>
        </row>
        <row r="664">
          <cell r="A664" t="str">
            <v>BIGFISH</v>
          </cell>
          <cell r="B664" t="str">
            <v>19604</v>
          </cell>
          <cell r="C664">
            <v>101.4</v>
          </cell>
          <cell r="D664" t="str">
            <v>PRD-7-03</v>
          </cell>
          <cell r="E664" t="str">
            <v>O160623</v>
          </cell>
          <cell r="F664" t="str">
            <v>IT HARDWARE</v>
          </cell>
          <cell r="G664" t="str">
            <v>30433</v>
          </cell>
          <cell r="H664" t="str">
            <v>6301</v>
          </cell>
          <cell r="I664" t="str">
            <v>E346834</v>
          </cell>
        </row>
        <row r="665">
          <cell r="A665" t="str">
            <v>BIGFISH</v>
          </cell>
          <cell r="B665" t="str">
            <v>19604</v>
          </cell>
          <cell r="C665">
            <v>210.53</v>
          </cell>
          <cell r="D665" t="str">
            <v>PRD-7-03</v>
          </cell>
          <cell r="E665" t="str">
            <v>O160623</v>
          </cell>
          <cell r="F665" t="str">
            <v>IT HARDWARE</v>
          </cell>
          <cell r="G665" t="str">
            <v>30433</v>
          </cell>
          <cell r="H665" t="str">
            <v>6301</v>
          </cell>
          <cell r="I665" t="str">
            <v>E346834</v>
          </cell>
        </row>
        <row r="666">
          <cell r="A666" t="str">
            <v>BIGFISH</v>
          </cell>
          <cell r="B666" t="str">
            <v>19604</v>
          </cell>
          <cell r="C666">
            <v>261.17</v>
          </cell>
          <cell r="D666" t="str">
            <v>PRD-7-03</v>
          </cell>
          <cell r="E666" t="str">
            <v>O160623</v>
          </cell>
          <cell r="F666" t="str">
            <v>IT HARDWARE</v>
          </cell>
          <cell r="G666" t="str">
            <v>30433</v>
          </cell>
          <cell r="H666" t="str">
            <v>6301</v>
          </cell>
          <cell r="I666" t="str">
            <v>E346834</v>
          </cell>
        </row>
        <row r="667">
          <cell r="A667" t="str">
            <v>BLACK BOX</v>
          </cell>
          <cell r="B667" t="str">
            <v>00598819</v>
          </cell>
          <cell r="C667">
            <v>13</v>
          </cell>
          <cell r="D667" t="str">
            <v>PRD-7-03</v>
          </cell>
          <cell r="G667" t="str">
            <v>30432</v>
          </cell>
          <cell r="H667" t="str">
            <v>6115</v>
          </cell>
          <cell r="I667" t="str">
            <v>E346890</v>
          </cell>
        </row>
        <row r="668">
          <cell r="A668" t="str">
            <v>BLACK BOX</v>
          </cell>
          <cell r="B668" t="str">
            <v>00598819</v>
          </cell>
          <cell r="C668">
            <v>236</v>
          </cell>
          <cell r="D668" t="str">
            <v>PRD-7-03</v>
          </cell>
          <cell r="E668" t="str">
            <v>O160688</v>
          </cell>
          <cell r="F668" t="str">
            <v>CABLE</v>
          </cell>
          <cell r="G668" t="str">
            <v>30432</v>
          </cell>
          <cell r="H668" t="str">
            <v>6115</v>
          </cell>
          <cell r="I668" t="str">
            <v>E346890</v>
          </cell>
        </row>
        <row r="669">
          <cell r="A669" t="str">
            <v>BLACK BOX</v>
          </cell>
          <cell r="B669" t="str">
            <v>00598819</v>
          </cell>
          <cell r="C669">
            <v>184</v>
          </cell>
          <cell r="D669" t="str">
            <v>PRD-7-03</v>
          </cell>
          <cell r="E669" t="str">
            <v>O160688</v>
          </cell>
          <cell r="F669" t="str">
            <v>CABLE</v>
          </cell>
          <cell r="G669" t="str">
            <v>30432</v>
          </cell>
          <cell r="H669" t="str">
            <v>6115</v>
          </cell>
          <cell r="I669" t="str">
            <v>E346890</v>
          </cell>
        </row>
        <row r="670">
          <cell r="A670" t="str">
            <v>BRITISH TELECOMMUNICATIONS PLC</v>
          </cell>
          <cell r="B670" t="str">
            <v>WM35185332Q004</v>
          </cell>
          <cell r="C670">
            <v>47.97</v>
          </cell>
          <cell r="D670" t="str">
            <v>PRD-7-03</v>
          </cell>
          <cell r="G670" t="str">
            <v>30432</v>
          </cell>
          <cell r="H670" t="str">
            <v>6509</v>
          </cell>
          <cell r="I670" t="str">
            <v>E348545</v>
          </cell>
        </row>
        <row r="671">
          <cell r="A671" t="str">
            <v>BRITISH TELECOMMUNICATIONS PLC</v>
          </cell>
          <cell r="B671" t="str">
            <v>ES82440857F006</v>
          </cell>
          <cell r="C671">
            <v>-11.61</v>
          </cell>
          <cell r="D671" t="str">
            <v>PRD-7-03</v>
          </cell>
          <cell r="G671" t="str">
            <v>30432</v>
          </cell>
          <cell r="H671" t="str">
            <v>6509</v>
          </cell>
          <cell r="I671" t="str">
            <v>E310300</v>
          </cell>
        </row>
        <row r="672">
          <cell r="A672" t="str">
            <v>BRITISH TELECOMMUNICATIONS PLC</v>
          </cell>
          <cell r="B672" t="str">
            <v>WM35106242F006</v>
          </cell>
          <cell r="C672">
            <v>-31.01</v>
          </cell>
          <cell r="D672" t="str">
            <v>PRD-7-03</v>
          </cell>
          <cell r="G672" t="str">
            <v>30432</v>
          </cell>
          <cell r="H672" t="str">
            <v>6509</v>
          </cell>
          <cell r="I672" t="str">
            <v>E347596</v>
          </cell>
        </row>
        <row r="673">
          <cell r="A673" t="str">
            <v>BRITISH TELECOMMUNICATIONS PLC</v>
          </cell>
          <cell r="B673" t="str">
            <v>WM35137394F006</v>
          </cell>
          <cell r="C673">
            <v>-31.01</v>
          </cell>
          <cell r="D673" t="str">
            <v>PRD-7-03</v>
          </cell>
          <cell r="G673" t="str">
            <v>30432</v>
          </cell>
          <cell r="H673" t="str">
            <v>6509</v>
          </cell>
          <cell r="I673" t="str">
            <v>E347597</v>
          </cell>
        </row>
        <row r="674">
          <cell r="A674" t="str">
            <v>BRITISH TELECOMMUNICATIONS PLC</v>
          </cell>
          <cell r="B674" t="str">
            <v>WM35173128Q004</v>
          </cell>
          <cell r="C674">
            <v>47.97</v>
          </cell>
          <cell r="D674" t="str">
            <v>PRD-7-03</v>
          </cell>
          <cell r="G674" t="str">
            <v>30432</v>
          </cell>
          <cell r="H674" t="str">
            <v>6509</v>
          </cell>
          <cell r="I674" t="str">
            <v>E348394</v>
          </cell>
        </row>
        <row r="675">
          <cell r="A675" t="str">
            <v>BRITISH TELECOMMUNICATIONS PLC</v>
          </cell>
          <cell r="B675" t="str">
            <v>WM35137394Q005</v>
          </cell>
          <cell r="C675">
            <v>47.97</v>
          </cell>
          <cell r="D675" t="str">
            <v>PRD-7-03</v>
          </cell>
          <cell r="G675" t="str">
            <v>30432</v>
          </cell>
          <cell r="H675" t="str">
            <v>6509</v>
          </cell>
          <cell r="I675" t="str">
            <v>E348395</v>
          </cell>
        </row>
        <row r="676">
          <cell r="A676" t="str">
            <v>BRITISH TELECOMMUNICATIONS PLC</v>
          </cell>
          <cell r="B676" t="str">
            <v>WM34868116Q009</v>
          </cell>
          <cell r="C676">
            <v>47.97</v>
          </cell>
          <cell r="D676" t="str">
            <v>PRD-7-03</v>
          </cell>
          <cell r="E676" t="str">
            <v>O160972</v>
          </cell>
          <cell r="F676" t="str">
            <v>CALL CHARGES</v>
          </cell>
          <cell r="G676" t="str">
            <v>30432</v>
          </cell>
          <cell r="H676" t="str">
            <v>6509</v>
          </cell>
          <cell r="I676" t="str">
            <v>E347160</v>
          </cell>
        </row>
        <row r="677">
          <cell r="A677" t="str">
            <v>BRITISH TELECOMMUNICATIONS PLC</v>
          </cell>
          <cell r="B677" t="str">
            <v>WM34965130F008</v>
          </cell>
          <cell r="C677">
            <v>-31.01</v>
          </cell>
          <cell r="D677" t="str">
            <v>PRD-7-03</v>
          </cell>
          <cell r="G677" t="str">
            <v>30432</v>
          </cell>
          <cell r="H677" t="str">
            <v>6509</v>
          </cell>
          <cell r="I677" t="str">
            <v>E347312</v>
          </cell>
        </row>
        <row r="678">
          <cell r="A678" t="str">
            <v>BRITISH TELECOMMUNICATIONS PLC</v>
          </cell>
          <cell r="B678" t="str">
            <v>WM34965130Q007</v>
          </cell>
          <cell r="C678">
            <v>47.97</v>
          </cell>
          <cell r="D678" t="str">
            <v>PRD-7-03</v>
          </cell>
          <cell r="G678" t="str">
            <v>30432</v>
          </cell>
          <cell r="H678" t="str">
            <v>6509</v>
          </cell>
          <cell r="I678" t="str">
            <v>E347311</v>
          </cell>
        </row>
        <row r="679">
          <cell r="A679" t="str">
            <v>BRITISH TELECOMMUNICATIONS PLC</v>
          </cell>
          <cell r="B679" t="str">
            <v>WM35243333F004</v>
          </cell>
          <cell r="C679">
            <v>-31.01</v>
          </cell>
          <cell r="D679" t="str">
            <v>PRD-7-03</v>
          </cell>
          <cell r="G679" t="str">
            <v>30432</v>
          </cell>
          <cell r="H679" t="str">
            <v>6509</v>
          </cell>
          <cell r="I679" t="str">
            <v>E347314</v>
          </cell>
        </row>
        <row r="680">
          <cell r="A680" t="str">
            <v>BRITISH TELECOMMUNICATIONS PLC</v>
          </cell>
          <cell r="B680" t="str">
            <v>WM35243333Q003</v>
          </cell>
          <cell r="C680">
            <v>47.97</v>
          </cell>
          <cell r="D680" t="str">
            <v>PRD-7-03</v>
          </cell>
          <cell r="G680" t="str">
            <v>30432</v>
          </cell>
          <cell r="H680" t="str">
            <v>6509</v>
          </cell>
          <cell r="I680" t="str">
            <v>E347313</v>
          </cell>
        </row>
        <row r="681">
          <cell r="A681" t="str">
            <v>BRITISH TELECOMMUNICATIONS PLC</v>
          </cell>
          <cell r="B681" t="str">
            <v>WM34863260F010</v>
          </cell>
          <cell r="C681">
            <v>-31.01</v>
          </cell>
          <cell r="D681" t="str">
            <v>PRD-7-03</v>
          </cell>
          <cell r="G681" t="str">
            <v>30432</v>
          </cell>
          <cell r="H681" t="str">
            <v>6509</v>
          </cell>
          <cell r="I681" t="str">
            <v>E347316</v>
          </cell>
        </row>
        <row r="682">
          <cell r="A682" t="str">
            <v>BRITISH TELECOMMUNICATIONS PLC</v>
          </cell>
          <cell r="B682" t="str">
            <v>WM34863260Q009</v>
          </cell>
          <cell r="C682">
            <v>47.97</v>
          </cell>
          <cell r="D682" t="str">
            <v>PRD-7-03</v>
          </cell>
          <cell r="G682" t="str">
            <v>30432</v>
          </cell>
          <cell r="H682" t="str">
            <v>6509</v>
          </cell>
          <cell r="I682" t="str">
            <v>E347315</v>
          </cell>
        </row>
        <row r="683">
          <cell r="A683" t="str">
            <v>BRITISH TELECOMMUNICATIONS PLC</v>
          </cell>
          <cell r="B683" t="str">
            <v>WM34863266F010</v>
          </cell>
          <cell r="C683">
            <v>-31.01</v>
          </cell>
          <cell r="D683" t="str">
            <v>PRD-7-03</v>
          </cell>
          <cell r="G683" t="str">
            <v>30432</v>
          </cell>
          <cell r="H683" t="str">
            <v>6509</v>
          </cell>
          <cell r="I683" t="str">
            <v>E347318</v>
          </cell>
        </row>
        <row r="684">
          <cell r="A684" t="str">
            <v>BRITISH TELECOMMUNICATIONS PLC</v>
          </cell>
          <cell r="B684" t="str">
            <v>WM34863266Q009</v>
          </cell>
          <cell r="C684">
            <v>47.97</v>
          </cell>
          <cell r="D684" t="str">
            <v>PRD-7-03</v>
          </cell>
          <cell r="G684" t="str">
            <v>30432</v>
          </cell>
          <cell r="H684" t="str">
            <v>6509</v>
          </cell>
          <cell r="I684" t="str">
            <v>E347317</v>
          </cell>
        </row>
        <row r="685">
          <cell r="A685" t="str">
            <v>BRITISH TELECOMMUNICATIONS PLC</v>
          </cell>
          <cell r="B685" t="str">
            <v>WM34863983F010</v>
          </cell>
          <cell r="C685">
            <v>-31.01</v>
          </cell>
          <cell r="D685" t="str">
            <v>PRD-7-03</v>
          </cell>
          <cell r="G685" t="str">
            <v>30432</v>
          </cell>
          <cell r="H685" t="str">
            <v>6509</v>
          </cell>
          <cell r="I685" t="str">
            <v>E347320</v>
          </cell>
        </row>
        <row r="686">
          <cell r="A686" t="str">
            <v>BRITISH TELECOMMUNICATIONS PLC</v>
          </cell>
          <cell r="B686" t="str">
            <v>WM34863983Q009</v>
          </cell>
          <cell r="C686">
            <v>47.97</v>
          </cell>
          <cell r="D686" t="str">
            <v>PRD-7-03</v>
          </cell>
          <cell r="G686" t="str">
            <v>30432</v>
          </cell>
          <cell r="H686" t="str">
            <v>6509</v>
          </cell>
          <cell r="I686" t="str">
            <v>E347319</v>
          </cell>
        </row>
        <row r="687">
          <cell r="A687" t="str">
            <v>BRITISH TELECOMMUNICATIONS PLC</v>
          </cell>
          <cell r="B687" t="str">
            <v>WM34870854F010</v>
          </cell>
          <cell r="C687">
            <v>-31.01</v>
          </cell>
          <cell r="D687" t="str">
            <v>PRD-7-03</v>
          </cell>
          <cell r="G687" t="str">
            <v>30432</v>
          </cell>
          <cell r="H687" t="str">
            <v>6509</v>
          </cell>
          <cell r="I687" t="str">
            <v>E347322</v>
          </cell>
        </row>
        <row r="688">
          <cell r="A688" t="str">
            <v>BRITISH TELECOMMUNICATIONS PLC</v>
          </cell>
          <cell r="B688" t="str">
            <v>WM34870854Q009</v>
          </cell>
          <cell r="C688">
            <v>47.97</v>
          </cell>
          <cell r="D688" t="str">
            <v>PRD-7-03</v>
          </cell>
          <cell r="G688" t="str">
            <v>30432</v>
          </cell>
          <cell r="H688" t="str">
            <v>6509</v>
          </cell>
          <cell r="I688" t="str">
            <v>E347321</v>
          </cell>
        </row>
        <row r="689">
          <cell r="A689" t="str">
            <v>BRITISH TELECOMMUNICATIONS PLC</v>
          </cell>
          <cell r="B689" t="str">
            <v>WM34871277</v>
          </cell>
          <cell r="C689">
            <v>-31.01</v>
          </cell>
          <cell r="D689" t="str">
            <v>PRD-7-03</v>
          </cell>
          <cell r="G689" t="str">
            <v>30432</v>
          </cell>
          <cell r="H689" t="str">
            <v>6509</v>
          </cell>
          <cell r="I689" t="str">
            <v>E347324</v>
          </cell>
        </row>
        <row r="690">
          <cell r="A690" t="str">
            <v>BRITISH TELECOMMUNICATIONS PLC</v>
          </cell>
          <cell r="B690" t="str">
            <v>WM34871277Q009</v>
          </cell>
          <cell r="C690">
            <v>47.97</v>
          </cell>
          <cell r="D690" t="str">
            <v>PRD-7-03</v>
          </cell>
          <cell r="G690" t="str">
            <v>30432</v>
          </cell>
          <cell r="H690" t="str">
            <v>6509</v>
          </cell>
          <cell r="I690" t="str">
            <v>E347323</v>
          </cell>
        </row>
        <row r="691">
          <cell r="A691" t="str">
            <v>BRITISH TELECOMMUNICATIONS PLC</v>
          </cell>
          <cell r="B691" t="str">
            <v>WM35022099F007</v>
          </cell>
          <cell r="C691">
            <v>-26.81</v>
          </cell>
          <cell r="D691" t="str">
            <v>PRD-7-03</v>
          </cell>
          <cell r="G691" t="str">
            <v>30432</v>
          </cell>
          <cell r="H691" t="str">
            <v>6509</v>
          </cell>
          <cell r="I691" t="str">
            <v>E347326</v>
          </cell>
        </row>
        <row r="692">
          <cell r="A692" t="str">
            <v>BRITISH TELECOMMUNICATIONS PLC</v>
          </cell>
          <cell r="B692" t="str">
            <v>WM35022099Q006</v>
          </cell>
          <cell r="C692">
            <v>47.97</v>
          </cell>
          <cell r="D692" t="str">
            <v>PRD-7-03</v>
          </cell>
          <cell r="G692" t="str">
            <v>30432</v>
          </cell>
          <cell r="H692" t="str">
            <v>6509</v>
          </cell>
          <cell r="I692" t="str">
            <v>E347325</v>
          </cell>
        </row>
        <row r="693">
          <cell r="A693" t="str">
            <v>BRITISH TELECOMMUNICATIONS PLC</v>
          </cell>
          <cell r="B693" t="str">
            <v>WM35110351F006</v>
          </cell>
          <cell r="C693">
            <v>-31.01</v>
          </cell>
          <cell r="D693" t="str">
            <v>PRD-7-03</v>
          </cell>
          <cell r="G693" t="str">
            <v>30432</v>
          </cell>
          <cell r="H693" t="str">
            <v>6509</v>
          </cell>
          <cell r="I693" t="str">
            <v>E347328</v>
          </cell>
        </row>
        <row r="694">
          <cell r="A694" t="str">
            <v>BRITISH TELECOMMUNICATIONS PLC</v>
          </cell>
          <cell r="B694" t="str">
            <v>WM35110351Q005</v>
          </cell>
          <cell r="C694">
            <v>47.97</v>
          </cell>
          <cell r="D694" t="str">
            <v>PRD-7-03</v>
          </cell>
          <cell r="G694" t="str">
            <v>30432</v>
          </cell>
          <cell r="H694" t="str">
            <v>6509</v>
          </cell>
          <cell r="I694" t="str">
            <v>E347327</v>
          </cell>
        </row>
        <row r="695">
          <cell r="A695" t="str">
            <v>BRITISH TELECOMMUNICATIONS PLC</v>
          </cell>
          <cell r="B695" t="str">
            <v>WM35164126F005</v>
          </cell>
          <cell r="C695">
            <v>-31.01</v>
          </cell>
          <cell r="D695" t="str">
            <v>PRD-7-03</v>
          </cell>
          <cell r="G695" t="str">
            <v>30432</v>
          </cell>
          <cell r="H695" t="str">
            <v>6509</v>
          </cell>
          <cell r="I695" t="str">
            <v>E347330</v>
          </cell>
        </row>
        <row r="696">
          <cell r="A696" t="str">
            <v>BRITISH TELECOMMUNICATIONS PLC</v>
          </cell>
          <cell r="B696" t="str">
            <v>WM35164126Q004</v>
          </cell>
          <cell r="C696">
            <v>47.97</v>
          </cell>
          <cell r="D696" t="str">
            <v>PRD-7-03</v>
          </cell>
          <cell r="G696" t="str">
            <v>30432</v>
          </cell>
          <cell r="H696" t="str">
            <v>6509</v>
          </cell>
          <cell r="I696" t="str">
            <v>E347329</v>
          </cell>
        </row>
        <row r="697">
          <cell r="A697" t="str">
            <v>BRITISH TELECOMMUNICATIONS PLC</v>
          </cell>
          <cell r="B697" t="str">
            <v>WM35243332F004</v>
          </cell>
          <cell r="C697">
            <v>-31.01</v>
          </cell>
          <cell r="D697" t="str">
            <v>PRD-7-03</v>
          </cell>
          <cell r="G697" t="str">
            <v>30432</v>
          </cell>
          <cell r="H697" t="str">
            <v>6509</v>
          </cell>
          <cell r="I697" t="str">
            <v>E347332</v>
          </cell>
        </row>
        <row r="698">
          <cell r="A698" t="str">
            <v>BRITISH TELECOMMUNICATIONS PLC</v>
          </cell>
          <cell r="B698" t="str">
            <v>WM35243332Q003</v>
          </cell>
          <cell r="C698">
            <v>47.97</v>
          </cell>
          <cell r="D698" t="str">
            <v>PRD-7-03</v>
          </cell>
          <cell r="G698" t="str">
            <v>30432</v>
          </cell>
          <cell r="H698" t="str">
            <v>6509</v>
          </cell>
          <cell r="I698" t="str">
            <v>E347331</v>
          </cell>
        </row>
        <row r="699">
          <cell r="A699" t="str">
            <v>BRITISH TELECOMMUNICATIONS PLC</v>
          </cell>
          <cell r="B699" t="str">
            <v>WM34970836F008</v>
          </cell>
          <cell r="C699">
            <v>-31.01</v>
          </cell>
          <cell r="D699" t="str">
            <v>PRD-7-03</v>
          </cell>
          <cell r="G699" t="str">
            <v>30432</v>
          </cell>
          <cell r="H699" t="str">
            <v>6509</v>
          </cell>
          <cell r="I699" t="str">
            <v>E347334</v>
          </cell>
        </row>
        <row r="700">
          <cell r="A700" t="str">
            <v>BRITISH TELECOMMUNICATIONS PLC</v>
          </cell>
          <cell r="B700" t="str">
            <v>WM34970836Q007</v>
          </cell>
          <cell r="C700">
            <v>47.97</v>
          </cell>
          <cell r="D700" t="str">
            <v>PRD-7-03</v>
          </cell>
          <cell r="G700" t="str">
            <v>30432</v>
          </cell>
          <cell r="H700" t="str">
            <v>6509</v>
          </cell>
          <cell r="I700" t="str">
            <v>E347333</v>
          </cell>
        </row>
        <row r="701">
          <cell r="A701" t="str">
            <v>BRITISH TELECOMMUNICATIONS PLC</v>
          </cell>
          <cell r="B701" t="str">
            <v>WM35133269F006</v>
          </cell>
          <cell r="C701">
            <v>-31.01</v>
          </cell>
          <cell r="D701" t="str">
            <v>PRD-7-03</v>
          </cell>
          <cell r="G701" t="str">
            <v>30432</v>
          </cell>
          <cell r="H701" t="str">
            <v>6509</v>
          </cell>
          <cell r="I701" t="str">
            <v>E347336</v>
          </cell>
        </row>
        <row r="702">
          <cell r="A702" t="str">
            <v>BRITISH TELECOMMUNICATIONS PLC</v>
          </cell>
          <cell r="B702" t="str">
            <v>WM35133269Q005</v>
          </cell>
          <cell r="C702">
            <v>47.97</v>
          </cell>
          <cell r="D702" t="str">
            <v>PRD-7-03</v>
          </cell>
          <cell r="G702" t="str">
            <v>30432</v>
          </cell>
          <cell r="H702" t="str">
            <v>6509</v>
          </cell>
          <cell r="I702" t="str">
            <v>E347335</v>
          </cell>
        </row>
        <row r="703">
          <cell r="A703" t="str">
            <v>BRITISH TELECOMMUNICATIONS PLC</v>
          </cell>
          <cell r="B703" t="str">
            <v>WM35226700Q002</v>
          </cell>
          <cell r="C703">
            <v>47.97</v>
          </cell>
          <cell r="D703" t="str">
            <v>PRD-7-03</v>
          </cell>
          <cell r="G703" t="str">
            <v>30432</v>
          </cell>
          <cell r="H703" t="str">
            <v>6509</v>
          </cell>
          <cell r="I703" t="str">
            <v>E334240</v>
          </cell>
        </row>
        <row r="704">
          <cell r="A704" t="str">
            <v>BRITISH TELECOMMUNICATIONS PLC</v>
          </cell>
          <cell r="B704" t="str">
            <v>WM35226700Q001</v>
          </cell>
          <cell r="C704">
            <v>50.07</v>
          </cell>
          <cell r="D704" t="str">
            <v>PRD-7-03</v>
          </cell>
          <cell r="G704" t="str">
            <v>30432</v>
          </cell>
          <cell r="H704" t="str">
            <v>6509</v>
          </cell>
          <cell r="I704" t="str">
            <v>E323905</v>
          </cell>
        </row>
        <row r="705">
          <cell r="A705" t="str">
            <v>BRITISH TELECOMMUNICATIONS PLC</v>
          </cell>
          <cell r="B705" t="str">
            <v>WM35141056F006</v>
          </cell>
          <cell r="C705">
            <v>-31.01</v>
          </cell>
          <cell r="D705" t="str">
            <v>PRD-7-03</v>
          </cell>
          <cell r="G705" t="str">
            <v>30432</v>
          </cell>
          <cell r="H705" t="str">
            <v>6509</v>
          </cell>
          <cell r="I705" t="str">
            <v>E347284</v>
          </cell>
        </row>
        <row r="706">
          <cell r="A706" t="str">
            <v>BRITISH TELECOMMUNICATIONS PLC</v>
          </cell>
          <cell r="B706" t="str">
            <v>WM35141056Q005</v>
          </cell>
          <cell r="C706">
            <v>47.97</v>
          </cell>
          <cell r="D706" t="str">
            <v>PRD-7-03</v>
          </cell>
          <cell r="G706" t="str">
            <v>30432</v>
          </cell>
          <cell r="H706" t="str">
            <v>6509</v>
          </cell>
          <cell r="I706" t="str">
            <v>E347283</v>
          </cell>
        </row>
        <row r="707">
          <cell r="A707" t="str">
            <v>BRITISH TELECOMMUNICATIONS PLC</v>
          </cell>
          <cell r="B707" t="str">
            <v>WM35141677F006</v>
          </cell>
          <cell r="C707">
            <v>-31.01</v>
          </cell>
          <cell r="D707" t="str">
            <v>PRD-7-03</v>
          </cell>
          <cell r="G707" t="str">
            <v>30432</v>
          </cell>
          <cell r="H707" t="str">
            <v>6509</v>
          </cell>
          <cell r="I707" t="str">
            <v>E347285</v>
          </cell>
        </row>
        <row r="708">
          <cell r="A708" t="str">
            <v>BRITISH TELECOMMUNICATIONS PLC</v>
          </cell>
          <cell r="B708" t="str">
            <v>WM35141677Q005</v>
          </cell>
          <cell r="C708">
            <v>47.97</v>
          </cell>
          <cell r="D708" t="str">
            <v>PRD-7-03</v>
          </cell>
          <cell r="G708" t="str">
            <v>30432</v>
          </cell>
          <cell r="H708" t="str">
            <v>6509</v>
          </cell>
          <cell r="I708" t="str">
            <v>E347286</v>
          </cell>
        </row>
        <row r="709">
          <cell r="A709" t="str">
            <v>BRITISH TELECOMMUNICATIONS PLC</v>
          </cell>
          <cell r="B709" t="str">
            <v>WM35143154F006</v>
          </cell>
          <cell r="C709">
            <v>-31.01</v>
          </cell>
          <cell r="D709" t="str">
            <v>PRD-7-03</v>
          </cell>
          <cell r="G709" t="str">
            <v>30432</v>
          </cell>
          <cell r="H709" t="str">
            <v>6509</v>
          </cell>
          <cell r="I709" t="str">
            <v>E347288</v>
          </cell>
        </row>
        <row r="710">
          <cell r="A710" t="str">
            <v>BRITISH TELECOMMUNICATIONS PLC</v>
          </cell>
          <cell r="B710" t="str">
            <v>WM35143154Q005</v>
          </cell>
          <cell r="C710">
            <v>47.97</v>
          </cell>
          <cell r="D710" t="str">
            <v>PRD-7-03</v>
          </cell>
          <cell r="G710" t="str">
            <v>30432</v>
          </cell>
          <cell r="H710" t="str">
            <v>6509</v>
          </cell>
          <cell r="I710" t="str">
            <v>E347287</v>
          </cell>
        </row>
        <row r="711">
          <cell r="A711" t="str">
            <v>BRITISH TELECOMMUNICATIONS PLC</v>
          </cell>
          <cell r="B711" t="str">
            <v>WM35144759F006</v>
          </cell>
          <cell r="C711">
            <v>-31.01</v>
          </cell>
          <cell r="D711" t="str">
            <v>PRD-7-03</v>
          </cell>
          <cell r="G711" t="str">
            <v>30432</v>
          </cell>
          <cell r="H711" t="str">
            <v>6509</v>
          </cell>
          <cell r="I711" t="str">
            <v>E347290</v>
          </cell>
        </row>
        <row r="712">
          <cell r="A712" t="str">
            <v>BRITISH TELECOMMUNICATIONS PLC</v>
          </cell>
          <cell r="B712" t="str">
            <v>WM35144759Q005</v>
          </cell>
          <cell r="C712">
            <v>47.97</v>
          </cell>
          <cell r="D712" t="str">
            <v>PRD-7-03</v>
          </cell>
          <cell r="G712" t="str">
            <v>30432</v>
          </cell>
          <cell r="H712" t="str">
            <v>6509</v>
          </cell>
          <cell r="I712" t="str">
            <v>E347289</v>
          </cell>
        </row>
        <row r="713">
          <cell r="A713" t="str">
            <v>BRITISH TELECOMMUNICATIONS PLC</v>
          </cell>
          <cell r="B713" t="str">
            <v>WM35148809F006</v>
          </cell>
          <cell r="C713">
            <v>-31.01</v>
          </cell>
          <cell r="D713" t="str">
            <v>PRD-7-03</v>
          </cell>
          <cell r="G713" t="str">
            <v>30432</v>
          </cell>
          <cell r="H713" t="str">
            <v>6509</v>
          </cell>
          <cell r="I713" t="str">
            <v>E347292</v>
          </cell>
        </row>
        <row r="714">
          <cell r="A714" t="str">
            <v>BRITISH TELECOMMUNICATIONS PLC</v>
          </cell>
          <cell r="B714" t="str">
            <v>WM35148809Q005</v>
          </cell>
          <cell r="C714">
            <v>47.97</v>
          </cell>
          <cell r="D714" t="str">
            <v>PRD-7-03</v>
          </cell>
          <cell r="G714" t="str">
            <v>30432</v>
          </cell>
          <cell r="H714" t="str">
            <v>6509</v>
          </cell>
          <cell r="I714" t="str">
            <v>E347291</v>
          </cell>
        </row>
        <row r="715">
          <cell r="A715" t="str">
            <v>BRITISH TELECOMMUNICATIONS PLC</v>
          </cell>
          <cell r="B715" t="str">
            <v>WM35186451F005</v>
          </cell>
          <cell r="C715">
            <v>-31.01</v>
          </cell>
          <cell r="D715" t="str">
            <v>PRD-7-03</v>
          </cell>
          <cell r="G715" t="str">
            <v>30432</v>
          </cell>
          <cell r="H715" t="str">
            <v>6509</v>
          </cell>
          <cell r="I715" t="str">
            <v>E347294</v>
          </cell>
        </row>
        <row r="716">
          <cell r="A716" t="str">
            <v>BRITISH TELECOMMUNICATIONS PLC</v>
          </cell>
          <cell r="B716" t="str">
            <v>WM35186451Q004</v>
          </cell>
          <cell r="C716">
            <v>47.97</v>
          </cell>
          <cell r="D716" t="str">
            <v>PRD-7-03</v>
          </cell>
          <cell r="G716" t="str">
            <v>30432</v>
          </cell>
          <cell r="H716" t="str">
            <v>6509</v>
          </cell>
          <cell r="I716" t="str">
            <v>E347293</v>
          </cell>
        </row>
        <row r="717">
          <cell r="A717" t="str">
            <v>BRITISH TELECOMMUNICATIONS PLC</v>
          </cell>
          <cell r="B717" t="str">
            <v>WM35224144F005</v>
          </cell>
          <cell r="C717">
            <v>-31.01</v>
          </cell>
          <cell r="D717" t="str">
            <v>PRD-7-03</v>
          </cell>
          <cell r="G717" t="str">
            <v>30432</v>
          </cell>
          <cell r="H717" t="str">
            <v>6509</v>
          </cell>
          <cell r="I717" t="str">
            <v>E347296</v>
          </cell>
        </row>
        <row r="718">
          <cell r="A718" t="str">
            <v>BRITISH TELECOMMUNICATIONS PLC</v>
          </cell>
          <cell r="B718" t="str">
            <v>WM35224144Q004</v>
          </cell>
          <cell r="C718">
            <v>47.97</v>
          </cell>
          <cell r="D718" t="str">
            <v>PRD-7-03</v>
          </cell>
          <cell r="G718" t="str">
            <v>30432</v>
          </cell>
          <cell r="H718" t="str">
            <v>6509</v>
          </cell>
          <cell r="I718" t="str">
            <v>E347295</v>
          </cell>
        </row>
        <row r="719">
          <cell r="A719" t="str">
            <v>BRITISH TELECOMMUNICATIONS PLC</v>
          </cell>
          <cell r="B719" t="str">
            <v>WM35280512F004</v>
          </cell>
          <cell r="C719">
            <v>-31.01</v>
          </cell>
          <cell r="D719" t="str">
            <v>PRD-7-03</v>
          </cell>
          <cell r="G719" t="str">
            <v>30432</v>
          </cell>
          <cell r="H719" t="str">
            <v>6509</v>
          </cell>
          <cell r="I719" t="str">
            <v>E347298</v>
          </cell>
        </row>
        <row r="720">
          <cell r="A720" t="str">
            <v>BRITISH TELECOMMUNICATIONS PLC</v>
          </cell>
          <cell r="B720" t="str">
            <v>WM35280512Q003</v>
          </cell>
          <cell r="C720">
            <v>47.97</v>
          </cell>
          <cell r="D720" t="str">
            <v>PRD-7-03</v>
          </cell>
          <cell r="G720" t="str">
            <v>30432</v>
          </cell>
          <cell r="H720" t="str">
            <v>6509</v>
          </cell>
          <cell r="I720" t="str">
            <v>E347297</v>
          </cell>
        </row>
        <row r="721">
          <cell r="A721" t="str">
            <v>BRITISH TELECOMMUNICATIONS PLC</v>
          </cell>
          <cell r="B721" t="str">
            <v>WM34943181F009</v>
          </cell>
          <cell r="C721">
            <v>-31.01</v>
          </cell>
          <cell r="D721" t="str">
            <v>PRD-7-03</v>
          </cell>
          <cell r="G721" t="str">
            <v>30432</v>
          </cell>
          <cell r="H721" t="str">
            <v>6509</v>
          </cell>
          <cell r="I721" t="str">
            <v>E347300</v>
          </cell>
        </row>
        <row r="722">
          <cell r="A722" t="str">
            <v>BRITISH TELECOMMUNICATIONS PLC</v>
          </cell>
          <cell r="B722" t="str">
            <v>WM34943181Q008</v>
          </cell>
          <cell r="C722">
            <v>47.97</v>
          </cell>
          <cell r="D722" t="str">
            <v>PRD-7-03</v>
          </cell>
          <cell r="G722" t="str">
            <v>30432</v>
          </cell>
          <cell r="H722" t="str">
            <v>6509</v>
          </cell>
          <cell r="I722" t="str">
            <v>E347299</v>
          </cell>
        </row>
        <row r="723">
          <cell r="A723" t="str">
            <v>BRITISH TELECOMMUNICATIONS PLC</v>
          </cell>
          <cell r="B723" t="str">
            <v>WM34851129F011</v>
          </cell>
          <cell r="C723">
            <v>-31.01</v>
          </cell>
          <cell r="D723" t="str">
            <v>PRD-7-03</v>
          </cell>
          <cell r="G723" t="str">
            <v>30432</v>
          </cell>
          <cell r="H723" t="str">
            <v>6509</v>
          </cell>
          <cell r="I723" t="str">
            <v>E347302</v>
          </cell>
        </row>
        <row r="724">
          <cell r="A724" t="str">
            <v>BRITISH TELECOMMUNICATIONS PLC</v>
          </cell>
          <cell r="B724" t="str">
            <v>WM34851129Q010</v>
          </cell>
          <cell r="C724">
            <v>47.97</v>
          </cell>
          <cell r="D724" t="str">
            <v>PRD-7-03</v>
          </cell>
          <cell r="G724" t="str">
            <v>30432</v>
          </cell>
          <cell r="H724" t="str">
            <v>6509</v>
          </cell>
          <cell r="I724" t="str">
            <v>E347301</v>
          </cell>
        </row>
        <row r="725">
          <cell r="A725" t="str">
            <v>BRITISH TELECOMMUNICATIONS PLC</v>
          </cell>
          <cell r="B725" t="str">
            <v>WM34871244F010</v>
          </cell>
          <cell r="C725">
            <v>-31.01</v>
          </cell>
          <cell r="D725" t="str">
            <v>PRD-7-03</v>
          </cell>
          <cell r="G725" t="str">
            <v>30432</v>
          </cell>
          <cell r="H725" t="str">
            <v>6509</v>
          </cell>
          <cell r="I725" t="str">
            <v>E347304</v>
          </cell>
        </row>
        <row r="726">
          <cell r="A726" t="str">
            <v>BRITISH TELECOMMUNICATIONS PLC</v>
          </cell>
          <cell r="B726" t="str">
            <v>WM34871244Q009</v>
          </cell>
          <cell r="C726">
            <v>47.97</v>
          </cell>
          <cell r="D726" t="str">
            <v>PRD-7-03</v>
          </cell>
          <cell r="G726" t="str">
            <v>30432</v>
          </cell>
          <cell r="H726" t="str">
            <v>6509</v>
          </cell>
          <cell r="I726" t="str">
            <v>E347303</v>
          </cell>
        </row>
        <row r="727">
          <cell r="A727" t="str">
            <v>BRITISH TELECOMMUNICATIONS PLC</v>
          </cell>
          <cell r="B727" t="str">
            <v>WM34871255F010</v>
          </cell>
          <cell r="C727">
            <v>-31.01</v>
          </cell>
          <cell r="D727" t="str">
            <v>PRD-7-03</v>
          </cell>
          <cell r="G727" t="str">
            <v>30432</v>
          </cell>
          <cell r="H727" t="str">
            <v>6509</v>
          </cell>
          <cell r="I727" t="str">
            <v>E347306</v>
          </cell>
        </row>
        <row r="728">
          <cell r="A728" t="str">
            <v>BRITISH TELECOMMUNICATIONS PLC</v>
          </cell>
          <cell r="B728" t="str">
            <v>WM34871255Q009</v>
          </cell>
          <cell r="C728">
            <v>47.97</v>
          </cell>
          <cell r="D728" t="str">
            <v>PRD-7-03</v>
          </cell>
          <cell r="G728" t="str">
            <v>30432</v>
          </cell>
          <cell r="H728" t="str">
            <v>6509</v>
          </cell>
          <cell r="I728" t="str">
            <v>E347305</v>
          </cell>
        </row>
        <row r="729">
          <cell r="A729" t="str">
            <v>BRITISH TELECOMMUNICATIONS PLC</v>
          </cell>
          <cell r="B729" t="str">
            <v>WM34950718F009</v>
          </cell>
          <cell r="C729">
            <v>-31.01</v>
          </cell>
          <cell r="D729" t="str">
            <v>PRD-7-03</v>
          </cell>
          <cell r="G729" t="str">
            <v>30432</v>
          </cell>
          <cell r="H729" t="str">
            <v>6509</v>
          </cell>
          <cell r="I729" t="str">
            <v>E347308</v>
          </cell>
        </row>
        <row r="730">
          <cell r="A730" t="str">
            <v>BRITISH TELECOMMUNICATIONS PLC</v>
          </cell>
          <cell r="B730" t="str">
            <v>WM34950718Q008</v>
          </cell>
          <cell r="C730">
            <v>47.97</v>
          </cell>
          <cell r="D730" t="str">
            <v>PRD-7-03</v>
          </cell>
          <cell r="G730" t="str">
            <v>30432</v>
          </cell>
          <cell r="H730" t="str">
            <v>6509</v>
          </cell>
          <cell r="I730" t="str">
            <v>E347307</v>
          </cell>
        </row>
        <row r="731">
          <cell r="A731" t="str">
            <v>BRITISH TELECOMMUNICATIONS PLC</v>
          </cell>
          <cell r="B731" t="str">
            <v>WM34957256F009</v>
          </cell>
          <cell r="C731">
            <v>-31.01</v>
          </cell>
          <cell r="D731" t="str">
            <v>PRD-7-03</v>
          </cell>
          <cell r="G731" t="str">
            <v>30432</v>
          </cell>
          <cell r="H731" t="str">
            <v>6509</v>
          </cell>
          <cell r="I731" t="str">
            <v>E317309.</v>
          </cell>
        </row>
        <row r="732">
          <cell r="A732" t="str">
            <v>BRITISH TELECOMMUNICATIONS PLC</v>
          </cell>
          <cell r="B732" t="str">
            <v>EWFCIACCT0284Q013</v>
          </cell>
          <cell r="C732">
            <v>10</v>
          </cell>
          <cell r="D732" t="str">
            <v>PRD-7-03</v>
          </cell>
          <cell r="G732" t="str">
            <v>30432</v>
          </cell>
          <cell r="H732" t="str">
            <v>6512</v>
          </cell>
          <cell r="I732" t="str">
            <v>E346532</v>
          </cell>
        </row>
        <row r="733">
          <cell r="A733" t="str">
            <v>BRITISH TELECOMMUNICATIONS PLC</v>
          </cell>
          <cell r="B733" t="str">
            <v>WM34470011F019</v>
          </cell>
          <cell r="C733">
            <v>-4191.71</v>
          </cell>
          <cell r="D733" t="str">
            <v>PRD-7-03</v>
          </cell>
          <cell r="G733" t="str">
            <v>30432</v>
          </cell>
          <cell r="H733" t="str">
            <v>6514</v>
          </cell>
          <cell r="I733" t="str">
            <v>E345781</v>
          </cell>
        </row>
        <row r="734">
          <cell r="A734" t="str">
            <v>BRITISH TELECOMMUNICATIONS PLC</v>
          </cell>
          <cell r="B734" t="str">
            <v>WM34470011Q018</v>
          </cell>
          <cell r="C734">
            <v>7649.88</v>
          </cell>
          <cell r="D734" t="str">
            <v>PRD-7-03</v>
          </cell>
          <cell r="G734" t="str">
            <v>30432</v>
          </cell>
          <cell r="H734" t="str">
            <v>6514</v>
          </cell>
          <cell r="I734" t="str">
            <v>E347781</v>
          </cell>
        </row>
        <row r="735">
          <cell r="A735" t="str">
            <v>CABLE &amp; WIRELESS COMMUNICATIONS SERVICES LTD</v>
          </cell>
          <cell r="B735" t="str">
            <v>179198</v>
          </cell>
          <cell r="C735">
            <v>831.83</v>
          </cell>
          <cell r="D735" t="str">
            <v>PRD-7-03</v>
          </cell>
          <cell r="G735" t="str">
            <v>30432</v>
          </cell>
          <cell r="H735" t="str">
            <v>6516</v>
          </cell>
          <cell r="I735" t="str">
            <v>E348554</v>
          </cell>
        </row>
        <row r="736">
          <cell r="A736" t="str">
            <v>CABLE &amp; WIRELESS COMMUNICATIONS SERVICES LTD</v>
          </cell>
          <cell r="B736" t="str">
            <v>16225301</v>
          </cell>
          <cell r="C736">
            <v>278.27999999999997</v>
          </cell>
          <cell r="D736" t="str">
            <v>PRD-7-03</v>
          </cell>
          <cell r="G736" t="str">
            <v>30432</v>
          </cell>
          <cell r="H736" t="str">
            <v>6517</v>
          </cell>
          <cell r="I736" t="str">
            <v>E348089</v>
          </cell>
        </row>
        <row r="737">
          <cell r="A737" t="str">
            <v>CAP GEMINI UK PLC</v>
          </cell>
          <cell r="B737" t="str">
            <v>1100947</v>
          </cell>
          <cell r="C737">
            <v>57291</v>
          </cell>
          <cell r="D737" t="str">
            <v>PRD-7-03</v>
          </cell>
          <cell r="E737" t="str">
            <v>O161205</v>
          </cell>
          <cell r="F737" t="str">
            <v>E-PROCUREMENT SCOTLAND ANNUAL RENTAL</v>
          </cell>
          <cell r="G737" t="str">
            <v>30432</v>
          </cell>
          <cell r="H737" t="str">
            <v>4524</v>
          </cell>
          <cell r="I737" t="str">
            <v>E348914</v>
          </cell>
        </row>
        <row r="738">
          <cell r="A738" t="str">
            <v>CITY COURIERS</v>
          </cell>
          <cell r="B738" t="str">
            <v>SEP2003109</v>
          </cell>
          <cell r="C738">
            <v>12</v>
          </cell>
          <cell r="D738" t="str">
            <v>PRD-7-03</v>
          </cell>
          <cell r="G738" t="str">
            <v>30432</v>
          </cell>
          <cell r="H738" t="str">
            <v>6306</v>
          </cell>
          <cell r="I738" t="str">
            <v>E347726</v>
          </cell>
        </row>
        <row r="739">
          <cell r="A739" t="str">
            <v>COMMIDEA</v>
          </cell>
          <cell r="B739" t="str">
            <v>0000051865</v>
          </cell>
          <cell r="C739">
            <v>17</v>
          </cell>
          <cell r="D739" t="str">
            <v>PRD-7-03</v>
          </cell>
          <cell r="E739" t="str">
            <v>O154505</v>
          </cell>
          <cell r="F739" t="str">
            <v>SOFTWARE MAINTENANCE</v>
          </cell>
          <cell r="G739" t="str">
            <v>30430</v>
          </cell>
          <cell r="H739" t="str">
            <v>6107</v>
          </cell>
          <cell r="I739" t="str">
            <v>E346872</v>
          </cell>
        </row>
        <row r="740">
          <cell r="A740" t="str">
            <v>CORPORATE DIRECT (EUROPE) PLC</v>
          </cell>
          <cell r="B740" t="str">
            <v>INV70279</v>
          </cell>
          <cell r="C740">
            <v>7.99</v>
          </cell>
          <cell r="D740" t="str">
            <v>PRD-7-03</v>
          </cell>
          <cell r="G740" t="str">
            <v>30432</v>
          </cell>
          <cell r="H740" t="str">
            <v>6103</v>
          </cell>
          <cell r="I740" t="str">
            <v>E348042</v>
          </cell>
        </row>
        <row r="741">
          <cell r="A741" t="str">
            <v>CORPORATE DIRECT (EUROPE) PLC</v>
          </cell>
          <cell r="B741" t="str">
            <v>INV70279</v>
          </cell>
          <cell r="C741">
            <v>80</v>
          </cell>
          <cell r="D741" t="str">
            <v>PRD-7-03</v>
          </cell>
          <cell r="E741" t="str">
            <v>O159397</v>
          </cell>
          <cell r="F741" t="str">
            <v>IT HARDWARE</v>
          </cell>
          <cell r="G741" t="str">
            <v>30432</v>
          </cell>
          <cell r="H741" t="str">
            <v>6103</v>
          </cell>
          <cell r="I741" t="str">
            <v>E348042</v>
          </cell>
        </row>
        <row r="742">
          <cell r="A742" t="str">
            <v>CORPORATE DIRECT (EUROPE) PLC</v>
          </cell>
          <cell r="B742" t="str">
            <v>INV71442</v>
          </cell>
          <cell r="C742">
            <v>7.99</v>
          </cell>
          <cell r="D742" t="str">
            <v>PRD-7-03</v>
          </cell>
          <cell r="G742" t="str">
            <v>30432</v>
          </cell>
          <cell r="H742" t="str">
            <v>6115</v>
          </cell>
          <cell r="I742" t="str">
            <v>E348011</v>
          </cell>
        </row>
        <row r="743">
          <cell r="A743" t="str">
            <v>CORPORATE DIRECT (EUROPE) PLC</v>
          </cell>
          <cell r="B743" t="str">
            <v>INV71442</v>
          </cell>
          <cell r="C743">
            <v>269</v>
          </cell>
          <cell r="D743" t="str">
            <v>PRD-7-03</v>
          </cell>
          <cell r="E743" t="str">
            <v>O160628</v>
          </cell>
          <cell r="F743" t="str">
            <v>IT HARDWARE</v>
          </cell>
          <cell r="G743" t="str">
            <v>30432</v>
          </cell>
          <cell r="H743" t="str">
            <v>6115</v>
          </cell>
          <cell r="I743" t="str">
            <v>E348011</v>
          </cell>
        </row>
        <row r="744">
          <cell r="A744" t="str">
            <v>EDNET</v>
          </cell>
          <cell r="B744" t="str">
            <v>59459</v>
          </cell>
          <cell r="C744">
            <v>100</v>
          </cell>
          <cell r="D744" t="str">
            <v>PRD-7-03</v>
          </cell>
          <cell r="E744" t="str">
            <v>O152567</v>
          </cell>
          <cell r="F744" t="str">
            <v>ANNUAL SUBSCRIPTION TO SOL</v>
          </cell>
          <cell r="G744" t="str">
            <v>30430</v>
          </cell>
          <cell r="H744" t="str">
            <v>6402</v>
          </cell>
          <cell r="I744" t="str">
            <v>E345196</v>
          </cell>
        </row>
        <row r="745">
          <cell r="A745" t="str">
            <v>EDNET</v>
          </cell>
          <cell r="B745" t="str">
            <v>3071B</v>
          </cell>
          <cell r="C745">
            <v>-86.54</v>
          </cell>
          <cell r="D745" t="str">
            <v>PRD-7-03</v>
          </cell>
          <cell r="E745" t="str">
            <v>O152567</v>
          </cell>
          <cell r="F745" t="str">
            <v>ANNUAL SUBSCRIPTION TO SOL</v>
          </cell>
          <cell r="G745" t="str">
            <v>30430</v>
          </cell>
          <cell r="H745" t="str">
            <v>6402</v>
          </cell>
          <cell r="I745" t="str">
            <v>E343047B</v>
          </cell>
        </row>
        <row r="746">
          <cell r="A746" t="str">
            <v>EDNET</v>
          </cell>
          <cell r="B746" t="str">
            <v>58127</v>
          </cell>
          <cell r="C746">
            <v>100</v>
          </cell>
          <cell r="D746" t="str">
            <v>PRD-7-03</v>
          </cell>
          <cell r="E746" t="str">
            <v>O161247</v>
          </cell>
          <cell r="F746" t="str">
            <v>SUBSCRIPTION</v>
          </cell>
          <cell r="G746" t="str">
            <v>30430</v>
          </cell>
          <cell r="H746" t="str">
            <v>6402</v>
          </cell>
          <cell r="I746" t="str">
            <v>E347883</v>
          </cell>
        </row>
        <row r="747">
          <cell r="A747" t="str">
            <v>EDNET</v>
          </cell>
          <cell r="B747" t="str">
            <v>58239</v>
          </cell>
          <cell r="C747">
            <v>0</v>
          </cell>
          <cell r="D747" t="str">
            <v>PRD-7-03</v>
          </cell>
          <cell r="E747" t="str">
            <v>O161247</v>
          </cell>
          <cell r="F747" t="str">
            <v>SUBSCRIPTION</v>
          </cell>
          <cell r="G747" t="str">
            <v>30430</v>
          </cell>
          <cell r="H747" t="str">
            <v>6402</v>
          </cell>
          <cell r="I747" t="str">
            <v>E347805</v>
          </cell>
        </row>
        <row r="748">
          <cell r="A748" t="str">
            <v>EDNET</v>
          </cell>
          <cell r="B748" t="str">
            <v>58239</v>
          </cell>
          <cell r="C748">
            <v>40</v>
          </cell>
          <cell r="D748" t="str">
            <v>PRD-7-03</v>
          </cell>
          <cell r="E748" t="str">
            <v>O161247</v>
          </cell>
          <cell r="F748" t="str">
            <v>SUBSCRIPTION</v>
          </cell>
          <cell r="G748" t="str">
            <v>30430</v>
          </cell>
          <cell r="H748" t="str">
            <v>6402</v>
          </cell>
          <cell r="I748" t="str">
            <v>E347805</v>
          </cell>
        </row>
        <row r="749">
          <cell r="A749" t="str">
            <v>EDNET</v>
          </cell>
          <cell r="B749" t="str">
            <v>59750</v>
          </cell>
          <cell r="C749">
            <v>0</v>
          </cell>
          <cell r="D749" t="str">
            <v>PRD-7-03</v>
          </cell>
          <cell r="E749" t="str">
            <v>O161247</v>
          </cell>
          <cell r="F749" t="str">
            <v>SUBSCRIPTION</v>
          </cell>
          <cell r="G749" t="str">
            <v>30430</v>
          </cell>
          <cell r="H749" t="str">
            <v>6402</v>
          </cell>
          <cell r="I749" t="str">
            <v>E345765</v>
          </cell>
        </row>
        <row r="750">
          <cell r="A750" t="str">
            <v>EDNET</v>
          </cell>
          <cell r="B750" t="str">
            <v>59750</v>
          </cell>
          <cell r="C750">
            <v>0</v>
          </cell>
          <cell r="D750" t="str">
            <v>PRD-7-03</v>
          </cell>
          <cell r="E750" t="str">
            <v>O161247</v>
          </cell>
          <cell r="F750" t="str">
            <v>SUBSCRIPTION</v>
          </cell>
          <cell r="G750" t="str">
            <v>30430</v>
          </cell>
          <cell r="H750" t="str">
            <v>6402</v>
          </cell>
          <cell r="I750" t="str">
            <v>E345765</v>
          </cell>
        </row>
        <row r="751">
          <cell r="A751" t="str">
            <v>EDNET</v>
          </cell>
          <cell r="B751" t="str">
            <v>59750</v>
          </cell>
          <cell r="C751">
            <v>50</v>
          </cell>
          <cell r="D751" t="str">
            <v>PRD-7-03</v>
          </cell>
          <cell r="E751" t="str">
            <v>O161247</v>
          </cell>
          <cell r="F751" t="str">
            <v>SUBSCRIPTION</v>
          </cell>
          <cell r="G751" t="str">
            <v>30430</v>
          </cell>
          <cell r="H751" t="str">
            <v>6402</v>
          </cell>
          <cell r="I751" t="str">
            <v>E345765</v>
          </cell>
        </row>
        <row r="752">
          <cell r="A752" t="str">
            <v>INFORMATICA SOFTWARE LTD</v>
          </cell>
          <cell r="B752" t="str">
            <v>00000817</v>
          </cell>
          <cell r="C752">
            <v>12600</v>
          </cell>
          <cell r="D752" t="str">
            <v>PRD-7-03</v>
          </cell>
          <cell r="E752" t="str">
            <v>O161497</v>
          </cell>
          <cell r="F752" t="str">
            <v>SOFTWARE MAINTENANCE</v>
          </cell>
          <cell r="G752" t="str">
            <v>30430</v>
          </cell>
          <cell r="H752" t="str">
            <v>6107</v>
          </cell>
          <cell r="I752" t="str">
            <v>E346462</v>
          </cell>
        </row>
        <row r="753">
          <cell r="A753" t="str">
            <v>ITNET UK LTD</v>
          </cell>
          <cell r="B753" t="str">
            <v>IS0000002300</v>
          </cell>
          <cell r="C753">
            <v>3741.25</v>
          </cell>
          <cell r="D753" t="str">
            <v>PRD-7-03</v>
          </cell>
          <cell r="E753" t="str">
            <v>O161491</v>
          </cell>
          <cell r="F753" t="str">
            <v>MANAGED SERVICES</v>
          </cell>
          <cell r="G753" t="str">
            <v>30432</v>
          </cell>
          <cell r="H753" t="str">
            <v>4524</v>
          </cell>
          <cell r="I753" t="str">
            <v>E349198</v>
          </cell>
        </row>
        <row r="754">
          <cell r="A754" t="str">
            <v>ITNET UK LTD</v>
          </cell>
          <cell r="B754" t="str">
            <v>IS0000001734</v>
          </cell>
          <cell r="C754">
            <v>3042.5</v>
          </cell>
          <cell r="D754" t="str">
            <v>PRD-7-03</v>
          </cell>
          <cell r="E754" t="str">
            <v>O160094</v>
          </cell>
          <cell r="F754" t="str">
            <v>MANAGED SERVICES</v>
          </cell>
          <cell r="G754" t="str">
            <v>30432</v>
          </cell>
          <cell r="H754" t="str">
            <v>4524</v>
          </cell>
          <cell r="I754" t="str">
            <v>E347236</v>
          </cell>
        </row>
        <row r="755">
          <cell r="A755" t="str">
            <v>ITNET UK LTD</v>
          </cell>
          <cell r="B755" t="str">
            <v>IS0000001727</v>
          </cell>
          <cell r="C755">
            <v>64547.25</v>
          </cell>
          <cell r="D755" t="str">
            <v>PRD-7-03</v>
          </cell>
          <cell r="E755" t="str">
            <v>O160535</v>
          </cell>
          <cell r="F755" t="str">
            <v>MANAGED SERVICES</v>
          </cell>
          <cell r="G755" t="str">
            <v>30432</v>
          </cell>
          <cell r="H755" t="str">
            <v>4524</v>
          </cell>
          <cell r="I755" t="str">
            <v>E347235</v>
          </cell>
        </row>
        <row r="756">
          <cell r="A756" t="str">
            <v>MERANT INTERNATIONAL LTD</v>
          </cell>
          <cell r="B756" t="str">
            <v>54273527005688</v>
          </cell>
          <cell r="C756">
            <v>1650</v>
          </cell>
          <cell r="D756" t="str">
            <v>PRD-7-03</v>
          </cell>
          <cell r="E756" t="str">
            <v>O160093</v>
          </cell>
          <cell r="F756" t="str">
            <v>SOFTWARE MAINTENANCE</v>
          </cell>
          <cell r="G756" t="str">
            <v>30430</v>
          </cell>
          <cell r="H756" t="str">
            <v>6107</v>
          </cell>
          <cell r="I756" t="str">
            <v>E347880</v>
          </cell>
        </row>
        <row r="757">
          <cell r="A757" t="str">
            <v>MERANT INTERNATIONAL LTD</v>
          </cell>
          <cell r="B757" t="str">
            <v>97037548</v>
          </cell>
          <cell r="C757">
            <v>9933</v>
          </cell>
          <cell r="D757" t="str">
            <v>PRD-7-03</v>
          </cell>
          <cell r="E757" t="str">
            <v>O160634</v>
          </cell>
          <cell r="F757" t="str">
            <v>SOFTWARE MAINTENANCE</v>
          </cell>
          <cell r="G757" t="str">
            <v>30430</v>
          </cell>
          <cell r="H757" t="str">
            <v>6107</v>
          </cell>
          <cell r="I757" t="str">
            <v>E347106</v>
          </cell>
        </row>
        <row r="758">
          <cell r="A758" t="str">
            <v>ORACLE CORP UK LTD</v>
          </cell>
          <cell r="B758" t="str">
            <v>1119825</v>
          </cell>
          <cell r="C758">
            <v>86936.56</v>
          </cell>
          <cell r="D758" t="str">
            <v>PRD-7-03</v>
          </cell>
          <cell r="E758" t="str">
            <v>O160117</v>
          </cell>
          <cell r="F758" t="str">
            <v>IT LICENCES</v>
          </cell>
          <cell r="G758" t="str">
            <v>30430</v>
          </cell>
          <cell r="H758" t="str">
            <v>6107</v>
          </cell>
          <cell r="I758" t="str">
            <v>E346256</v>
          </cell>
        </row>
        <row r="759">
          <cell r="A759" t="str">
            <v>ORACLE CORP UK LTD</v>
          </cell>
          <cell r="B759" t="str">
            <v>1119827</v>
          </cell>
          <cell r="C759">
            <v>0</v>
          </cell>
          <cell r="D759" t="str">
            <v>PRD-7-03</v>
          </cell>
          <cell r="E759" t="str">
            <v>O160117</v>
          </cell>
          <cell r="F759" t="str">
            <v>IT LICENCES</v>
          </cell>
          <cell r="G759" t="str">
            <v>30430</v>
          </cell>
          <cell r="H759" t="str">
            <v>6107</v>
          </cell>
          <cell r="I759" t="str">
            <v>E346255</v>
          </cell>
        </row>
        <row r="760">
          <cell r="A760" t="str">
            <v>ORACLE CORP UK LTD</v>
          </cell>
          <cell r="B760" t="str">
            <v>1119827</v>
          </cell>
          <cell r="C760">
            <v>3498.29</v>
          </cell>
          <cell r="D760" t="str">
            <v>PRD-7-03</v>
          </cell>
          <cell r="E760" t="str">
            <v>O160117</v>
          </cell>
          <cell r="F760" t="str">
            <v>IT LICENCES</v>
          </cell>
          <cell r="G760" t="str">
            <v>30430</v>
          </cell>
          <cell r="H760" t="str">
            <v>6107</v>
          </cell>
          <cell r="I760" t="str">
            <v>E346255</v>
          </cell>
        </row>
        <row r="761">
          <cell r="A761" t="str">
            <v>PROCLARITY (UK) LTD</v>
          </cell>
          <cell r="B761" t="str">
            <v>MPCUK264</v>
          </cell>
          <cell r="C761">
            <v>18900</v>
          </cell>
          <cell r="D761" t="str">
            <v>PRD-7-03</v>
          </cell>
          <cell r="E761" t="str">
            <v>O160092</v>
          </cell>
          <cell r="F761" t="str">
            <v>SOFTWARE MAINTENANCE</v>
          </cell>
          <cell r="G761" t="str">
            <v>30432</v>
          </cell>
          <cell r="H761" t="str">
            <v>6107</v>
          </cell>
          <cell r="I761" t="str">
            <v>E347878</v>
          </cell>
        </row>
        <row r="762">
          <cell r="A762" t="str">
            <v>SCOTPHONE LTD</v>
          </cell>
          <cell r="B762" t="str">
            <v>59229</v>
          </cell>
          <cell r="C762">
            <v>75</v>
          </cell>
          <cell r="D762" t="str">
            <v>PRD-7-03</v>
          </cell>
          <cell r="G762" t="str">
            <v>30432</v>
          </cell>
          <cell r="H762" t="str">
            <v>6503</v>
          </cell>
          <cell r="I762" t="str">
            <v>E335276</v>
          </cell>
        </row>
        <row r="763">
          <cell r="A763" t="str">
            <v>TELEWEST COMMUNICATIONS (SCOTLAND) LTD</v>
          </cell>
          <cell r="B763" t="str">
            <v>215072101001280803</v>
          </cell>
          <cell r="C763">
            <v>1381.8</v>
          </cell>
          <cell r="D763" t="str">
            <v>PRD-7-03</v>
          </cell>
          <cell r="G763" t="str">
            <v>30432</v>
          </cell>
          <cell r="H763" t="str">
            <v>6509</v>
          </cell>
          <cell r="I763" t="str">
            <v>E344064</v>
          </cell>
        </row>
        <row r="764">
          <cell r="A764" t="str">
            <v>TELEWEST COMMUNICATIONS (SCOTLAND) LTD</v>
          </cell>
          <cell r="B764" t="str">
            <v>215072101001260903</v>
          </cell>
          <cell r="C764">
            <v>959.29</v>
          </cell>
          <cell r="D764" t="str">
            <v>PRD-7-03</v>
          </cell>
          <cell r="G764" t="str">
            <v>30432</v>
          </cell>
          <cell r="H764" t="str">
            <v>6509</v>
          </cell>
          <cell r="I764" t="str">
            <v>E346951</v>
          </cell>
        </row>
        <row r="765">
          <cell r="A765" t="str">
            <v>TOUCHPAPER SOFTWARE PLC</v>
          </cell>
          <cell r="B765" t="str">
            <v>AII0243</v>
          </cell>
          <cell r="C765">
            <v>993.63</v>
          </cell>
          <cell r="D765" t="str">
            <v>PRD-7-03</v>
          </cell>
          <cell r="E765" t="str">
            <v>O161277</v>
          </cell>
          <cell r="F765" t="str">
            <v>SOFTWARE MAINTENANCE</v>
          </cell>
          <cell r="G765" t="str">
            <v>30430</v>
          </cell>
          <cell r="H765" t="str">
            <v>6107</v>
          </cell>
          <cell r="I765" t="str">
            <v>E347892</v>
          </cell>
        </row>
        <row r="766">
          <cell r="A766" t="str">
            <v>TOUCHPAPER SOFTWARE PLC</v>
          </cell>
          <cell r="B766" t="str">
            <v>AII0243</v>
          </cell>
          <cell r="C766">
            <v>1210.24</v>
          </cell>
          <cell r="D766" t="str">
            <v>PRD-7-03</v>
          </cell>
          <cell r="E766" t="str">
            <v>O161277</v>
          </cell>
          <cell r="F766" t="str">
            <v>SOFTWARE MAINTENANCE</v>
          </cell>
          <cell r="G766" t="str">
            <v>30430</v>
          </cell>
          <cell r="H766" t="str">
            <v>6107</v>
          </cell>
          <cell r="I766" t="str">
            <v>E347892</v>
          </cell>
        </row>
        <row r="767">
          <cell r="A767" t="str">
            <v>TOUCHPAPER SOFTWARE PLC</v>
          </cell>
          <cell r="B767" t="str">
            <v>AII0243</v>
          </cell>
          <cell r="C767">
            <v>985.93</v>
          </cell>
          <cell r="D767" t="str">
            <v>PRD-7-03</v>
          </cell>
          <cell r="E767" t="str">
            <v>O161277</v>
          </cell>
          <cell r="F767" t="str">
            <v>SOFTWARE MAINTENANCE</v>
          </cell>
          <cell r="G767" t="str">
            <v>30430</v>
          </cell>
          <cell r="H767" t="str">
            <v>6107</v>
          </cell>
          <cell r="I767" t="str">
            <v>E347892</v>
          </cell>
        </row>
        <row r="768">
          <cell r="A768" t="str">
            <v>TOUCHPAPER SOFTWARE PLC</v>
          </cell>
          <cell r="B768" t="str">
            <v>AII0243</v>
          </cell>
          <cell r="C768">
            <v>1594.21</v>
          </cell>
          <cell r="D768" t="str">
            <v>PRD-7-03</v>
          </cell>
          <cell r="E768" t="str">
            <v>O161277</v>
          </cell>
          <cell r="F768" t="str">
            <v>SOFTWARE MAINTENANCE</v>
          </cell>
          <cell r="G768" t="str">
            <v>30430</v>
          </cell>
          <cell r="H768" t="str">
            <v>6107</v>
          </cell>
          <cell r="I768" t="str">
            <v>E347892</v>
          </cell>
        </row>
        <row r="769">
          <cell r="A769" t="str">
            <v>TOUCHPAPER SOFTWARE PLC</v>
          </cell>
          <cell r="B769" t="str">
            <v>AII0243</v>
          </cell>
          <cell r="C769">
            <v>1689.66</v>
          </cell>
          <cell r="D769" t="str">
            <v>PRD-7-03</v>
          </cell>
          <cell r="E769" t="str">
            <v>O161277</v>
          </cell>
          <cell r="F769" t="str">
            <v>SOFTWARE MAINTENANCE</v>
          </cell>
          <cell r="G769" t="str">
            <v>30430</v>
          </cell>
          <cell r="H769" t="str">
            <v>6107</v>
          </cell>
          <cell r="I769" t="str">
            <v>E347892</v>
          </cell>
        </row>
        <row r="770">
          <cell r="A770" t="str">
            <v>WIDE WORLD SERVICES LTD</v>
          </cell>
          <cell r="B770" t="str">
            <v>20030057</v>
          </cell>
          <cell r="C770">
            <v>2210</v>
          </cell>
          <cell r="D770" t="str">
            <v>PRD-7-03</v>
          </cell>
          <cell r="E770" t="str">
            <v>O160177</v>
          </cell>
          <cell r="F770" t="str">
            <v>MANAGED SERVICES</v>
          </cell>
          <cell r="G770" t="str">
            <v>30432</v>
          </cell>
          <cell r="H770" t="str">
            <v>4524</v>
          </cell>
          <cell r="I770" t="str">
            <v>E345568</v>
          </cell>
        </row>
        <row r="771">
          <cell r="A771" t="str">
            <v>WIDE WORLD SERVICES LTD</v>
          </cell>
          <cell r="B771" t="str">
            <v>20030057</v>
          </cell>
          <cell r="C771">
            <v>-2210</v>
          </cell>
          <cell r="D771" t="str">
            <v>PRD-7-03</v>
          </cell>
          <cell r="E771" t="str">
            <v>O160177</v>
          </cell>
          <cell r="F771" t="str">
            <v>MANAGED SERVICES</v>
          </cell>
          <cell r="G771" t="str">
            <v>30432</v>
          </cell>
          <cell r="H771" t="str">
            <v>4524</v>
          </cell>
          <cell r="I771" t="str">
            <v>E345568</v>
          </cell>
        </row>
        <row r="772">
          <cell r="A772" t="str">
            <v>WIDE WORLD SERVICES LTD</v>
          </cell>
          <cell r="B772" t="str">
            <v>20030057</v>
          </cell>
          <cell r="C772">
            <v>2210</v>
          </cell>
          <cell r="D772" t="str">
            <v>PRD-7-03</v>
          </cell>
          <cell r="E772" t="str">
            <v>O160177</v>
          </cell>
          <cell r="F772" t="str">
            <v>MANAGED SERVICES</v>
          </cell>
          <cell r="G772" t="str">
            <v>30432</v>
          </cell>
          <cell r="H772" t="str">
            <v>4524</v>
          </cell>
          <cell r="I772" t="str">
            <v>E345568</v>
          </cell>
        </row>
        <row r="773">
          <cell r="A773" t="str">
            <v>WIGGINS TEAPE PAPER LTD</v>
          </cell>
          <cell r="B773" t="str">
            <v>CV2797090</v>
          </cell>
          <cell r="C773">
            <v>172</v>
          </cell>
          <cell r="D773" t="str">
            <v>PRD-7-03</v>
          </cell>
          <cell r="E773" t="str">
            <v>O160331</v>
          </cell>
          <cell r="F773" t="str">
            <v>-PHOTOCOPYING PAPER, A4, WHITE, 80GSM, RX PT NO. 3R91820, BUSINESS PAK - PER BOX  (FOR DRY TONER MACHINES)</v>
          </cell>
          <cell r="G773" t="str">
            <v>30432</v>
          </cell>
          <cell r="H773" t="str">
            <v>6301</v>
          </cell>
          <cell r="I773" t="str">
            <v>E346341</v>
          </cell>
        </row>
        <row r="774">
          <cell r="C774">
            <v>280524.14999999997</v>
          </cell>
          <cell r="D774" t="str">
            <v>PRD-7-03 Total</v>
          </cell>
        </row>
        <row r="775">
          <cell r="A775" t="str">
            <v>BRITISH TELECOMMUNICATIONS PLC</v>
          </cell>
          <cell r="B775" t="str">
            <v>WM35007057Q007</v>
          </cell>
          <cell r="C775">
            <v>47.97</v>
          </cell>
          <cell r="D775" t="str">
            <v>PRD-8-03</v>
          </cell>
          <cell r="G775" t="str">
            <v>30432</v>
          </cell>
          <cell r="H775" t="str">
            <v>6509</v>
          </cell>
          <cell r="I775" t="str">
            <v>E349923</v>
          </cell>
        </row>
        <row r="776">
          <cell r="A776" t="str">
            <v>BRITISH TELECOMMUNICATIONS PLC</v>
          </cell>
          <cell r="B776" t="str">
            <v>WM35458099I001</v>
          </cell>
          <cell r="C776">
            <v>36.79</v>
          </cell>
          <cell r="D776" t="str">
            <v>PRD-8-03</v>
          </cell>
          <cell r="G776" t="str">
            <v>30432</v>
          </cell>
          <cell r="H776" t="str">
            <v>6509</v>
          </cell>
          <cell r="I776" t="str">
            <v>E349848</v>
          </cell>
        </row>
        <row r="777">
          <cell r="A777" t="str">
            <v>BRITISH TELECOMMUNICATIONS PLC</v>
          </cell>
          <cell r="B777" t="str">
            <v>WM35185332Q005</v>
          </cell>
          <cell r="C777">
            <v>-12.09</v>
          </cell>
          <cell r="D777" t="str">
            <v>PRD-8-03</v>
          </cell>
          <cell r="G777" t="str">
            <v>30432</v>
          </cell>
          <cell r="H777" t="str">
            <v>6509</v>
          </cell>
          <cell r="I777" t="str">
            <v>E349663</v>
          </cell>
        </row>
        <row r="778">
          <cell r="A778" t="str">
            <v>BRITISH TELECOMMUNICATIONS PLC</v>
          </cell>
          <cell r="B778" t="str">
            <v>WM34957252Q008</v>
          </cell>
          <cell r="C778">
            <v>47.97</v>
          </cell>
          <cell r="D778" t="str">
            <v>PRD-8-03</v>
          </cell>
          <cell r="G778" t="str">
            <v>30432</v>
          </cell>
          <cell r="H778" t="str">
            <v>6509</v>
          </cell>
          <cell r="I778" t="str">
            <v>E349447</v>
          </cell>
        </row>
        <row r="779">
          <cell r="A779" t="str">
            <v>BRITISH TELECOMMUNICATIONS PLC</v>
          </cell>
          <cell r="B779" t="str">
            <v>WM34963164Q007</v>
          </cell>
          <cell r="C779">
            <v>47.97</v>
          </cell>
          <cell r="D779" t="str">
            <v>PRD-8-03</v>
          </cell>
          <cell r="G779" t="str">
            <v>30432</v>
          </cell>
          <cell r="H779" t="str">
            <v>6509</v>
          </cell>
          <cell r="I779" t="str">
            <v>E349232</v>
          </cell>
        </row>
        <row r="780">
          <cell r="A780" t="str">
            <v>BRITISH TELECOMMUNICATIONS PLC</v>
          </cell>
          <cell r="B780" t="str">
            <v>WM35077715Q006</v>
          </cell>
          <cell r="C780">
            <v>47.97</v>
          </cell>
          <cell r="D780" t="str">
            <v>PRD-8-03</v>
          </cell>
          <cell r="G780" t="str">
            <v>30432</v>
          </cell>
          <cell r="H780" t="str">
            <v>6509</v>
          </cell>
          <cell r="I780" t="str">
            <v>E349640</v>
          </cell>
        </row>
        <row r="781">
          <cell r="A781" t="str">
            <v>BRITISH TELECOMMUNICATIONS PLC</v>
          </cell>
          <cell r="B781" t="str">
            <v>WM35173128F005</v>
          </cell>
          <cell r="C781">
            <v>-12.09</v>
          </cell>
          <cell r="D781" t="str">
            <v>PRD-8-03</v>
          </cell>
          <cell r="G781" t="str">
            <v>30432</v>
          </cell>
          <cell r="H781" t="str">
            <v>6509</v>
          </cell>
          <cell r="I781" t="str">
            <v>E349514</v>
          </cell>
        </row>
        <row r="782">
          <cell r="A782" t="str">
            <v>COMPUTACENTER LTD</v>
          </cell>
          <cell r="B782" t="str">
            <v>4535713</v>
          </cell>
          <cell r="C782">
            <v>290.26</v>
          </cell>
          <cell r="D782" t="str">
            <v>PRD-8-03</v>
          </cell>
          <cell r="G782" t="str">
            <v>30432</v>
          </cell>
          <cell r="H782" t="str">
            <v>4301</v>
          </cell>
          <cell r="I782" t="str">
            <v>E348782</v>
          </cell>
        </row>
        <row r="783">
          <cell r="A783" t="str">
            <v>COMPUTACENTER LTD</v>
          </cell>
          <cell r="B783" t="str">
            <v>4535713</v>
          </cell>
          <cell r="C783">
            <v>1289.22</v>
          </cell>
          <cell r="D783" t="str">
            <v>PRD-8-03</v>
          </cell>
          <cell r="E783" t="str">
            <v>O161019</v>
          </cell>
          <cell r="F783" t="str">
            <v>IT SOFTWARE</v>
          </cell>
          <cell r="G783" t="str">
            <v>30432</v>
          </cell>
          <cell r="H783" t="str">
            <v>4301</v>
          </cell>
          <cell r="I783" t="str">
            <v>E348782</v>
          </cell>
        </row>
        <row r="784">
          <cell r="A784" t="str">
            <v>COMPUTACENTER LTD</v>
          </cell>
          <cell r="B784" t="str">
            <v>4535713</v>
          </cell>
          <cell r="C784">
            <v>637.99</v>
          </cell>
          <cell r="D784" t="str">
            <v>PRD-8-03</v>
          </cell>
          <cell r="E784" t="str">
            <v>O161019</v>
          </cell>
          <cell r="F784" t="str">
            <v>IT SOFTWARE</v>
          </cell>
          <cell r="G784" t="str">
            <v>30432</v>
          </cell>
          <cell r="H784" t="str">
            <v>4301</v>
          </cell>
          <cell r="I784" t="str">
            <v>E348782</v>
          </cell>
        </row>
        <row r="785">
          <cell r="A785" t="str">
            <v>COMPUTACENTER LTD</v>
          </cell>
          <cell r="B785" t="str">
            <v>4535713</v>
          </cell>
          <cell r="C785">
            <v>27.86</v>
          </cell>
          <cell r="D785" t="str">
            <v>PRD-8-03</v>
          </cell>
          <cell r="E785" t="str">
            <v>O161019</v>
          </cell>
          <cell r="F785" t="str">
            <v>IT SOFTWARE</v>
          </cell>
          <cell r="G785" t="str">
            <v>30432</v>
          </cell>
          <cell r="H785" t="str">
            <v>4301</v>
          </cell>
          <cell r="I785" t="str">
            <v>E348782</v>
          </cell>
        </row>
        <row r="786">
          <cell r="A786" t="str">
            <v>COMPUTACENTER LTD</v>
          </cell>
          <cell r="B786" t="str">
            <v>4535713</v>
          </cell>
          <cell r="C786">
            <v>75.39</v>
          </cell>
          <cell r="D786" t="str">
            <v>PRD-8-03</v>
          </cell>
          <cell r="E786" t="str">
            <v>O161019</v>
          </cell>
          <cell r="F786" t="str">
            <v>IT SOFTWARE</v>
          </cell>
          <cell r="G786" t="str">
            <v>30432</v>
          </cell>
          <cell r="H786" t="str">
            <v>4301</v>
          </cell>
          <cell r="I786" t="str">
            <v>E348782</v>
          </cell>
        </row>
        <row r="787">
          <cell r="A787" t="str">
            <v>COMPUTACENTER LTD</v>
          </cell>
          <cell r="B787" t="str">
            <v>4535713</v>
          </cell>
          <cell r="C787">
            <v>38.04</v>
          </cell>
          <cell r="D787" t="str">
            <v>PRD-8-03</v>
          </cell>
          <cell r="E787" t="str">
            <v>O161019</v>
          </cell>
          <cell r="F787" t="str">
            <v>IT SOFTWARE</v>
          </cell>
          <cell r="G787" t="str">
            <v>30432</v>
          </cell>
          <cell r="H787" t="str">
            <v>4301</v>
          </cell>
          <cell r="I787" t="str">
            <v>E348782</v>
          </cell>
        </row>
        <row r="788">
          <cell r="A788" t="str">
            <v>COMPUTACENTER LTD</v>
          </cell>
          <cell r="B788" t="str">
            <v>4535713</v>
          </cell>
          <cell r="C788">
            <v>75.39</v>
          </cell>
          <cell r="D788" t="str">
            <v>PRD-8-03</v>
          </cell>
          <cell r="E788" t="str">
            <v>O161019</v>
          </cell>
          <cell r="F788" t="str">
            <v>IT SOFTWARE</v>
          </cell>
          <cell r="G788" t="str">
            <v>30432</v>
          </cell>
          <cell r="H788" t="str">
            <v>4301</v>
          </cell>
          <cell r="I788" t="str">
            <v>E348782</v>
          </cell>
        </row>
        <row r="789">
          <cell r="A789" t="str">
            <v>COMPUTACENTER LTD</v>
          </cell>
          <cell r="B789" t="str">
            <v>4535713</v>
          </cell>
          <cell r="C789">
            <v>214.88</v>
          </cell>
          <cell r="D789" t="str">
            <v>PRD-8-03</v>
          </cell>
          <cell r="E789" t="str">
            <v>O161019</v>
          </cell>
          <cell r="F789" t="str">
            <v>IT SOFTWARE</v>
          </cell>
          <cell r="G789" t="str">
            <v>30432</v>
          </cell>
          <cell r="H789" t="str">
            <v>4301</v>
          </cell>
          <cell r="I789" t="str">
            <v>E348782</v>
          </cell>
        </row>
        <row r="790">
          <cell r="A790" t="str">
            <v>COMPUTACENTER LTD</v>
          </cell>
          <cell r="B790" t="str">
            <v>4535713</v>
          </cell>
          <cell r="C790">
            <v>38.04</v>
          </cell>
          <cell r="D790" t="str">
            <v>PRD-8-03</v>
          </cell>
          <cell r="E790" t="str">
            <v>O161019</v>
          </cell>
          <cell r="F790" t="str">
            <v>IT SOFTWARE</v>
          </cell>
          <cell r="G790" t="str">
            <v>30432</v>
          </cell>
          <cell r="H790" t="str">
            <v>4301</v>
          </cell>
          <cell r="I790" t="str">
            <v>E348782</v>
          </cell>
        </row>
        <row r="791">
          <cell r="A791" t="str">
            <v>COMPUTACENTER LTD</v>
          </cell>
          <cell r="B791" t="str">
            <v>4537142</v>
          </cell>
          <cell r="C791">
            <v>275.68</v>
          </cell>
          <cell r="D791" t="str">
            <v>PRD-8-03</v>
          </cell>
          <cell r="E791" t="str">
            <v>O161018</v>
          </cell>
          <cell r="F791" t="str">
            <v>IT HARDWARE</v>
          </cell>
          <cell r="G791" t="str">
            <v>30432</v>
          </cell>
          <cell r="H791" t="str">
            <v>4301</v>
          </cell>
          <cell r="I791" t="str">
            <v>E349001</v>
          </cell>
        </row>
        <row r="792">
          <cell r="A792" t="str">
            <v>COMPUTACENTER LTD</v>
          </cell>
          <cell r="B792" t="str">
            <v>4537142</v>
          </cell>
          <cell r="C792">
            <v>304.64</v>
          </cell>
          <cell r="D792" t="str">
            <v>PRD-8-03</v>
          </cell>
          <cell r="E792" t="str">
            <v>O161018</v>
          </cell>
          <cell r="F792" t="str">
            <v>IT HARDWARE</v>
          </cell>
          <cell r="G792" t="str">
            <v>30432</v>
          </cell>
          <cell r="H792" t="str">
            <v>4301</v>
          </cell>
          <cell r="I792" t="str">
            <v>E349001</v>
          </cell>
        </row>
        <row r="793">
          <cell r="A793" t="str">
            <v>COMPUTACENTER LTD</v>
          </cell>
          <cell r="B793" t="str">
            <v>4537142</v>
          </cell>
          <cell r="C793">
            <v>125.15</v>
          </cell>
          <cell r="D793" t="str">
            <v>PRD-8-03</v>
          </cell>
          <cell r="E793" t="str">
            <v>O161018</v>
          </cell>
          <cell r="F793" t="str">
            <v>IT HARDWARE</v>
          </cell>
          <cell r="G793" t="str">
            <v>30432</v>
          </cell>
          <cell r="H793" t="str">
            <v>4301</v>
          </cell>
          <cell r="I793" t="str">
            <v>E349001</v>
          </cell>
        </row>
        <row r="794">
          <cell r="A794" t="str">
            <v>COMPUTACENTER LTD</v>
          </cell>
          <cell r="B794" t="str">
            <v>4537142</v>
          </cell>
          <cell r="C794">
            <v>694.2</v>
          </cell>
          <cell r="D794" t="str">
            <v>PRD-8-03</v>
          </cell>
          <cell r="E794" t="str">
            <v>O161018</v>
          </cell>
          <cell r="F794" t="str">
            <v>IT HARDWARE</v>
          </cell>
          <cell r="G794" t="str">
            <v>30432</v>
          </cell>
          <cell r="H794" t="str">
            <v>4301</v>
          </cell>
          <cell r="I794" t="str">
            <v>E349001</v>
          </cell>
        </row>
        <row r="795">
          <cell r="A795" t="str">
            <v>COMPUTACENTER LTD</v>
          </cell>
          <cell r="B795" t="str">
            <v>4537142</v>
          </cell>
          <cell r="C795">
            <v>47.25</v>
          </cell>
          <cell r="D795" t="str">
            <v>PRD-8-03</v>
          </cell>
          <cell r="E795" t="str">
            <v>O161018</v>
          </cell>
          <cell r="F795" t="str">
            <v>IT HARDWARE</v>
          </cell>
          <cell r="G795" t="str">
            <v>30432</v>
          </cell>
          <cell r="H795" t="str">
            <v>4301</v>
          </cell>
          <cell r="I795" t="str">
            <v>E349001</v>
          </cell>
        </row>
        <row r="796">
          <cell r="A796" t="str">
            <v>COMPUTACENTER LTD</v>
          </cell>
          <cell r="B796" t="str">
            <v>4537142</v>
          </cell>
          <cell r="C796">
            <v>150.18</v>
          </cell>
          <cell r="D796" t="str">
            <v>PRD-8-03</v>
          </cell>
          <cell r="E796" t="str">
            <v>O161018</v>
          </cell>
          <cell r="F796" t="str">
            <v>IT HARDWARE</v>
          </cell>
          <cell r="G796" t="str">
            <v>30432</v>
          </cell>
          <cell r="H796" t="str">
            <v>4301</v>
          </cell>
          <cell r="I796" t="str">
            <v>E349001</v>
          </cell>
        </row>
        <row r="797">
          <cell r="A797" t="str">
            <v>COMPUTACENTER LTD</v>
          </cell>
          <cell r="B797" t="str">
            <v>4537142</v>
          </cell>
          <cell r="C797">
            <v>833.04</v>
          </cell>
          <cell r="D797" t="str">
            <v>PRD-8-03</v>
          </cell>
          <cell r="E797" t="str">
            <v>O161018</v>
          </cell>
          <cell r="F797" t="str">
            <v>IT HARDWARE</v>
          </cell>
          <cell r="G797" t="str">
            <v>30432</v>
          </cell>
          <cell r="H797" t="str">
            <v>4301</v>
          </cell>
          <cell r="I797" t="str">
            <v>E349001</v>
          </cell>
        </row>
        <row r="798">
          <cell r="A798" t="str">
            <v>COMPUTACENTER LTD</v>
          </cell>
          <cell r="B798" t="str">
            <v>4537142</v>
          </cell>
          <cell r="C798">
            <v>28.06</v>
          </cell>
          <cell r="D798" t="str">
            <v>PRD-8-03</v>
          </cell>
          <cell r="E798" t="str">
            <v>O161018</v>
          </cell>
          <cell r="F798" t="str">
            <v>IT HARDWARE</v>
          </cell>
          <cell r="G798" t="str">
            <v>30432</v>
          </cell>
          <cell r="H798" t="str">
            <v>4301</v>
          </cell>
          <cell r="I798" t="str">
            <v>E349001</v>
          </cell>
        </row>
        <row r="799">
          <cell r="A799" t="str">
            <v>COMPUTACENTER LTD</v>
          </cell>
          <cell r="B799" t="str">
            <v>4537142</v>
          </cell>
          <cell r="C799">
            <v>29.49</v>
          </cell>
          <cell r="D799" t="str">
            <v>PRD-8-03</v>
          </cell>
          <cell r="E799" t="str">
            <v>O161018</v>
          </cell>
          <cell r="F799" t="str">
            <v>IT HARDWARE</v>
          </cell>
          <cell r="G799" t="str">
            <v>30432</v>
          </cell>
          <cell r="H799" t="str">
            <v>4301</v>
          </cell>
          <cell r="I799" t="str">
            <v>E349001</v>
          </cell>
        </row>
        <row r="800">
          <cell r="A800" t="str">
            <v>COMPUTACENTER LTD</v>
          </cell>
          <cell r="B800" t="str">
            <v>4537142</v>
          </cell>
          <cell r="C800">
            <v>94.5</v>
          </cell>
          <cell r="D800" t="str">
            <v>PRD-8-03</v>
          </cell>
          <cell r="E800" t="str">
            <v>O161018</v>
          </cell>
          <cell r="F800" t="str">
            <v>IT HARDWARE</v>
          </cell>
          <cell r="G800" t="str">
            <v>30432</v>
          </cell>
          <cell r="H800" t="str">
            <v>4301</v>
          </cell>
          <cell r="I800" t="str">
            <v>E349001</v>
          </cell>
        </row>
        <row r="801">
          <cell r="A801" t="str">
            <v>COMPUTACENTER LTD</v>
          </cell>
          <cell r="B801" t="str">
            <v>4537142</v>
          </cell>
          <cell r="C801">
            <v>30.28</v>
          </cell>
          <cell r="D801" t="str">
            <v>PRD-8-03</v>
          </cell>
          <cell r="E801" t="str">
            <v>O161018</v>
          </cell>
          <cell r="F801" t="str">
            <v>IT HARDWARE</v>
          </cell>
          <cell r="G801" t="str">
            <v>30432</v>
          </cell>
          <cell r="H801" t="str">
            <v>4301</v>
          </cell>
          <cell r="I801" t="str">
            <v>E349001</v>
          </cell>
        </row>
        <row r="802">
          <cell r="A802" t="str">
            <v>COMPUTACENTER LTD</v>
          </cell>
          <cell r="B802" t="str">
            <v>4537142</v>
          </cell>
          <cell r="C802">
            <v>30.28</v>
          </cell>
          <cell r="D802" t="str">
            <v>PRD-8-03</v>
          </cell>
          <cell r="E802" t="str">
            <v>O161018</v>
          </cell>
          <cell r="F802" t="str">
            <v>IT HARDWARE</v>
          </cell>
          <cell r="G802" t="str">
            <v>30432</v>
          </cell>
          <cell r="H802" t="str">
            <v>4301</v>
          </cell>
          <cell r="I802" t="str">
            <v>E349001</v>
          </cell>
        </row>
        <row r="803">
          <cell r="A803" t="str">
            <v>COMPUTACENTER LTD</v>
          </cell>
          <cell r="B803" t="str">
            <v>4542274</v>
          </cell>
          <cell r="C803">
            <v>283.5</v>
          </cell>
          <cell r="D803" t="str">
            <v>PRD-8-03</v>
          </cell>
          <cell r="E803" t="str">
            <v>O161018</v>
          </cell>
          <cell r="F803" t="str">
            <v>IT HARDWARE</v>
          </cell>
          <cell r="G803" t="str">
            <v>30432</v>
          </cell>
          <cell r="H803" t="str">
            <v>4301</v>
          </cell>
          <cell r="I803" t="str">
            <v>E349290</v>
          </cell>
        </row>
        <row r="804">
          <cell r="A804" t="str">
            <v>COMPUTACENTER LTD</v>
          </cell>
          <cell r="B804" t="str">
            <v>4542274</v>
          </cell>
          <cell r="C804">
            <v>54.6</v>
          </cell>
          <cell r="D804" t="str">
            <v>PRD-8-03</v>
          </cell>
          <cell r="E804" t="str">
            <v>O161018</v>
          </cell>
          <cell r="F804" t="str">
            <v>IT HARDWARE</v>
          </cell>
          <cell r="G804" t="str">
            <v>30432</v>
          </cell>
          <cell r="H804" t="str">
            <v>4301</v>
          </cell>
          <cell r="I804" t="str">
            <v>E349290</v>
          </cell>
        </row>
        <row r="805">
          <cell r="A805" t="str">
            <v>COMPUTACENTER LTD</v>
          </cell>
          <cell r="B805" t="str">
            <v>4542274</v>
          </cell>
          <cell r="C805">
            <v>109.2</v>
          </cell>
          <cell r="D805" t="str">
            <v>PRD-8-03</v>
          </cell>
          <cell r="E805" t="str">
            <v>O161018</v>
          </cell>
          <cell r="F805" t="str">
            <v>IT HARDWARE</v>
          </cell>
          <cell r="G805" t="str">
            <v>30432</v>
          </cell>
          <cell r="H805" t="str">
            <v>4301</v>
          </cell>
          <cell r="I805" t="str">
            <v>E349290</v>
          </cell>
        </row>
        <row r="806">
          <cell r="A806" t="str">
            <v>COMPUTACENTER LTD</v>
          </cell>
          <cell r="B806" t="str">
            <v>4536549</v>
          </cell>
          <cell r="C806">
            <v>880</v>
          </cell>
          <cell r="D806" t="str">
            <v>PRD-8-03</v>
          </cell>
          <cell r="E806" t="str">
            <v>O161218</v>
          </cell>
          <cell r="F806" t="str">
            <v>MANAGED SERVICES</v>
          </cell>
          <cell r="G806" t="str">
            <v>30432</v>
          </cell>
          <cell r="H806" t="str">
            <v>4524</v>
          </cell>
          <cell r="I806" t="str">
            <v>E348967</v>
          </cell>
        </row>
        <row r="807">
          <cell r="A807" t="str">
            <v>COMPUTACENTER LTD</v>
          </cell>
          <cell r="B807" t="str">
            <v>4536549</v>
          </cell>
          <cell r="C807">
            <v>575</v>
          </cell>
          <cell r="D807" t="str">
            <v>PRD-8-03</v>
          </cell>
          <cell r="E807" t="str">
            <v>O161218</v>
          </cell>
          <cell r="F807" t="str">
            <v>MANAGED SERVICES</v>
          </cell>
          <cell r="G807" t="str">
            <v>30432</v>
          </cell>
          <cell r="H807" t="str">
            <v>4524</v>
          </cell>
          <cell r="I807" t="str">
            <v>E348967</v>
          </cell>
        </row>
        <row r="808">
          <cell r="A808" t="str">
            <v>COMPUTACENTER LTD</v>
          </cell>
          <cell r="B808" t="str">
            <v>4536549</v>
          </cell>
          <cell r="C808">
            <v>121.6</v>
          </cell>
          <cell r="D808" t="str">
            <v>PRD-8-03</v>
          </cell>
          <cell r="E808" t="str">
            <v>O161218</v>
          </cell>
          <cell r="F808" t="str">
            <v>MANAGED SERVICES</v>
          </cell>
          <cell r="G808" t="str">
            <v>30432</v>
          </cell>
          <cell r="H808" t="str">
            <v>4524</v>
          </cell>
          <cell r="I808" t="str">
            <v>E348967</v>
          </cell>
        </row>
        <row r="809">
          <cell r="A809" t="str">
            <v>COMPUTACENTER LTD</v>
          </cell>
          <cell r="B809" t="str">
            <v>4536549</v>
          </cell>
          <cell r="C809">
            <v>182.4</v>
          </cell>
          <cell r="D809" t="str">
            <v>PRD-8-03</v>
          </cell>
          <cell r="E809" t="str">
            <v>O161218</v>
          </cell>
          <cell r="F809" t="str">
            <v>MANAGED SERVICES</v>
          </cell>
          <cell r="G809" t="str">
            <v>30432</v>
          </cell>
          <cell r="H809" t="str">
            <v>4524</v>
          </cell>
          <cell r="I809" t="str">
            <v>E348967</v>
          </cell>
        </row>
        <row r="810">
          <cell r="A810" t="str">
            <v>COMPUTACENTER LTD</v>
          </cell>
          <cell r="B810" t="str">
            <v>4536549</v>
          </cell>
          <cell r="C810">
            <v>304</v>
          </cell>
          <cell r="D810" t="str">
            <v>PRD-8-03</v>
          </cell>
          <cell r="E810" t="str">
            <v>O161218</v>
          </cell>
          <cell r="F810" t="str">
            <v>MANAGED SERVICES</v>
          </cell>
          <cell r="G810" t="str">
            <v>30432</v>
          </cell>
          <cell r="H810" t="str">
            <v>4524</v>
          </cell>
          <cell r="I810" t="str">
            <v>E348967</v>
          </cell>
        </row>
        <row r="811">
          <cell r="A811" t="str">
            <v>COMPUTACENTER LTD</v>
          </cell>
          <cell r="B811" t="str">
            <v>4536549</v>
          </cell>
          <cell r="C811">
            <v>304</v>
          </cell>
          <cell r="D811" t="str">
            <v>PRD-8-03</v>
          </cell>
          <cell r="E811" t="str">
            <v>O161218</v>
          </cell>
          <cell r="F811" t="str">
            <v>MANAGED SERVICES</v>
          </cell>
          <cell r="G811" t="str">
            <v>30432</v>
          </cell>
          <cell r="H811" t="str">
            <v>4524</v>
          </cell>
          <cell r="I811" t="str">
            <v>E348967</v>
          </cell>
        </row>
        <row r="812">
          <cell r="A812" t="str">
            <v>COMPUTACENTER LTD</v>
          </cell>
          <cell r="B812" t="str">
            <v>4536549</v>
          </cell>
          <cell r="C812">
            <v>3400</v>
          </cell>
          <cell r="D812" t="str">
            <v>PRD-8-03</v>
          </cell>
          <cell r="E812" t="str">
            <v>O161218</v>
          </cell>
          <cell r="F812" t="str">
            <v>MANAGED SERVICES</v>
          </cell>
          <cell r="G812" t="str">
            <v>30432</v>
          </cell>
          <cell r="H812" t="str">
            <v>4524</v>
          </cell>
          <cell r="I812" t="str">
            <v>E348967</v>
          </cell>
        </row>
        <row r="813">
          <cell r="A813" t="str">
            <v>COMPUTACENTER LTD</v>
          </cell>
          <cell r="B813" t="str">
            <v>4534081</v>
          </cell>
          <cell r="C813">
            <v>214.88</v>
          </cell>
          <cell r="D813" t="str">
            <v>PRD-8-03</v>
          </cell>
          <cell r="E813" t="str">
            <v>O161010</v>
          </cell>
          <cell r="F813" t="str">
            <v>IT SOFTWARE</v>
          </cell>
          <cell r="G813" t="str">
            <v>30432</v>
          </cell>
          <cell r="H813" t="str">
            <v>6102</v>
          </cell>
          <cell r="I813" t="str">
            <v>E348646</v>
          </cell>
        </row>
        <row r="814">
          <cell r="A814" t="str">
            <v>COMPUTACENTER LTD</v>
          </cell>
          <cell r="B814" t="str">
            <v>4526068</v>
          </cell>
          <cell r="C814">
            <v>76.08</v>
          </cell>
          <cell r="D814" t="str">
            <v>PRD-8-03</v>
          </cell>
          <cell r="E814" t="str">
            <v>O161006</v>
          </cell>
          <cell r="F814" t="str">
            <v>IT SOFTWARE</v>
          </cell>
          <cell r="G814" t="str">
            <v>30432</v>
          </cell>
          <cell r="H814" t="str">
            <v>6102</v>
          </cell>
          <cell r="I814" t="str">
            <v>E348049</v>
          </cell>
        </row>
        <row r="815">
          <cell r="A815" t="str">
            <v>COMPUTACENTER LTD</v>
          </cell>
          <cell r="B815" t="str">
            <v>4526068</v>
          </cell>
          <cell r="C815">
            <v>75.39</v>
          </cell>
          <cell r="D815" t="str">
            <v>PRD-8-03</v>
          </cell>
          <cell r="E815" t="str">
            <v>O161006</v>
          </cell>
          <cell r="F815" t="str">
            <v>IT SOFTWARE</v>
          </cell>
          <cell r="G815" t="str">
            <v>30432</v>
          </cell>
          <cell r="H815" t="str">
            <v>6102</v>
          </cell>
          <cell r="I815" t="str">
            <v>E348049</v>
          </cell>
        </row>
        <row r="816">
          <cell r="A816" t="str">
            <v>COMPUTACENTER LTD</v>
          </cell>
          <cell r="B816" t="str">
            <v>4522733</v>
          </cell>
          <cell r="C816">
            <v>75.39</v>
          </cell>
          <cell r="D816" t="str">
            <v>PRD-8-03</v>
          </cell>
          <cell r="E816" t="str">
            <v>O161003</v>
          </cell>
          <cell r="F816" t="str">
            <v>IT SOFTWARE</v>
          </cell>
          <cell r="G816" t="str">
            <v>30432</v>
          </cell>
          <cell r="H816" t="str">
            <v>6102</v>
          </cell>
          <cell r="I816" t="str">
            <v>E347800</v>
          </cell>
        </row>
        <row r="817">
          <cell r="A817" t="str">
            <v>COMPUTACENTER LTD</v>
          </cell>
          <cell r="B817" t="str">
            <v>4522733</v>
          </cell>
          <cell r="C817">
            <v>214.88</v>
          </cell>
          <cell r="D817" t="str">
            <v>PRD-8-03</v>
          </cell>
          <cell r="E817" t="str">
            <v>O161003</v>
          </cell>
          <cell r="F817" t="str">
            <v>IT SOFTWARE</v>
          </cell>
          <cell r="G817" t="str">
            <v>30432</v>
          </cell>
          <cell r="H817" t="str">
            <v>6102</v>
          </cell>
          <cell r="I817" t="str">
            <v>E347800</v>
          </cell>
        </row>
        <row r="818">
          <cell r="A818" t="str">
            <v>COMPUTACENTER LTD</v>
          </cell>
          <cell r="B818" t="str">
            <v>4522733</v>
          </cell>
          <cell r="C818">
            <v>214.88</v>
          </cell>
          <cell r="D818" t="str">
            <v>PRD-8-03</v>
          </cell>
          <cell r="E818" t="str">
            <v>O161003</v>
          </cell>
          <cell r="F818" t="str">
            <v>IT SOFTWARE</v>
          </cell>
          <cell r="G818" t="str">
            <v>30432</v>
          </cell>
          <cell r="H818" t="str">
            <v>6102</v>
          </cell>
          <cell r="I818" t="str">
            <v>E347800</v>
          </cell>
        </row>
        <row r="819">
          <cell r="A819" t="str">
            <v>COMPUTACENTER LTD</v>
          </cell>
          <cell r="B819" t="str">
            <v>4522733</v>
          </cell>
          <cell r="C819">
            <v>214.88</v>
          </cell>
          <cell r="D819" t="str">
            <v>PRD-8-03</v>
          </cell>
          <cell r="E819" t="str">
            <v>O161003</v>
          </cell>
          <cell r="F819" t="str">
            <v>IT SOFTWARE</v>
          </cell>
          <cell r="G819" t="str">
            <v>30432</v>
          </cell>
          <cell r="H819" t="str">
            <v>6102</v>
          </cell>
          <cell r="I819" t="str">
            <v>E347800</v>
          </cell>
        </row>
        <row r="820">
          <cell r="A820" t="str">
            <v>COMPUTACENTER LTD</v>
          </cell>
          <cell r="B820" t="str">
            <v>4544124</v>
          </cell>
          <cell r="C820">
            <v>20.47</v>
          </cell>
          <cell r="D820" t="str">
            <v>PRD-8-03</v>
          </cell>
          <cell r="E820" t="str">
            <v>O161002</v>
          </cell>
          <cell r="F820" t="str">
            <v>IT HARDWARE</v>
          </cell>
          <cell r="G820" t="str">
            <v>30432</v>
          </cell>
          <cell r="H820" t="str">
            <v>6103</v>
          </cell>
          <cell r="I820" t="str">
            <v>E349462</v>
          </cell>
        </row>
        <row r="821">
          <cell r="A821" t="str">
            <v>COMPUTACENTER LTD</v>
          </cell>
          <cell r="B821" t="str">
            <v>4542220</v>
          </cell>
          <cell r="C821">
            <v>0</v>
          </cell>
          <cell r="D821" t="str">
            <v>PRD-8-03</v>
          </cell>
          <cell r="E821" t="str">
            <v>O161002</v>
          </cell>
          <cell r="F821" t="str">
            <v>IT HARDWARE</v>
          </cell>
          <cell r="G821" t="str">
            <v>30432</v>
          </cell>
          <cell r="H821" t="str">
            <v>6103</v>
          </cell>
          <cell r="I821" t="str">
            <v>E349289</v>
          </cell>
        </row>
        <row r="822">
          <cell r="A822" t="str">
            <v>COMPUTACENTER LTD</v>
          </cell>
          <cell r="B822" t="str">
            <v>4542220</v>
          </cell>
          <cell r="C822">
            <v>54.6</v>
          </cell>
          <cell r="D822" t="str">
            <v>PRD-8-03</v>
          </cell>
          <cell r="E822" t="str">
            <v>O161002</v>
          </cell>
          <cell r="F822" t="str">
            <v>IT HARDWARE</v>
          </cell>
          <cell r="G822" t="str">
            <v>30432</v>
          </cell>
          <cell r="H822" t="str">
            <v>6103</v>
          </cell>
          <cell r="I822" t="str">
            <v>E349289</v>
          </cell>
        </row>
        <row r="823">
          <cell r="A823" t="str">
            <v>COMPUTACENTER LTD</v>
          </cell>
          <cell r="B823" t="str">
            <v>4534081</v>
          </cell>
          <cell r="C823">
            <v>24.26</v>
          </cell>
          <cell r="D823" t="str">
            <v>PRD-8-03</v>
          </cell>
          <cell r="E823" t="str">
            <v>O161010</v>
          </cell>
          <cell r="F823" t="str">
            <v>IT HARDWARE</v>
          </cell>
          <cell r="G823" t="str">
            <v>30432</v>
          </cell>
          <cell r="H823" t="str">
            <v>6103</v>
          </cell>
          <cell r="I823" t="str">
            <v>E348646</v>
          </cell>
        </row>
        <row r="824">
          <cell r="A824" t="str">
            <v>COMPUTACENTER LTD</v>
          </cell>
          <cell r="B824" t="str">
            <v>4534081</v>
          </cell>
          <cell r="C824">
            <v>134.5</v>
          </cell>
          <cell r="D824" t="str">
            <v>PRD-8-03</v>
          </cell>
          <cell r="E824" t="str">
            <v>O161010</v>
          </cell>
          <cell r="F824" t="str">
            <v>IT HARDWARE</v>
          </cell>
          <cell r="G824" t="str">
            <v>30432</v>
          </cell>
          <cell r="H824" t="str">
            <v>6103</v>
          </cell>
          <cell r="I824" t="str">
            <v>E348646</v>
          </cell>
        </row>
        <row r="825">
          <cell r="A825" t="str">
            <v>COMPUTACENTER LTD</v>
          </cell>
          <cell r="B825" t="str">
            <v>4534081</v>
          </cell>
          <cell r="C825">
            <v>27.97</v>
          </cell>
          <cell r="D825" t="str">
            <v>PRD-8-03</v>
          </cell>
          <cell r="E825" t="str">
            <v>O161010</v>
          </cell>
          <cell r="F825" t="str">
            <v>IT HARDWARE</v>
          </cell>
          <cell r="G825" t="str">
            <v>30432</v>
          </cell>
          <cell r="H825" t="str">
            <v>6103</v>
          </cell>
          <cell r="I825" t="str">
            <v>E348646</v>
          </cell>
        </row>
        <row r="826">
          <cell r="A826" t="str">
            <v>COMPUTACENTER LTD</v>
          </cell>
          <cell r="B826" t="str">
            <v>4534081</v>
          </cell>
          <cell r="C826">
            <v>25.03</v>
          </cell>
          <cell r="D826" t="str">
            <v>PRD-8-03</v>
          </cell>
          <cell r="E826" t="str">
            <v>O161010</v>
          </cell>
          <cell r="F826" t="str">
            <v>IT HARDWARE</v>
          </cell>
          <cell r="G826" t="str">
            <v>30432</v>
          </cell>
          <cell r="H826" t="str">
            <v>6103</v>
          </cell>
          <cell r="I826" t="str">
            <v>E348646</v>
          </cell>
        </row>
        <row r="827">
          <cell r="A827" t="str">
            <v>COMPUTACENTER LTD</v>
          </cell>
          <cell r="B827" t="str">
            <v>4534081</v>
          </cell>
          <cell r="C827">
            <v>138.84</v>
          </cell>
          <cell r="D827" t="str">
            <v>PRD-8-03</v>
          </cell>
          <cell r="E827" t="str">
            <v>O161010</v>
          </cell>
          <cell r="F827" t="str">
            <v>IT HARDWARE</v>
          </cell>
          <cell r="G827" t="str">
            <v>30432</v>
          </cell>
          <cell r="H827" t="str">
            <v>6103</v>
          </cell>
          <cell r="I827" t="str">
            <v>E348646</v>
          </cell>
        </row>
        <row r="828">
          <cell r="A828" t="str">
            <v>COMPUTACENTER LTD</v>
          </cell>
          <cell r="B828" t="str">
            <v>4534081</v>
          </cell>
          <cell r="C828">
            <v>25.03</v>
          </cell>
          <cell r="D828" t="str">
            <v>PRD-8-03</v>
          </cell>
          <cell r="E828" t="str">
            <v>O161010</v>
          </cell>
          <cell r="F828" t="str">
            <v>IT HARDWARE</v>
          </cell>
          <cell r="G828" t="str">
            <v>30432</v>
          </cell>
          <cell r="H828" t="str">
            <v>6103</v>
          </cell>
          <cell r="I828" t="str">
            <v>E348646</v>
          </cell>
        </row>
        <row r="829">
          <cell r="A829" t="str">
            <v>COMPUTACENTER LTD</v>
          </cell>
          <cell r="B829" t="str">
            <v>4534081</v>
          </cell>
          <cell r="C829">
            <v>138.84</v>
          </cell>
          <cell r="D829" t="str">
            <v>PRD-8-03</v>
          </cell>
          <cell r="E829" t="str">
            <v>O161010</v>
          </cell>
          <cell r="F829" t="str">
            <v>IT HARDWARE</v>
          </cell>
          <cell r="G829" t="str">
            <v>30432</v>
          </cell>
          <cell r="H829" t="str">
            <v>6103</v>
          </cell>
          <cell r="I829" t="str">
            <v>E348646</v>
          </cell>
        </row>
        <row r="830">
          <cell r="A830" t="str">
            <v>COMPUTACENTER LTD</v>
          </cell>
          <cell r="B830" t="str">
            <v>4534081</v>
          </cell>
          <cell r="C830">
            <v>38.42</v>
          </cell>
          <cell r="D830" t="str">
            <v>PRD-8-03</v>
          </cell>
          <cell r="E830" t="str">
            <v>O161010</v>
          </cell>
          <cell r="F830" t="str">
            <v>IT HARDWARE</v>
          </cell>
          <cell r="G830" t="str">
            <v>30432</v>
          </cell>
          <cell r="H830" t="str">
            <v>6103</v>
          </cell>
          <cell r="I830" t="str">
            <v>E348646</v>
          </cell>
        </row>
        <row r="831">
          <cell r="A831" t="str">
            <v>COMPUTACENTER LTD</v>
          </cell>
          <cell r="B831" t="str">
            <v>4534081</v>
          </cell>
          <cell r="C831">
            <v>25.03</v>
          </cell>
          <cell r="D831" t="str">
            <v>PRD-8-03</v>
          </cell>
          <cell r="E831" t="str">
            <v>O161010</v>
          </cell>
          <cell r="F831" t="str">
            <v>IT HARDWARE</v>
          </cell>
          <cell r="G831" t="str">
            <v>30432</v>
          </cell>
          <cell r="H831" t="str">
            <v>6103</v>
          </cell>
          <cell r="I831" t="str">
            <v>E348646</v>
          </cell>
        </row>
        <row r="832">
          <cell r="A832" t="str">
            <v>COMPUTACENTER LTD</v>
          </cell>
          <cell r="B832" t="str">
            <v>4534081</v>
          </cell>
          <cell r="C832">
            <v>138.84</v>
          </cell>
          <cell r="D832" t="str">
            <v>PRD-8-03</v>
          </cell>
          <cell r="E832" t="str">
            <v>O161010</v>
          </cell>
          <cell r="F832" t="str">
            <v>IT HARDWARE</v>
          </cell>
          <cell r="G832" t="str">
            <v>30432</v>
          </cell>
          <cell r="H832" t="str">
            <v>6103</v>
          </cell>
          <cell r="I832" t="str">
            <v>E348646</v>
          </cell>
        </row>
        <row r="833">
          <cell r="A833" t="str">
            <v>COMPUTACENTER LTD</v>
          </cell>
          <cell r="B833" t="str">
            <v>4526068</v>
          </cell>
          <cell r="C833">
            <v>27.97</v>
          </cell>
          <cell r="D833" t="str">
            <v>PRD-8-03</v>
          </cell>
          <cell r="E833" t="str">
            <v>O161006</v>
          </cell>
          <cell r="F833" t="str">
            <v>IT HARDWARE</v>
          </cell>
          <cell r="G833" t="str">
            <v>30432</v>
          </cell>
          <cell r="H833" t="str">
            <v>6103</v>
          </cell>
          <cell r="I833" t="str">
            <v>E348049</v>
          </cell>
        </row>
        <row r="834">
          <cell r="A834" t="str">
            <v>COMPUTACENTER LTD</v>
          </cell>
          <cell r="B834" t="str">
            <v>4522733</v>
          </cell>
          <cell r="C834">
            <v>29.8</v>
          </cell>
          <cell r="D834" t="str">
            <v>PRD-8-03</v>
          </cell>
          <cell r="E834" t="str">
            <v>O161003</v>
          </cell>
          <cell r="F834" t="str">
            <v>IT HARDWARE</v>
          </cell>
          <cell r="G834" t="str">
            <v>30432</v>
          </cell>
          <cell r="H834" t="str">
            <v>6103</v>
          </cell>
          <cell r="I834" t="str">
            <v>E347800</v>
          </cell>
        </row>
        <row r="835">
          <cell r="A835" t="str">
            <v>COMPUTACENTER LTD</v>
          </cell>
          <cell r="B835" t="str">
            <v>4522733</v>
          </cell>
          <cell r="C835">
            <v>38.42</v>
          </cell>
          <cell r="D835" t="str">
            <v>PRD-8-03</v>
          </cell>
          <cell r="E835" t="str">
            <v>O161003</v>
          </cell>
          <cell r="F835" t="str">
            <v>IT HARDWARE</v>
          </cell>
          <cell r="G835" t="str">
            <v>30432</v>
          </cell>
          <cell r="H835" t="str">
            <v>6103</v>
          </cell>
          <cell r="I835" t="str">
            <v>E347800</v>
          </cell>
        </row>
        <row r="836">
          <cell r="A836" t="str">
            <v>COMPUTACENTER LTD</v>
          </cell>
          <cell r="B836" t="str">
            <v>4522733</v>
          </cell>
          <cell r="C836">
            <v>6.66</v>
          </cell>
          <cell r="D836" t="str">
            <v>PRD-8-03</v>
          </cell>
          <cell r="E836" t="str">
            <v>O161003</v>
          </cell>
          <cell r="F836" t="str">
            <v>IT HARDWARE</v>
          </cell>
          <cell r="G836" t="str">
            <v>30432</v>
          </cell>
          <cell r="H836" t="str">
            <v>6103</v>
          </cell>
          <cell r="I836" t="str">
            <v>E347800</v>
          </cell>
        </row>
        <row r="837">
          <cell r="A837" t="str">
            <v>COMPUTACENTER LTD</v>
          </cell>
          <cell r="B837" t="str">
            <v>4522733</v>
          </cell>
          <cell r="C837">
            <v>37.799999999999997</v>
          </cell>
          <cell r="D837" t="str">
            <v>PRD-8-03</v>
          </cell>
          <cell r="E837" t="str">
            <v>O161003</v>
          </cell>
          <cell r="F837" t="str">
            <v>IT HARDWARE</v>
          </cell>
          <cell r="G837" t="str">
            <v>30432</v>
          </cell>
          <cell r="H837" t="str">
            <v>6103</v>
          </cell>
          <cell r="I837" t="str">
            <v>E347800</v>
          </cell>
        </row>
        <row r="838">
          <cell r="A838" t="str">
            <v>COMPUTACENTER LTD</v>
          </cell>
          <cell r="B838" t="str">
            <v>4522733</v>
          </cell>
          <cell r="C838">
            <v>47.25</v>
          </cell>
          <cell r="D838" t="str">
            <v>PRD-8-03</v>
          </cell>
          <cell r="E838" t="str">
            <v>O161003</v>
          </cell>
          <cell r="F838" t="str">
            <v>IT HARDWARE</v>
          </cell>
          <cell r="G838" t="str">
            <v>30432</v>
          </cell>
          <cell r="H838" t="str">
            <v>6103</v>
          </cell>
          <cell r="I838" t="str">
            <v>E347800</v>
          </cell>
        </row>
        <row r="839">
          <cell r="A839" t="str">
            <v>COMPUTACENTER LTD</v>
          </cell>
          <cell r="B839" t="str">
            <v>4535733</v>
          </cell>
          <cell r="C839">
            <v>63.01</v>
          </cell>
          <cell r="D839" t="str">
            <v>PRD-8-03</v>
          </cell>
          <cell r="E839" t="str">
            <v>O161288</v>
          </cell>
          <cell r="F839" t="str">
            <v>HARDWARE MAINTENANCE</v>
          </cell>
          <cell r="G839" t="str">
            <v>30432</v>
          </cell>
          <cell r="H839" t="str">
            <v>6106</v>
          </cell>
          <cell r="I839" t="str">
            <v>E348969</v>
          </cell>
        </row>
        <row r="840">
          <cell r="A840" t="str">
            <v>COMPUTACENTER LTD</v>
          </cell>
          <cell r="B840" t="str">
            <v>4535733</v>
          </cell>
          <cell r="C840">
            <v>905.58</v>
          </cell>
          <cell r="D840" t="str">
            <v>PRD-8-03</v>
          </cell>
          <cell r="E840" t="str">
            <v>O161288</v>
          </cell>
          <cell r="F840" t="str">
            <v>HARDWARE MAINTENANCE</v>
          </cell>
          <cell r="G840" t="str">
            <v>30432</v>
          </cell>
          <cell r="H840" t="str">
            <v>6106</v>
          </cell>
          <cell r="I840" t="str">
            <v>E348969</v>
          </cell>
        </row>
        <row r="841">
          <cell r="A841" t="str">
            <v>INDUS INTERNATIONAL LTD</v>
          </cell>
          <cell r="B841" t="str">
            <v>05741</v>
          </cell>
          <cell r="C841">
            <v>1801.26</v>
          </cell>
          <cell r="D841" t="str">
            <v>PRD-8-03</v>
          </cell>
          <cell r="E841" t="str">
            <v>O160370</v>
          </cell>
          <cell r="F841" t="str">
            <v>SOFTWARE MAINTENANCE</v>
          </cell>
          <cell r="G841" t="str">
            <v>30432</v>
          </cell>
          <cell r="H841" t="str">
            <v>6107</v>
          </cell>
          <cell r="I841" t="str">
            <v>E351371</v>
          </cell>
        </row>
        <row r="842">
          <cell r="A842" t="str">
            <v>INDUS INTERNATIONAL LTD</v>
          </cell>
          <cell r="B842" t="str">
            <v>05741</v>
          </cell>
          <cell r="C842">
            <v>695</v>
          </cell>
          <cell r="D842" t="str">
            <v>PRD-8-03</v>
          </cell>
          <cell r="E842" t="str">
            <v>O160370</v>
          </cell>
          <cell r="F842" t="str">
            <v>Software License</v>
          </cell>
          <cell r="G842" t="str">
            <v>30430</v>
          </cell>
          <cell r="H842" t="str">
            <v>6111</v>
          </cell>
          <cell r="I842" t="str">
            <v>E351371</v>
          </cell>
        </row>
        <row r="843">
          <cell r="A843" t="str">
            <v>MERANT INTERNATIONAL LTD</v>
          </cell>
          <cell r="B843" t="str">
            <v>97036290</v>
          </cell>
          <cell r="C843">
            <v>229</v>
          </cell>
          <cell r="D843" t="str">
            <v>PRD-8-03</v>
          </cell>
          <cell r="E843" t="str">
            <v>O161299</v>
          </cell>
          <cell r="F843" t="str">
            <v>SOFTWARE MAINTENANCE</v>
          </cell>
          <cell r="G843" t="str">
            <v>30432</v>
          </cell>
          <cell r="H843" t="str">
            <v>6107</v>
          </cell>
          <cell r="I843" t="str">
            <v>E348330</v>
          </cell>
        </row>
        <row r="844">
          <cell r="A844" t="str">
            <v>MERANT INTERNATIONAL LTD</v>
          </cell>
          <cell r="B844" t="str">
            <v>97036290</v>
          </cell>
          <cell r="C844">
            <v>2300</v>
          </cell>
          <cell r="D844" t="str">
            <v>PRD-8-03</v>
          </cell>
          <cell r="E844" t="str">
            <v>O161299</v>
          </cell>
          <cell r="F844" t="str">
            <v>SOFTWARE MAINTENANCE</v>
          </cell>
          <cell r="G844" t="str">
            <v>30432</v>
          </cell>
          <cell r="H844" t="str">
            <v>6107</v>
          </cell>
          <cell r="I844" t="str">
            <v>E348330</v>
          </cell>
        </row>
        <row r="845">
          <cell r="A845" t="str">
            <v>SCOTPHONE LTD</v>
          </cell>
          <cell r="B845" t="str">
            <v>59689</v>
          </cell>
          <cell r="C845">
            <v>40</v>
          </cell>
          <cell r="D845" t="str">
            <v>PRD-8-03</v>
          </cell>
          <cell r="G845" t="str">
            <v>30431</v>
          </cell>
          <cell r="H845" t="str">
            <v>6503</v>
          </cell>
          <cell r="I845" t="str">
            <v>E339201</v>
          </cell>
        </row>
        <row r="846">
          <cell r="A846" t="str">
            <v>SCOTPHONE LTD</v>
          </cell>
          <cell r="B846" t="str">
            <v>59689</v>
          </cell>
          <cell r="C846">
            <v>143.13</v>
          </cell>
          <cell r="D846" t="str">
            <v>PRD-8-03</v>
          </cell>
          <cell r="G846" t="str">
            <v>30433</v>
          </cell>
          <cell r="H846" t="str">
            <v>6503</v>
          </cell>
          <cell r="I846" t="str">
            <v>E339201</v>
          </cell>
        </row>
        <row r="847">
          <cell r="A847" t="str">
            <v>TELEWEST COMMUNICATIONS (SCOTLAND) LTD</v>
          </cell>
          <cell r="B847" t="str">
            <v>224375901501171003</v>
          </cell>
          <cell r="C847">
            <v>-20.37</v>
          </cell>
          <cell r="D847" t="str">
            <v>PRD-8-03</v>
          </cell>
          <cell r="G847" t="str">
            <v>30432</v>
          </cell>
          <cell r="H847" t="str">
            <v>6509</v>
          </cell>
          <cell r="I847" t="str">
            <v>E349009</v>
          </cell>
        </row>
        <row r="848">
          <cell r="A848" t="str">
            <v>WIDE WORLD SERVICES LTD</v>
          </cell>
          <cell r="B848" t="str">
            <v>20030089</v>
          </cell>
          <cell r="C848">
            <v>6500</v>
          </cell>
          <cell r="D848" t="str">
            <v>PRD-8-03</v>
          </cell>
          <cell r="E848" t="str">
            <v>O160177</v>
          </cell>
          <cell r="F848" t="str">
            <v>MANAGED SERVICES</v>
          </cell>
          <cell r="G848" t="str">
            <v>30432</v>
          </cell>
          <cell r="H848" t="str">
            <v>4524</v>
          </cell>
          <cell r="I848" t="str">
            <v>E350008</v>
          </cell>
        </row>
        <row r="849">
          <cell r="A849" t="str">
            <v>WIDE WORLD SERVICES LTD</v>
          </cell>
          <cell r="B849" t="str">
            <v>20030072</v>
          </cell>
          <cell r="C849">
            <v>40</v>
          </cell>
          <cell r="D849" t="str">
            <v>PRD-8-03</v>
          </cell>
          <cell r="E849" t="str">
            <v>O160177</v>
          </cell>
          <cell r="F849" t="str">
            <v>MANAGED SERVICES</v>
          </cell>
          <cell r="G849" t="str">
            <v>30432</v>
          </cell>
          <cell r="H849" t="str">
            <v>4524</v>
          </cell>
          <cell r="I849" t="str">
            <v>E349518</v>
          </cell>
        </row>
        <row r="850">
          <cell r="A850" t="str">
            <v>WIDE WORLD SERVICES LTD</v>
          </cell>
          <cell r="B850" t="str">
            <v>20030071</v>
          </cell>
          <cell r="C850">
            <v>6500</v>
          </cell>
          <cell r="D850" t="str">
            <v>PRD-8-03</v>
          </cell>
          <cell r="E850" t="str">
            <v>O160177</v>
          </cell>
          <cell r="F850" t="str">
            <v>MANAGED SERVICES</v>
          </cell>
          <cell r="G850" t="str">
            <v>30432</v>
          </cell>
          <cell r="H850" t="str">
            <v>4524</v>
          </cell>
          <cell r="I850" t="str">
            <v>E349519</v>
          </cell>
        </row>
        <row r="851">
          <cell r="A851" t="str">
            <v>WIGGINS TEAPE PAPER LTD</v>
          </cell>
          <cell r="B851" t="str">
            <v>CV2836960</v>
          </cell>
          <cell r="C851">
            <v>172</v>
          </cell>
          <cell r="D851" t="str">
            <v>PRD-8-03</v>
          </cell>
          <cell r="E851" t="str">
            <v>O160930</v>
          </cell>
          <cell r="F851" t="str">
            <v>PRINTING</v>
          </cell>
          <cell r="G851" t="str">
            <v>30432</v>
          </cell>
          <cell r="H851" t="str">
            <v>6301</v>
          </cell>
          <cell r="I851" t="str">
            <v>E347811</v>
          </cell>
        </row>
        <row r="852">
          <cell r="C852">
            <v>33183.33</v>
          </cell>
          <cell r="D852" t="str">
            <v>PRD-8-03 Total</v>
          </cell>
        </row>
        <row r="853">
          <cell r="A853" t="str">
            <v>BARRACUDA IS</v>
          </cell>
          <cell r="B853" t="str">
            <v>1036</v>
          </cell>
          <cell r="C853">
            <v>680</v>
          </cell>
          <cell r="D853" t="str">
            <v>PRD-9-03</v>
          </cell>
          <cell r="E853" t="str">
            <v>O163752</v>
          </cell>
          <cell r="F853" t="str">
            <v>SOFTWARE MAINTENANCE</v>
          </cell>
          <cell r="G853" t="str">
            <v>30430</v>
          </cell>
          <cell r="H853" t="str">
            <v>6107</v>
          </cell>
          <cell r="I853" t="str">
            <v>E352483</v>
          </cell>
        </row>
        <row r="854">
          <cell r="A854" t="str">
            <v>BARRACUDA IS</v>
          </cell>
          <cell r="B854" t="str">
            <v>1036</v>
          </cell>
          <cell r="C854">
            <v>920</v>
          </cell>
          <cell r="D854" t="str">
            <v>PRD-9-03</v>
          </cell>
          <cell r="E854" t="str">
            <v>O163752</v>
          </cell>
          <cell r="F854" t="str">
            <v>SOFTWARE MAINTENANCE</v>
          </cell>
          <cell r="G854" t="str">
            <v>30430</v>
          </cell>
          <cell r="H854" t="str">
            <v>6107</v>
          </cell>
          <cell r="I854" t="str">
            <v>E352483</v>
          </cell>
        </row>
        <row r="855">
          <cell r="A855" t="str">
            <v>BIGFISH</v>
          </cell>
          <cell r="B855" t="str">
            <v>29591</v>
          </cell>
          <cell r="C855">
            <v>165</v>
          </cell>
          <cell r="D855" t="str">
            <v>PRD-9-03</v>
          </cell>
          <cell r="E855" t="str">
            <v>O163355</v>
          </cell>
          <cell r="F855" t="str">
            <v>HARDWARE MAINTENANCE</v>
          </cell>
          <cell r="G855" t="str">
            <v>30432</v>
          </cell>
          <cell r="H855" t="str">
            <v>6106</v>
          </cell>
          <cell r="I855" t="str">
            <v>E352555</v>
          </cell>
        </row>
        <row r="856">
          <cell r="A856" t="str">
            <v>BIGFISH</v>
          </cell>
          <cell r="B856" t="str">
            <v>29591</v>
          </cell>
          <cell r="C856">
            <v>110</v>
          </cell>
          <cell r="D856" t="str">
            <v>PRD-9-03</v>
          </cell>
          <cell r="E856" t="str">
            <v>O163355</v>
          </cell>
          <cell r="F856" t="str">
            <v>HARDWARE MAINTENANCE</v>
          </cell>
          <cell r="G856" t="str">
            <v>30432</v>
          </cell>
          <cell r="H856" t="str">
            <v>6106</v>
          </cell>
          <cell r="I856" t="str">
            <v>E352555</v>
          </cell>
        </row>
        <row r="857">
          <cell r="A857" t="str">
            <v>BRITISH TELECOMMUNICATIONS PLC</v>
          </cell>
          <cell r="B857" t="str">
            <v>WM35008849F009</v>
          </cell>
          <cell r="C857">
            <v>-29.96</v>
          </cell>
          <cell r="D857" t="str">
            <v>PRD-9-03</v>
          </cell>
          <cell r="G857" t="str">
            <v>30432</v>
          </cell>
          <cell r="H857" t="str">
            <v>6114</v>
          </cell>
          <cell r="I857" t="str">
            <v>E353994</v>
          </cell>
        </row>
        <row r="858">
          <cell r="A858" t="str">
            <v>BRITISH TELECOMMUNICATIONS PLC</v>
          </cell>
          <cell r="B858" t="str">
            <v>WM34949824F010</v>
          </cell>
          <cell r="C858">
            <v>-29.96</v>
          </cell>
          <cell r="D858" t="str">
            <v>PRD-9-03</v>
          </cell>
          <cell r="G858" t="str">
            <v>30432</v>
          </cell>
          <cell r="H858" t="str">
            <v>6114</v>
          </cell>
          <cell r="I858" t="str">
            <v>E353993</v>
          </cell>
        </row>
        <row r="859">
          <cell r="A859" t="str">
            <v>BRITISH TELECOMMUNICATIONS PLC</v>
          </cell>
          <cell r="B859" t="str">
            <v>WM35108126F007</v>
          </cell>
          <cell r="C859">
            <v>-29.96</v>
          </cell>
          <cell r="D859" t="str">
            <v>PRD-9-03</v>
          </cell>
          <cell r="G859" t="str">
            <v>30432</v>
          </cell>
          <cell r="H859" t="str">
            <v>6114</v>
          </cell>
          <cell r="I859" t="str">
            <v>E353991</v>
          </cell>
        </row>
        <row r="860">
          <cell r="A860" t="str">
            <v>BRITISH TELECOMMUNICATIONS PLC</v>
          </cell>
          <cell r="B860" t="str">
            <v>WM34995022F008</v>
          </cell>
          <cell r="C860">
            <v>-29.96</v>
          </cell>
          <cell r="D860" t="str">
            <v>PRD-9-03</v>
          </cell>
          <cell r="G860" t="str">
            <v>30432</v>
          </cell>
          <cell r="H860" t="str">
            <v>6114</v>
          </cell>
          <cell r="I860" t="str">
            <v>E353992</v>
          </cell>
        </row>
        <row r="861">
          <cell r="A861" t="str">
            <v>BRITISH TELECOMMUNICATIONS PLC</v>
          </cell>
          <cell r="B861" t="str">
            <v>WM34902908F011</v>
          </cell>
          <cell r="C861">
            <v>-29.96</v>
          </cell>
          <cell r="D861" t="str">
            <v>PRD-9-03</v>
          </cell>
          <cell r="G861" t="str">
            <v>30432</v>
          </cell>
          <cell r="H861" t="str">
            <v>6114</v>
          </cell>
          <cell r="I861" t="str">
            <v>E353995</v>
          </cell>
        </row>
        <row r="862">
          <cell r="A862" t="str">
            <v>BRITISH TELECOMMUNICATIONS PLC</v>
          </cell>
          <cell r="B862" t="str">
            <v>XI0820P0170284Q018</v>
          </cell>
          <cell r="C862">
            <v>873.3</v>
          </cell>
          <cell r="D862" t="str">
            <v>PRD-9-03</v>
          </cell>
          <cell r="E862" t="str">
            <v>O164816</v>
          </cell>
          <cell r="F862" t="str">
            <v>FEATURENET BILL</v>
          </cell>
          <cell r="G862" t="str">
            <v>30432</v>
          </cell>
          <cell r="H862" t="str">
            <v>6114</v>
          </cell>
          <cell r="I862" t="str">
            <v>E351707</v>
          </cell>
        </row>
        <row r="863">
          <cell r="A863" t="str">
            <v>BRITISH TELECOMMUNICATIONS PLC</v>
          </cell>
          <cell r="B863" t="str">
            <v>XI0819P0160284Q019</v>
          </cell>
          <cell r="C863">
            <v>655.5</v>
          </cell>
          <cell r="D863" t="str">
            <v>PRD-9-03</v>
          </cell>
          <cell r="E863" t="str">
            <v>O164816</v>
          </cell>
          <cell r="F863" t="str">
            <v>FEATURENET BILL</v>
          </cell>
          <cell r="G863" t="str">
            <v>30432</v>
          </cell>
          <cell r="H863" t="str">
            <v>6114</v>
          </cell>
          <cell r="I863" t="str">
            <v>E351705</v>
          </cell>
        </row>
        <row r="864">
          <cell r="A864" t="str">
            <v>BRITISH TELECOMMUNICATIONS PLC</v>
          </cell>
          <cell r="B864" t="str">
            <v>XI0819P0160284Q019</v>
          </cell>
          <cell r="C864">
            <v>0</v>
          </cell>
          <cell r="D864" t="str">
            <v>PRD-9-03</v>
          </cell>
          <cell r="E864" t="str">
            <v>O164816</v>
          </cell>
          <cell r="F864" t="str">
            <v>FEATURENET BILL</v>
          </cell>
          <cell r="G864" t="str">
            <v>30432</v>
          </cell>
          <cell r="H864" t="str">
            <v>6114</v>
          </cell>
          <cell r="I864" t="str">
            <v>E351705</v>
          </cell>
        </row>
        <row r="865">
          <cell r="A865" t="str">
            <v>BRITISH TELECOMMUNICATIONS PLC</v>
          </cell>
          <cell r="B865" t="str">
            <v>XI0018P0130284Q031</v>
          </cell>
          <cell r="C865">
            <v>692.5</v>
          </cell>
          <cell r="D865" t="str">
            <v>PRD-9-03</v>
          </cell>
          <cell r="E865" t="str">
            <v>O164816</v>
          </cell>
          <cell r="F865" t="str">
            <v>FEATURENET BILL</v>
          </cell>
          <cell r="G865" t="str">
            <v>30432</v>
          </cell>
          <cell r="H865" t="str">
            <v>6114</v>
          </cell>
          <cell r="I865" t="str">
            <v>E354358</v>
          </cell>
        </row>
        <row r="866">
          <cell r="A866" t="str">
            <v>BRITISH TELECOMMUNICATIONS PLC</v>
          </cell>
          <cell r="B866" t="str">
            <v>XI0018P0130284Q031</v>
          </cell>
          <cell r="C866">
            <v>0</v>
          </cell>
          <cell r="D866" t="str">
            <v>PRD-9-03</v>
          </cell>
          <cell r="E866" t="str">
            <v>O164816</v>
          </cell>
          <cell r="F866" t="str">
            <v>FEATURENET BILL</v>
          </cell>
          <cell r="G866" t="str">
            <v>30432</v>
          </cell>
          <cell r="H866" t="str">
            <v>6114</v>
          </cell>
          <cell r="I866" t="str">
            <v>E354358</v>
          </cell>
        </row>
        <row r="867">
          <cell r="A867" t="str">
            <v>BRITISH TELECOMMUNICATIONS PLC</v>
          </cell>
          <cell r="B867" t="str">
            <v>XI0018P0130284Q031</v>
          </cell>
          <cell r="C867">
            <v>0</v>
          </cell>
          <cell r="D867" t="str">
            <v>PRD-9-03</v>
          </cell>
          <cell r="E867" t="str">
            <v>O164816</v>
          </cell>
          <cell r="F867" t="str">
            <v>FEATURENET BILL</v>
          </cell>
          <cell r="G867" t="str">
            <v>30432</v>
          </cell>
          <cell r="H867" t="str">
            <v>6114</v>
          </cell>
          <cell r="I867" t="str">
            <v>E354358</v>
          </cell>
        </row>
        <row r="868">
          <cell r="A868" t="str">
            <v>BRITISH TELECOMMUNICATIONS PLC</v>
          </cell>
          <cell r="B868" t="str">
            <v>EWFCIACCT0284Q014</v>
          </cell>
          <cell r="C868">
            <v>10</v>
          </cell>
          <cell r="D868" t="str">
            <v>PRD-9-03</v>
          </cell>
          <cell r="E868" t="str">
            <v>O164816</v>
          </cell>
          <cell r="F868" t="str">
            <v>FEATURENET BILL</v>
          </cell>
          <cell r="G868" t="str">
            <v>30432</v>
          </cell>
          <cell r="H868" t="str">
            <v>6114</v>
          </cell>
          <cell r="I868" t="str">
            <v>E354359</v>
          </cell>
        </row>
        <row r="869">
          <cell r="A869" t="str">
            <v>BRITISH TELECOMMUNICATIONS PLC</v>
          </cell>
          <cell r="B869" t="str">
            <v>EWFCIACCT0284Q014</v>
          </cell>
          <cell r="C869">
            <v>0</v>
          </cell>
          <cell r="D869" t="str">
            <v>PRD-9-03</v>
          </cell>
          <cell r="E869" t="str">
            <v>O164816</v>
          </cell>
          <cell r="F869" t="str">
            <v>FEATURENET BILL</v>
          </cell>
          <cell r="G869" t="str">
            <v>30432</v>
          </cell>
          <cell r="H869" t="str">
            <v>6114</v>
          </cell>
          <cell r="I869" t="str">
            <v>E354359</v>
          </cell>
        </row>
        <row r="870">
          <cell r="A870" t="str">
            <v>BRITISH TELECOMMUNICATIONS PLC</v>
          </cell>
          <cell r="B870" t="str">
            <v>EWFCIACCT0284Q014</v>
          </cell>
          <cell r="C870">
            <v>0</v>
          </cell>
          <cell r="D870" t="str">
            <v>PRD-9-03</v>
          </cell>
          <cell r="E870" t="str">
            <v>O164816</v>
          </cell>
          <cell r="F870" t="str">
            <v>FEATURENET BILL</v>
          </cell>
          <cell r="G870" t="str">
            <v>30432</v>
          </cell>
          <cell r="H870" t="str">
            <v>6114</v>
          </cell>
          <cell r="I870" t="str">
            <v>E354359</v>
          </cell>
        </row>
        <row r="871">
          <cell r="A871" t="str">
            <v>BRITISH TELECOMMUNICATIONS PLC</v>
          </cell>
          <cell r="B871" t="str">
            <v>EWFCIACCT0284Q014</v>
          </cell>
          <cell r="C871">
            <v>0</v>
          </cell>
          <cell r="D871" t="str">
            <v>PRD-9-03</v>
          </cell>
          <cell r="E871" t="str">
            <v>O164816</v>
          </cell>
          <cell r="F871" t="str">
            <v>FEATURENET BILL</v>
          </cell>
          <cell r="G871" t="str">
            <v>30432</v>
          </cell>
          <cell r="H871" t="str">
            <v>6114</v>
          </cell>
          <cell r="I871" t="str">
            <v>E354359</v>
          </cell>
        </row>
        <row r="872">
          <cell r="A872" t="str">
            <v>BRITISH TELECOMMUNICATIONS PLC</v>
          </cell>
          <cell r="B872" t="str">
            <v>XI0006P0010284Q031</v>
          </cell>
          <cell r="C872">
            <v>1745.02</v>
          </cell>
          <cell r="D872" t="str">
            <v>PRD-9-03</v>
          </cell>
          <cell r="E872" t="str">
            <v>O164816</v>
          </cell>
          <cell r="F872" t="str">
            <v>FEATURENET BILL</v>
          </cell>
          <cell r="G872" t="str">
            <v>30432</v>
          </cell>
          <cell r="H872" t="str">
            <v>6114</v>
          </cell>
          <cell r="I872" t="str">
            <v>E354360</v>
          </cell>
        </row>
        <row r="873">
          <cell r="A873" t="str">
            <v>BRITISH TELECOMMUNICATIONS PLC</v>
          </cell>
          <cell r="B873" t="str">
            <v>XI0006P0010284Q031</v>
          </cell>
          <cell r="C873">
            <v>0</v>
          </cell>
          <cell r="D873" t="str">
            <v>PRD-9-03</v>
          </cell>
          <cell r="E873" t="str">
            <v>O164816</v>
          </cell>
          <cell r="F873" t="str">
            <v>FEATURENET BILL</v>
          </cell>
          <cell r="G873" t="str">
            <v>30432</v>
          </cell>
          <cell r="H873" t="str">
            <v>6114</v>
          </cell>
          <cell r="I873" t="str">
            <v>E354360</v>
          </cell>
        </row>
        <row r="874">
          <cell r="A874" t="str">
            <v>BRITISH TELECOMMUNICATIONS PLC</v>
          </cell>
          <cell r="B874" t="str">
            <v>XI0006P0010284Q031</v>
          </cell>
          <cell r="C874">
            <v>0</v>
          </cell>
          <cell r="D874" t="str">
            <v>PRD-9-03</v>
          </cell>
          <cell r="E874" t="str">
            <v>O164816</v>
          </cell>
          <cell r="F874" t="str">
            <v>FEATURENET BILL</v>
          </cell>
          <cell r="G874" t="str">
            <v>30432</v>
          </cell>
          <cell r="H874" t="str">
            <v>6114</v>
          </cell>
          <cell r="I874" t="str">
            <v>E354360</v>
          </cell>
        </row>
        <row r="875">
          <cell r="A875" t="str">
            <v>BRITISH TELECOMMUNICATIONS PLC</v>
          </cell>
          <cell r="B875" t="str">
            <v>XI0006P0010284Q031</v>
          </cell>
          <cell r="C875">
            <v>0</v>
          </cell>
          <cell r="D875" t="str">
            <v>PRD-9-03</v>
          </cell>
          <cell r="E875" t="str">
            <v>O164816</v>
          </cell>
          <cell r="F875" t="str">
            <v>FEATURENET BILL</v>
          </cell>
          <cell r="G875" t="str">
            <v>30432</v>
          </cell>
          <cell r="H875" t="str">
            <v>6114</v>
          </cell>
          <cell r="I875" t="str">
            <v>E354360</v>
          </cell>
        </row>
        <row r="876">
          <cell r="A876" t="str">
            <v>BRITISH TELECOMMUNICATIONS PLC</v>
          </cell>
          <cell r="B876" t="str">
            <v>XI0006P0010284Q031</v>
          </cell>
          <cell r="C876">
            <v>0</v>
          </cell>
          <cell r="D876" t="str">
            <v>PRD-9-03</v>
          </cell>
          <cell r="E876" t="str">
            <v>O164816</v>
          </cell>
          <cell r="F876" t="str">
            <v>FEATURENET BILL</v>
          </cell>
          <cell r="G876" t="str">
            <v>30432</v>
          </cell>
          <cell r="H876" t="str">
            <v>6114</v>
          </cell>
          <cell r="I876" t="str">
            <v>E354360</v>
          </cell>
        </row>
        <row r="877">
          <cell r="A877" t="str">
            <v>BRITISH TELECOMMUNICATIONS PLC</v>
          </cell>
          <cell r="B877" t="str">
            <v>XI0011P0060284Q031</v>
          </cell>
          <cell r="C877">
            <v>1091.0999999999999</v>
          </cell>
          <cell r="D877" t="str">
            <v>PRD-9-03</v>
          </cell>
          <cell r="E877" t="str">
            <v>O164735</v>
          </cell>
          <cell r="F877" t="str">
            <v>FEATURENET BILL</v>
          </cell>
          <cell r="G877" t="str">
            <v>30432</v>
          </cell>
          <cell r="H877" t="str">
            <v>6114</v>
          </cell>
          <cell r="I877" t="str">
            <v>E354042</v>
          </cell>
        </row>
        <row r="878">
          <cell r="A878" t="str">
            <v>BRITISH TELECOMMUNICATIONS PLC</v>
          </cell>
          <cell r="B878" t="str">
            <v>XI0013P0080284Q031</v>
          </cell>
          <cell r="C878">
            <v>728.1</v>
          </cell>
          <cell r="D878" t="str">
            <v>PRD-9-03</v>
          </cell>
          <cell r="E878" t="str">
            <v>O164735</v>
          </cell>
          <cell r="F878" t="str">
            <v>FEATURENET BILL</v>
          </cell>
          <cell r="G878" t="str">
            <v>30432</v>
          </cell>
          <cell r="H878" t="str">
            <v>6114</v>
          </cell>
          <cell r="I878" t="str">
            <v>E354043</v>
          </cell>
        </row>
        <row r="879">
          <cell r="A879" t="str">
            <v>BRITISH TELECOMMUNICATIONS PLC</v>
          </cell>
          <cell r="B879" t="str">
            <v>XI0013P0080284Q031</v>
          </cell>
          <cell r="C879">
            <v>0</v>
          </cell>
          <cell r="D879" t="str">
            <v>PRD-9-03</v>
          </cell>
          <cell r="E879" t="str">
            <v>O164735</v>
          </cell>
          <cell r="F879" t="str">
            <v>FEATURENET BILL</v>
          </cell>
          <cell r="G879" t="str">
            <v>30432</v>
          </cell>
          <cell r="H879" t="str">
            <v>6114</v>
          </cell>
          <cell r="I879" t="str">
            <v>E354043</v>
          </cell>
        </row>
        <row r="880">
          <cell r="A880" t="str">
            <v>BRITISH TELECOMMUNICATIONS PLC</v>
          </cell>
          <cell r="B880" t="str">
            <v>XI0014P0090284Q031</v>
          </cell>
          <cell r="C880">
            <v>692.5</v>
          </cell>
          <cell r="D880" t="str">
            <v>PRD-9-03</v>
          </cell>
          <cell r="E880" t="str">
            <v>O164735</v>
          </cell>
          <cell r="F880" t="str">
            <v>FEATURENET BILL</v>
          </cell>
          <cell r="G880" t="str">
            <v>30432</v>
          </cell>
          <cell r="H880" t="str">
            <v>6114</v>
          </cell>
          <cell r="I880" t="str">
            <v>E354044</v>
          </cell>
        </row>
        <row r="881">
          <cell r="A881" t="str">
            <v>BRITISH TELECOMMUNICATIONS PLC</v>
          </cell>
          <cell r="B881" t="str">
            <v>XI0014P0090284Q031</v>
          </cell>
          <cell r="C881">
            <v>0</v>
          </cell>
          <cell r="D881" t="str">
            <v>PRD-9-03</v>
          </cell>
          <cell r="E881" t="str">
            <v>O164735</v>
          </cell>
          <cell r="F881" t="str">
            <v>FEATURENET BILL</v>
          </cell>
          <cell r="G881" t="str">
            <v>30432</v>
          </cell>
          <cell r="H881" t="str">
            <v>6114</v>
          </cell>
          <cell r="I881" t="str">
            <v>E354044</v>
          </cell>
        </row>
        <row r="882">
          <cell r="A882" t="str">
            <v>BRITISH TELECOMMUNICATIONS PLC</v>
          </cell>
          <cell r="B882" t="str">
            <v>XI0014P0090284Q031</v>
          </cell>
          <cell r="C882">
            <v>0</v>
          </cell>
          <cell r="D882" t="str">
            <v>PRD-9-03</v>
          </cell>
          <cell r="E882" t="str">
            <v>O164735</v>
          </cell>
          <cell r="F882" t="str">
            <v>FEATURENET BILL</v>
          </cell>
          <cell r="G882" t="str">
            <v>30432</v>
          </cell>
          <cell r="H882" t="str">
            <v>6114</v>
          </cell>
          <cell r="I882" t="str">
            <v>E354044</v>
          </cell>
        </row>
        <row r="883">
          <cell r="A883" t="str">
            <v>BRITISH TELECOMMUNICATIONS PLC</v>
          </cell>
          <cell r="B883" t="str">
            <v>XI0017P0120284Q031</v>
          </cell>
          <cell r="C883">
            <v>0</v>
          </cell>
          <cell r="D883" t="str">
            <v>PRD-9-03</v>
          </cell>
          <cell r="E883" t="str">
            <v>O164735</v>
          </cell>
          <cell r="F883" t="str">
            <v>FEATURENET BILL</v>
          </cell>
          <cell r="G883" t="str">
            <v>30432</v>
          </cell>
          <cell r="H883" t="str">
            <v>6114</v>
          </cell>
          <cell r="I883" t="str">
            <v>E354045</v>
          </cell>
        </row>
        <row r="884">
          <cell r="A884" t="str">
            <v>BRITISH TELECOMMUNICATIONS PLC</v>
          </cell>
          <cell r="B884" t="str">
            <v>XI0017P0120284Q031</v>
          </cell>
          <cell r="C884">
            <v>728.1</v>
          </cell>
          <cell r="D884" t="str">
            <v>PRD-9-03</v>
          </cell>
          <cell r="E884" t="str">
            <v>O164735</v>
          </cell>
          <cell r="F884" t="str">
            <v>FEATURENET BILL</v>
          </cell>
          <cell r="G884" t="str">
            <v>30432</v>
          </cell>
          <cell r="H884" t="str">
            <v>6114</v>
          </cell>
          <cell r="I884" t="str">
            <v>E354045</v>
          </cell>
        </row>
        <row r="885">
          <cell r="A885" t="str">
            <v>BRITISH TELECOMMUNICATIONS PLC</v>
          </cell>
          <cell r="B885" t="str">
            <v>XI0017P0120284Q031</v>
          </cell>
          <cell r="C885">
            <v>0</v>
          </cell>
          <cell r="D885" t="str">
            <v>PRD-9-03</v>
          </cell>
          <cell r="E885" t="str">
            <v>O164735</v>
          </cell>
          <cell r="F885" t="str">
            <v>FEATURENET BILL</v>
          </cell>
          <cell r="G885" t="str">
            <v>30432</v>
          </cell>
          <cell r="H885" t="str">
            <v>6114</v>
          </cell>
          <cell r="I885" t="str">
            <v>E354045</v>
          </cell>
        </row>
        <row r="886">
          <cell r="A886" t="str">
            <v>BRITISH TELECOMMUNICATIONS PLC</v>
          </cell>
          <cell r="B886" t="str">
            <v>XI0008P0030284Q031</v>
          </cell>
          <cell r="C886">
            <v>655.5</v>
          </cell>
          <cell r="D886" t="str">
            <v>PRD-9-03</v>
          </cell>
          <cell r="E886" t="str">
            <v>O164735</v>
          </cell>
          <cell r="F886" t="str">
            <v>FEATURENET BILL</v>
          </cell>
          <cell r="G886" t="str">
            <v>30432</v>
          </cell>
          <cell r="H886" t="str">
            <v>6114</v>
          </cell>
          <cell r="I886" t="str">
            <v>E354046</v>
          </cell>
        </row>
        <row r="887">
          <cell r="A887" t="str">
            <v>BRITISH TELECOMMUNICATIONS PLC</v>
          </cell>
          <cell r="B887" t="str">
            <v>XI0008P0030284Q031</v>
          </cell>
          <cell r="C887">
            <v>0</v>
          </cell>
          <cell r="D887" t="str">
            <v>PRD-9-03</v>
          </cell>
          <cell r="E887" t="str">
            <v>O164735</v>
          </cell>
          <cell r="F887" t="str">
            <v>FEATURENET BILL</v>
          </cell>
          <cell r="G887" t="str">
            <v>30432</v>
          </cell>
          <cell r="H887" t="str">
            <v>6114</v>
          </cell>
          <cell r="I887" t="str">
            <v>E354046</v>
          </cell>
        </row>
        <row r="888">
          <cell r="A888" t="str">
            <v>BRITISH TELECOMMUNICATIONS PLC</v>
          </cell>
          <cell r="B888" t="str">
            <v>XI0008P0030284Q031</v>
          </cell>
          <cell r="C888">
            <v>0</v>
          </cell>
          <cell r="D888" t="str">
            <v>PRD-9-03</v>
          </cell>
          <cell r="E888" t="str">
            <v>O164735</v>
          </cell>
          <cell r="F888" t="str">
            <v>FEATURENET BILL</v>
          </cell>
          <cell r="G888" t="str">
            <v>30432</v>
          </cell>
          <cell r="H888" t="str">
            <v>6114</v>
          </cell>
          <cell r="I888" t="str">
            <v>E354046</v>
          </cell>
        </row>
        <row r="889">
          <cell r="A889" t="str">
            <v>BRITISH TELECOMMUNICATIONS PLC</v>
          </cell>
          <cell r="B889" t="str">
            <v>XI0008P0030284Q031</v>
          </cell>
          <cell r="C889">
            <v>0</v>
          </cell>
          <cell r="D889" t="str">
            <v>PRD-9-03</v>
          </cell>
          <cell r="E889" t="str">
            <v>O164735</v>
          </cell>
          <cell r="F889" t="str">
            <v>FEATURENET BILL</v>
          </cell>
          <cell r="G889" t="str">
            <v>30432</v>
          </cell>
          <cell r="H889" t="str">
            <v>6114</v>
          </cell>
          <cell r="I889" t="str">
            <v>E354046</v>
          </cell>
        </row>
        <row r="890">
          <cell r="A890" t="str">
            <v>BRITISH TELECOMMUNICATIONS PLC</v>
          </cell>
          <cell r="B890" t="str">
            <v>XI0009P0040284Q031</v>
          </cell>
          <cell r="C890">
            <v>0</v>
          </cell>
          <cell r="D890" t="str">
            <v>PRD-9-03</v>
          </cell>
          <cell r="E890" t="str">
            <v>O164735</v>
          </cell>
          <cell r="F890" t="str">
            <v>FEATURENET BILL</v>
          </cell>
          <cell r="G890" t="str">
            <v>30432</v>
          </cell>
          <cell r="H890" t="str">
            <v>6114</v>
          </cell>
          <cell r="I890" t="str">
            <v>E354047</v>
          </cell>
        </row>
        <row r="891">
          <cell r="A891" t="str">
            <v>BRITISH TELECOMMUNICATIONS PLC</v>
          </cell>
          <cell r="B891" t="str">
            <v>XI0009P0040284Q031</v>
          </cell>
          <cell r="C891">
            <v>692.5</v>
          </cell>
          <cell r="D891" t="str">
            <v>PRD-9-03</v>
          </cell>
          <cell r="E891" t="str">
            <v>O164735</v>
          </cell>
          <cell r="F891" t="str">
            <v>FEATURENET BILL</v>
          </cell>
          <cell r="G891" t="str">
            <v>30432</v>
          </cell>
          <cell r="H891" t="str">
            <v>6114</v>
          </cell>
          <cell r="I891" t="str">
            <v>E354047</v>
          </cell>
        </row>
        <row r="892">
          <cell r="A892" t="str">
            <v>BRITISH TELECOMMUNICATIONS PLC</v>
          </cell>
          <cell r="B892" t="str">
            <v>XI0009P0040284Q031</v>
          </cell>
          <cell r="C892">
            <v>0</v>
          </cell>
          <cell r="D892" t="str">
            <v>PRD-9-03</v>
          </cell>
          <cell r="E892" t="str">
            <v>O164735</v>
          </cell>
          <cell r="F892" t="str">
            <v>FEATURENET BILL</v>
          </cell>
          <cell r="G892" t="str">
            <v>30432</v>
          </cell>
          <cell r="H892" t="str">
            <v>6114</v>
          </cell>
          <cell r="I892" t="str">
            <v>E354047</v>
          </cell>
        </row>
        <row r="893">
          <cell r="A893" t="str">
            <v>BRITISH TELECOMMUNICATIONS PLC</v>
          </cell>
          <cell r="B893" t="str">
            <v>XI0009P0040284Q031</v>
          </cell>
          <cell r="C893">
            <v>0</v>
          </cell>
          <cell r="D893" t="str">
            <v>PRD-9-03</v>
          </cell>
          <cell r="E893" t="str">
            <v>O164735</v>
          </cell>
          <cell r="F893" t="str">
            <v>FEATURENET BILL</v>
          </cell>
          <cell r="G893" t="str">
            <v>30432</v>
          </cell>
          <cell r="H893" t="str">
            <v>6114</v>
          </cell>
          <cell r="I893" t="str">
            <v>E354047</v>
          </cell>
        </row>
        <row r="894">
          <cell r="A894" t="str">
            <v>BRITISH TELECOMMUNICATIONS PLC</v>
          </cell>
          <cell r="B894" t="str">
            <v>XI0837P0180284Q010</v>
          </cell>
          <cell r="C894">
            <v>595</v>
          </cell>
          <cell r="D894" t="str">
            <v>PRD-9-03</v>
          </cell>
          <cell r="E894" t="str">
            <v>O164735</v>
          </cell>
          <cell r="F894" t="str">
            <v>FEATURENET BILL</v>
          </cell>
          <cell r="G894" t="str">
            <v>30432</v>
          </cell>
          <cell r="H894" t="str">
            <v>6114</v>
          </cell>
          <cell r="I894" t="str">
            <v>E354048</v>
          </cell>
        </row>
        <row r="895">
          <cell r="A895" t="str">
            <v>BRITISH TELECOMMUNICATIONS PLC</v>
          </cell>
          <cell r="B895" t="str">
            <v>XI0837P0180284Q010</v>
          </cell>
          <cell r="C895">
            <v>0</v>
          </cell>
          <cell r="D895" t="str">
            <v>PRD-9-03</v>
          </cell>
          <cell r="E895" t="str">
            <v>O164735</v>
          </cell>
          <cell r="F895" t="str">
            <v>FEATURENET BILL</v>
          </cell>
          <cell r="G895" t="str">
            <v>30432</v>
          </cell>
          <cell r="H895" t="str">
            <v>6114</v>
          </cell>
          <cell r="I895" t="str">
            <v>E354048</v>
          </cell>
        </row>
        <row r="896">
          <cell r="A896" t="str">
            <v>BRITISH TELECOMMUNICATIONS PLC</v>
          </cell>
          <cell r="B896" t="str">
            <v>XI0837P0180284Q010</v>
          </cell>
          <cell r="C896">
            <v>0</v>
          </cell>
          <cell r="D896" t="str">
            <v>PRD-9-03</v>
          </cell>
          <cell r="E896" t="str">
            <v>O164735</v>
          </cell>
          <cell r="F896" t="str">
            <v>FEATURENET BILL</v>
          </cell>
          <cell r="G896" t="str">
            <v>30432</v>
          </cell>
          <cell r="H896" t="str">
            <v>6114</v>
          </cell>
          <cell r="I896" t="str">
            <v>E354048</v>
          </cell>
        </row>
        <row r="897">
          <cell r="A897" t="str">
            <v>BRITISH TELECOMMUNICATIONS PLC</v>
          </cell>
          <cell r="B897" t="str">
            <v>XI0837P0180284Q010</v>
          </cell>
          <cell r="C897">
            <v>0</v>
          </cell>
          <cell r="D897" t="str">
            <v>PRD-9-03</v>
          </cell>
          <cell r="E897" t="str">
            <v>O164735</v>
          </cell>
          <cell r="F897" t="str">
            <v>FEATURENET BILL</v>
          </cell>
          <cell r="G897" t="str">
            <v>30432</v>
          </cell>
          <cell r="H897" t="str">
            <v>6114</v>
          </cell>
          <cell r="I897" t="str">
            <v>E354048</v>
          </cell>
        </row>
        <row r="898">
          <cell r="A898" t="str">
            <v>BRITISH TELECOMMUNICATIONS PLC</v>
          </cell>
          <cell r="B898" t="str">
            <v>XI0837P0180284Q010</v>
          </cell>
          <cell r="C898">
            <v>0</v>
          </cell>
          <cell r="D898" t="str">
            <v>PRD-9-03</v>
          </cell>
          <cell r="E898" t="str">
            <v>O164735</v>
          </cell>
          <cell r="F898" t="str">
            <v>FEATURENET BILL</v>
          </cell>
          <cell r="G898" t="str">
            <v>30432</v>
          </cell>
          <cell r="H898" t="str">
            <v>6114</v>
          </cell>
          <cell r="I898" t="str">
            <v>E354048</v>
          </cell>
        </row>
        <row r="899">
          <cell r="A899" t="str">
            <v>BRITISH TELECOMMUNICATIONS PLC</v>
          </cell>
          <cell r="B899" t="str">
            <v>XI0837P0180284Q010</v>
          </cell>
          <cell r="C899">
            <v>0</v>
          </cell>
          <cell r="D899" t="str">
            <v>PRD-9-03</v>
          </cell>
          <cell r="E899" t="str">
            <v>O164735</v>
          </cell>
          <cell r="F899" t="str">
            <v>FEATURENET BILL</v>
          </cell>
          <cell r="G899" t="str">
            <v>30432</v>
          </cell>
          <cell r="H899" t="str">
            <v>6114</v>
          </cell>
          <cell r="I899" t="str">
            <v>E354048</v>
          </cell>
        </row>
        <row r="900">
          <cell r="A900" t="str">
            <v>BRITISH TELECOMMUNICATIONS PLC</v>
          </cell>
          <cell r="B900" t="str">
            <v>XI0837P0180284Q010</v>
          </cell>
          <cell r="C900">
            <v>0</v>
          </cell>
          <cell r="D900" t="str">
            <v>PRD-9-03</v>
          </cell>
          <cell r="E900" t="str">
            <v>O164735</v>
          </cell>
          <cell r="F900" t="str">
            <v>FEATURENET BILL</v>
          </cell>
          <cell r="G900" t="str">
            <v>30432</v>
          </cell>
          <cell r="H900" t="str">
            <v>6114</v>
          </cell>
          <cell r="I900" t="str">
            <v>E354048</v>
          </cell>
        </row>
        <row r="901">
          <cell r="A901" t="str">
            <v>BRITISH TELECOMMUNICATIONS PLC</v>
          </cell>
          <cell r="B901" t="str">
            <v>WM35077574Q007</v>
          </cell>
          <cell r="C901">
            <v>47.97</v>
          </cell>
          <cell r="D901" t="str">
            <v>PRD-9-03</v>
          </cell>
          <cell r="G901" t="str">
            <v>30432</v>
          </cell>
          <cell r="H901" t="str">
            <v>6114</v>
          </cell>
          <cell r="I901" t="str">
            <v>E350104</v>
          </cell>
        </row>
        <row r="902">
          <cell r="A902" t="str">
            <v>BRITISH TELECOMMUNICATIONS PLC</v>
          </cell>
          <cell r="B902" t="str">
            <v>WM35148811Q006</v>
          </cell>
          <cell r="C902">
            <v>47.97</v>
          </cell>
          <cell r="D902" t="str">
            <v>PRD-9-03</v>
          </cell>
          <cell r="E902" t="str">
            <v>O164357</v>
          </cell>
          <cell r="F902" t="str">
            <v>PAYMENT OF BT INTERNET ACCOUNTS</v>
          </cell>
          <cell r="G902" t="str">
            <v>30432</v>
          </cell>
          <cell r="H902" t="str">
            <v>6114</v>
          </cell>
          <cell r="I902" t="str">
            <v>E350648</v>
          </cell>
        </row>
        <row r="903">
          <cell r="A903" t="str">
            <v>BRITISH TELECOMMUNICATIONS PLC</v>
          </cell>
          <cell r="B903" t="str">
            <v>WM35459635Q001</v>
          </cell>
          <cell r="C903">
            <v>52.18</v>
          </cell>
          <cell r="D903" t="str">
            <v>PRD-9-03</v>
          </cell>
          <cell r="E903" t="str">
            <v>O164357</v>
          </cell>
          <cell r="F903" t="str">
            <v>PAYMENT OF BT INTERNET ACCOUNTS</v>
          </cell>
          <cell r="G903" t="str">
            <v>30432</v>
          </cell>
          <cell r="H903" t="str">
            <v>6114</v>
          </cell>
          <cell r="I903" t="str">
            <v>E351375</v>
          </cell>
        </row>
        <row r="904">
          <cell r="A904" t="str">
            <v>BRITISH TELECOMMUNICATIONS PLC</v>
          </cell>
          <cell r="B904" t="str">
            <v>WM35459591Q001</v>
          </cell>
          <cell r="C904">
            <v>52.18</v>
          </cell>
          <cell r="D904" t="str">
            <v>PRD-9-03</v>
          </cell>
          <cell r="E904" t="str">
            <v>O164357</v>
          </cell>
          <cell r="F904" t="str">
            <v>PAYMENT OF BT INTERNET ACCOUNTS</v>
          </cell>
          <cell r="G904" t="str">
            <v>30432</v>
          </cell>
          <cell r="H904" t="str">
            <v>6114</v>
          </cell>
          <cell r="I904" t="str">
            <v>E351376</v>
          </cell>
        </row>
        <row r="905">
          <cell r="A905" t="str">
            <v>BRITISH TELECOMMUNICATIONS PLC</v>
          </cell>
          <cell r="B905" t="str">
            <v>WM34928858Q009</v>
          </cell>
          <cell r="C905">
            <v>47.97</v>
          </cell>
          <cell r="D905" t="str">
            <v>PRD-9-03</v>
          </cell>
          <cell r="E905" t="str">
            <v>O164357</v>
          </cell>
          <cell r="F905" t="str">
            <v>PAYMENT OF BT INTERNET ACCOUNTS</v>
          </cell>
          <cell r="G905" t="str">
            <v>30432</v>
          </cell>
          <cell r="H905" t="str">
            <v>6114</v>
          </cell>
          <cell r="I905" t="str">
            <v>E350649</v>
          </cell>
        </row>
        <row r="906">
          <cell r="A906" t="str">
            <v>BRITISH TELECOMMUNICATIONS PLC</v>
          </cell>
          <cell r="B906" t="str">
            <v>WM34928858Q009</v>
          </cell>
          <cell r="C906">
            <v>0</v>
          </cell>
          <cell r="D906" t="str">
            <v>PRD-9-03</v>
          </cell>
          <cell r="E906" t="str">
            <v>O164357</v>
          </cell>
          <cell r="F906" t="str">
            <v>PAYMENT OF BT INTERNET ACCOUNTS</v>
          </cell>
          <cell r="G906" t="str">
            <v>30432</v>
          </cell>
          <cell r="H906" t="str">
            <v>6114</v>
          </cell>
          <cell r="I906" t="str">
            <v>E350649</v>
          </cell>
        </row>
        <row r="907">
          <cell r="A907" t="str">
            <v>BRITISH TELECOMMUNICATIONS PLC</v>
          </cell>
          <cell r="B907" t="str">
            <v>WM35108126Q006</v>
          </cell>
          <cell r="C907">
            <v>47.97</v>
          </cell>
          <cell r="D907" t="str">
            <v>PRD-9-03</v>
          </cell>
          <cell r="E907" t="str">
            <v>O164357</v>
          </cell>
          <cell r="F907" t="str">
            <v>PAYMENT OF BT INTERNET ACCOUNTS</v>
          </cell>
          <cell r="G907" t="str">
            <v>30432</v>
          </cell>
          <cell r="H907" t="str">
            <v>6114</v>
          </cell>
          <cell r="I907" t="str">
            <v>E351161</v>
          </cell>
        </row>
        <row r="908">
          <cell r="A908" t="str">
            <v>BRITISH TELECOMMUNICATIONS PLC</v>
          </cell>
          <cell r="B908" t="str">
            <v>WM35108126Q006</v>
          </cell>
          <cell r="C908">
            <v>0</v>
          </cell>
          <cell r="D908" t="str">
            <v>PRD-9-03</v>
          </cell>
          <cell r="E908" t="str">
            <v>O164357</v>
          </cell>
          <cell r="F908" t="str">
            <v>PAYMENT OF BT INTERNET ACCOUNTS</v>
          </cell>
          <cell r="G908" t="str">
            <v>30432</v>
          </cell>
          <cell r="H908" t="str">
            <v>6114</v>
          </cell>
          <cell r="I908" t="str">
            <v>E351161</v>
          </cell>
        </row>
        <row r="909">
          <cell r="A909" t="str">
            <v>BRITISH TELECOMMUNICATIONS PLC</v>
          </cell>
          <cell r="B909" t="str">
            <v>WM35456903S002</v>
          </cell>
          <cell r="C909">
            <v>102.51</v>
          </cell>
          <cell r="D909" t="str">
            <v>PRD-9-03</v>
          </cell>
          <cell r="E909" t="str">
            <v>O164357</v>
          </cell>
          <cell r="F909" t="str">
            <v>PAYMENT OF BT INTERNET ACCOUNTS</v>
          </cell>
          <cell r="G909" t="str">
            <v>30432</v>
          </cell>
          <cell r="H909" t="str">
            <v>6114</v>
          </cell>
          <cell r="I909" t="str">
            <v>E351373</v>
          </cell>
        </row>
        <row r="910">
          <cell r="A910" t="str">
            <v>BRITISH TELECOMMUNICATIONS PLC</v>
          </cell>
          <cell r="B910" t="str">
            <v>WM35456903S002</v>
          </cell>
          <cell r="C910">
            <v>0</v>
          </cell>
          <cell r="D910" t="str">
            <v>PRD-9-03</v>
          </cell>
          <cell r="E910" t="str">
            <v>O164357</v>
          </cell>
          <cell r="F910" t="str">
            <v>PAYMENT OF BT INTERNET ACCOUNTS</v>
          </cell>
          <cell r="G910" t="str">
            <v>30432</v>
          </cell>
          <cell r="H910" t="str">
            <v>6114</v>
          </cell>
          <cell r="I910" t="str">
            <v>E351373</v>
          </cell>
        </row>
        <row r="911">
          <cell r="A911" t="str">
            <v>BRITISH TELECOMMUNICATIONS PLC</v>
          </cell>
          <cell r="B911" t="str">
            <v>WM35456941S002</v>
          </cell>
          <cell r="C911">
            <v>102.51</v>
          </cell>
          <cell r="D911" t="str">
            <v>PRD-9-03</v>
          </cell>
          <cell r="E911" t="str">
            <v>O164357</v>
          </cell>
          <cell r="F911" t="str">
            <v>PAYMENT OF BT INTERNET ACCOUNTS</v>
          </cell>
          <cell r="G911" t="str">
            <v>30432</v>
          </cell>
          <cell r="H911" t="str">
            <v>6114</v>
          </cell>
          <cell r="I911" t="str">
            <v>E351296</v>
          </cell>
        </row>
        <row r="912">
          <cell r="A912" t="str">
            <v>BRITISH TELECOMMUNICATIONS PLC</v>
          </cell>
          <cell r="B912" t="str">
            <v>WM35456941S002</v>
          </cell>
          <cell r="C912">
            <v>0</v>
          </cell>
          <cell r="D912" t="str">
            <v>PRD-9-03</v>
          </cell>
          <cell r="E912" t="str">
            <v>O164357</v>
          </cell>
          <cell r="F912" t="str">
            <v>PAYMENT OF BT INTERNET ACCOUNTS</v>
          </cell>
          <cell r="G912" t="str">
            <v>30432</v>
          </cell>
          <cell r="H912" t="str">
            <v>6114</v>
          </cell>
          <cell r="I912" t="str">
            <v>E351296</v>
          </cell>
        </row>
        <row r="913">
          <cell r="A913" t="str">
            <v>BRITISH TELECOMMUNICATIONS PLC</v>
          </cell>
          <cell r="B913" t="str">
            <v>WM35457128S002</v>
          </cell>
          <cell r="C913">
            <v>0</v>
          </cell>
          <cell r="D913" t="str">
            <v>PRD-9-03</v>
          </cell>
          <cell r="E913" t="str">
            <v>O164357</v>
          </cell>
          <cell r="F913" t="str">
            <v>PAYMENT OF BT INTERNET ACCOUNTS</v>
          </cell>
          <cell r="G913" t="str">
            <v>30432</v>
          </cell>
          <cell r="H913" t="str">
            <v>6114</v>
          </cell>
          <cell r="I913" t="str">
            <v>E351273</v>
          </cell>
        </row>
        <row r="914">
          <cell r="A914" t="str">
            <v>BRITISH TELECOMMUNICATIONS PLC</v>
          </cell>
          <cell r="B914" t="str">
            <v>WM35457128S002</v>
          </cell>
          <cell r="C914">
            <v>106.19</v>
          </cell>
          <cell r="D914" t="str">
            <v>PRD-9-03</v>
          </cell>
          <cell r="E914" t="str">
            <v>O164357</v>
          </cell>
          <cell r="F914" t="str">
            <v>PAYMENT OF BT INTERNET ACCOUNTS</v>
          </cell>
          <cell r="G914" t="str">
            <v>30432</v>
          </cell>
          <cell r="H914" t="str">
            <v>6114</v>
          </cell>
          <cell r="I914" t="str">
            <v>E351273</v>
          </cell>
        </row>
        <row r="915">
          <cell r="A915" t="str">
            <v>BRITISH TELECOMMUNICATIONS PLC</v>
          </cell>
          <cell r="B915" t="str">
            <v>WM35457128S002</v>
          </cell>
          <cell r="C915">
            <v>0</v>
          </cell>
          <cell r="D915" t="str">
            <v>PRD-9-03</v>
          </cell>
          <cell r="E915" t="str">
            <v>O164357</v>
          </cell>
          <cell r="F915" t="str">
            <v>PAYMENT OF BT INTERNET ACCOUNTS</v>
          </cell>
          <cell r="G915" t="str">
            <v>30432</v>
          </cell>
          <cell r="H915" t="str">
            <v>6114</v>
          </cell>
          <cell r="I915" t="str">
            <v>E351273</v>
          </cell>
        </row>
        <row r="916">
          <cell r="A916" t="str">
            <v>BRITISH TELECOMMUNICATIONS PLC</v>
          </cell>
          <cell r="B916" t="str">
            <v>WM35455683S002</v>
          </cell>
          <cell r="C916">
            <v>0</v>
          </cell>
          <cell r="D916" t="str">
            <v>PRD-9-03</v>
          </cell>
          <cell r="E916" t="str">
            <v>O164357</v>
          </cell>
          <cell r="F916" t="str">
            <v>PAYMENT OF BT INTERNET ACCOUNTS</v>
          </cell>
          <cell r="G916" t="str">
            <v>30432</v>
          </cell>
          <cell r="H916" t="str">
            <v>6114</v>
          </cell>
          <cell r="I916" t="str">
            <v>E351372</v>
          </cell>
        </row>
        <row r="917">
          <cell r="A917" t="str">
            <v>BRITISH TELECOMMUNICATIONS PLC</v>
          </cell>
          <cell r="B917" t="str">
            <v>WM35455683S002</v>
          </cell>
          <cell r="C917">
            <v>106.19</v>
          </cell>
          <cell r="D917" t="str">
            <v>PRD-9-03</v>
          </cell>
          <cell r="E917" t="str">
            <v>O164357</v>
          </cell>
          <cell r="F917" t="str">
            <v>PAYMENT OF BT INTERNET ACCOUNTS</v>
          </cell>
          <cell r="G917" t="str">
            <v>30432</v>
          </cell>
          <cell r="H917" t="str">
            <v>6114</v>
          </cell>
          <cell r="I917" t="str">
            <v>E351372</v>
          </cell>
        </row>
        <row r="918">
          <cell r="A918" t="str">
            <v>BRITISH TELECOMMUNICATIONS PLC</v>
          </cell>
          <cell r="B918" t="str">
            <v>WM35455683S002</v>
          </cell>
          <cell r="C918">
            <v>0</v>
          </cell>
          <cell r="D918" t="str">
            <v>PRD-9-03</v>
          </cell>
          <cell r="E918" t="str">
            <v>O164357</v>
          </cell>
          <cell r="F918" t="str">
            <v>PAYMENT OF BT INTERNET ACCOUNTS</v>
          </cell>
          <cell r="G918" t="str">
            <v>30432</v>
          </cell>
          <cell r="H918" t="str">
            <v>6114</v>
          </cell>
          <cell r="I918" t="str">
            <v>E351372</v>
          </cell>
        </row>
        <row r="919">
          <cell r="A919" t="str">
            <v>BRITISH TELECOMMUNICATIONS PLC</v>
          </cell>
          <cell r="B919" t="str">
            <v>WM34951172Q009</v>
          </cell>
          <cell r="C919">
            <v>0</v>
          </cell>
          <cell r="D919" t="str">
            <v>PRD-9-03</v>
          </cell>
          <cell r="E919" t="str">
            <v>O164357</v>
          </cell>
          <cell r="F919" t="str">
            <v>PAYMENT OF BT INTERNET ACCOUNTS</v>
          </cell>
          <cell r="G919" t="str">
            <v>30432</v>
          </cell>
          <cell r="H919" t="str">
            <v>6114</v>
          </cell>
          <cell r="I919" t="str">
            <v>E353374</v>
          </cell>
        </row>
        <row r="920">
          <cell r="A920" t="str">
            <v>BRITISH TELECOMMUNICATIONS PLC</v>
          </cell>
          <cell r="B920" t="str">
            <v>WM34951172Q009</v>
          </cell>
          <cell r="C920">
            <v>0</v>
          </cell>
          <cell r="D920" t="str">
            <v>PRD-9-03</v>
          </cell>
          <cell r="E920" t="str">
            <v>O164357</v>
          </cell>
          <cell r="F920" t="str">
            <v>PAYMENT OF BT INTERNET ACCOUNTS</v>
          </cell>
          <cell r="G920" t="str">
            <v>30432</v>
          </cell>
          <cell r="H920" t="str">
            <v>6114</v>
          </cell>
          <cell r="I920" t="str">
            <v>E353374</v>
          </cell>
        </row>
        <row r="921">
          <cell r="A921" t="str">
            <v>BRITISH TELECOMMUNICATIONS PLC</v>
          </cell>
          <cell r="B921" t="str">
            <v>WM34951172Q009</v>
          </cell>
          <cell r="C921">
            <v>47.97</v>
          </cell>
          <cell r="D921" t="str">
            <v>PRD-9-03</v>
          </cell>
          <cell r="E921" t="str">
            <v>O164357</v>
          </cell>
          <cell r="F921" t="str">
            <v>PAYMENT OF BT INTERNET ACCOUNTS</v>
          </cell>
          <cell r="G921" t="str">
            <v>30432</v>
          </cell>
          <cell r="H921" t="str">
            <v>6114</v>
          </cell>
          <cell r="I921" t="str">
            <v>E353374</v>
          </cell>
        </row>
        <row r="922">
          <cell r="A922" t="str">
            <v>BRITISH TELECOMMUNICATIONS PLC</v>
          </cell>
          <cell r="B922" t="str">
            <v>WM34951172Q009</v>
          </cell>
          <cell r="C922">
            <v>0</v>
          </cell>
          <cell r="D922" t="str">
            <v>PRD-9-03</v>
          </cell>
          <cell r="E922" t="str">
            <v>O164357</v>
          </cell>
          <cell r="F922" t="str">
            <v>PAYMENT OF BT INTERNET ACCOUNTS</v>
          </cell>
          <cell r="G922" t="str">
            <v>30432</v>
          </cell>
          <cell r="H922" t="str">
            <v>6114</v>
          </cell>
          <cell r="I922" t="str">
            <v>E353374</v>
          </cell>
        </row>
        <row r="923">
          <cell r="A923" t="str">
            <v>BRITISH TELECOMMUNICATIONS PLC</v>
          </cell>
          <cell r="B923" t="str">
            <v>WM34863985Q010</v>
          </cell>
          <cell r="C923">
            <v>0</v>
          </cell>
          <cell r="D923" t="str">
            <v>PRD-9-03</v>
          </cell>
          <cell r="E923" t="str">
            <v>O164357</v>
          </cell>
          <cell r="F923" t="str">
            <v>PAYMENT OF BT INTERNET ACCOUNTS</v>
          </cell>
          <cell r="G923" t="str">
            <v>30432</v>
          </cell>
          <cell r="H923" t="str">
            <v>6114</v>
          </cell>
          <cell r="I923" t="str">
            <v>E353373</v>
          </cell>
        </row>
        <row r="924">
          <cell r="A924" t="str">
            <v>BRITISH TELECOMMUNICATIONS PLC</v>
          </cell>
          <cell r="B924" t="str">
            <v>WM34863985Q010</v>
          </cell>
          <cell r="C924">
            <v>0</v>
          </cell>
          <cell r="D924" t="str">
            <v>PRD-9-03</v>
          </cell>
          <cell r="E924" t="str">
            <v>O164357</v>
          </cell>
          <cell r="F924" t="str">
            <v>PAYMENT OF BT INTERNET ACCOUNTS</v>
          </cell>
          <cell r="G924" t="str">
            <v>30432</v>
          </cell>
          <cell r="H924" t="str">
            <v>6114</v>
          </cell>
          <cell r="I924" t="str">
            <v>E353373</v>
          </cell>
        </row>
        <row r="925">
          <cell r="A925" t="str">
            <v>BRITISH TELECOMMUNICATIONS PLC</v>
          </cell>
          <cell r="B925" t="str">
            <v>WM34863985Q010</v>
          </cell>
          <cell r="C925">
            <v>47.97</v>
          </cell>
          <cell r="D925" t="str">
            <v>PRD-9-03</v>
          </cell>
          <cell r="E925" t="str">
            <v>O164357</v>
          </cell>
          <cell r="F925" t="str">
            <v>PAYMENT OF BT INTERNET ACCOUNTS</v>
          </cell>
          <cell r="G925" t="str">
            <v>30432</v>
          </cell>
          <cell r="H925" t="str">
            <v>6114</v>
          </cell>
          <cell r="I925" t="str">
            <v>E353373</v>
          </cell>
        </row>
        <row r="926">
          <cell r="A926" t="str">
            <v>BRITISH TELECOMMUNICATIONS PLC</v>
          </cell>
          <cell r="B926" t="str">
            <v>WM34863985Q010</v>
          </cell>
          <cell r="C926">
            <v>0</v>
          </cell>
          <cell r="D926" t="str">
            <v>PRD-9-03</v>
          </cell>
          <cell r="E926" t="str">
            <v>O164357</v>
          </cell>
          <cell r="F926" t="str">
            <v>PAYMENT OF BT INTERNET ACCOUNTS</v>
          </cell>
          <cell r="G926" t="str">
            <v>30432</v>
          </cell>
          <cell r="H926" t="str">
            <v>6114</v>
          </cell>
          <cell r="I926" t="str">
            <v>E353373</v>
          </cell>
        </row>
        <row r="927">
          <cell r="A927" t="str">
            <v>BRITISH TELECOMMUNICATIONS PLC</v>
          </cell>
          <cell r="B927" t="str">
            <v>WM34863263Q010</v>
          </cell>
          <cell r="C927">
            <v>0</v>
          </cell>
          <cell r="D927" t="str">
            <v>PRD-9-03</v>
          </cell>
          <cell r="E927" t="str">
            <v>O164357</v>
          </cell>
          <cell r="F927" t="str">
            <v>PAYMENT OF BT INTERNET ACCOUNTS</v>
          </cell>
          <cell r="G927" t="str">
            <v>30432</v>
          </cell>
          <cell r="H927" t="str">
            <v>6114</v>
          </cell>
          <cell r="I927" t="str">
            <v>E353372</v>
          </cell>
        </row>
        <row r="928">
          <cell r="A928" t="str">
            <v>BRITISH TELECOMMUNICATIONS PLC</v>
          </cell>
          <cell r="B928" t="str">
            <v>WM34863263Q010</v>
          </cell>
          <cell r="C928">
            <v>0</v>
          </cell>
          <cell r="D928" t="str">
            <v>PRD-9-03</v>
          </cell>
          <cell r="E928" t="str">
            <v>O164357</v>
          </cell>
          <cell r="F928" t="str">
            <v>PAYMENT OF BT INTERNET ACCOUNTS</v>
          </cell>
          <cell r="G928" t="str">
            <v>30432</v>
          </cell>
          <cell r="H928" t="str">
            <v>6114</v>
          </cell>
          <cell r="I928" t="str">
            <v>E353372</v>
          </cell>
        </row>
        <row r="929">
          <cell r="A929" t="str">
            <v>BRITISH TELECOMMUNICATIONS PLC</v>
          </cell>
          <cell r="B929" t="str">
            <v>WM34863263Q010</v>
          </cell>
          <cell r="C929">
            <v>47.97</v>
          </cell>
          <cell r="D929" t="str">
            <v>PRD-9-03</v>
          </cell>
          <cell r="E929" t="str">
            <v>O164357</v>
          </cell>
          <cell r="F929" t="str">
            <v>PAYMENT OF BT INTERNET ACCOUNTS</v>
          </cell>
          <cell r="G929" t="str">
            <v>30432</v>
          </cell>
          <cell r="H929" t="str">
            <v>6114</v>
          </cell>
          <cell r="I929" t="str">
            <v>E353372</v>
          </cell>
        </row>
        <row r="930">
          <cell r="A930" t="str">
            <v>BRITISH TELECOMMUNICATIONS PLC</v>
          </cell>
          <cell r="B930" t="str">
            <v>WM34863263Q010</v>
          </cell>
          <cell r="C930">
            <v>0</v>
          </cell>
          <cell r="D930" t="str">
            <v>PRD-9-03</v>
          </cell>
          <cell r="E930" t="str">
            <v>O164357</v>
          </cell>
          <cell r="F930" t="str">
            <v>PAYMENT OF BT INTERNET ACCOUNTS</v>
          </cell>
          <cell r="G930" t="str">
            <v>30432</v>
          </cell>
          <cell r="H930" t="str">
            <v>6114</v>
          </cell>
          <cell r="I930" t="str">
            <v>E353372</v>
          </cell>
        </row>
        <row r="931">
          <cell r="A931" t="str">
            <v>BRITISH TELECOMMUNICATIONS PLC</v>
          </cell>
          <cell r="B931" t="str">
            <v>WM34863252Q010</v>
          </cell>
          <cell r="C931">
            <v>0</v>
          </cell>
          <cell r="D931" t="str">
            <v>PRD-9-03</v>
          </cell>
          <cell r="E931" t="str">
            <v>O164357</v>
          </cell>
          <cell r="F931" t="str">
            <v>PAYMENT OF BT INTERNET ACCOUNTS</v>
          </cell>
          <cell r="G931" t="str">
            <v>30432</v>
          </cell>
          <cell r="H931" t="str">
            <v>6114</v>
          </cell>
          <cell r="I931" t="str">
            <v>E353371</v>
          </cell>
        </row>
        <row r="932">
          <cell r="A932" t="str">
            <v>BRITISH TELECOMMUNICATIONS PLC</v>
          </cell>
          <cell r="B932" t="str">
            <v>WM34863252Q010</v>
          </cell>
          <cell r="C932">
            <v>0</v>
          </cell>
          <cell r="D932" t="str">
            <v>PRD-9-03</v>
          </cell>
          <cell r="E932" t="str">
            <v>O164357</v>
          </cell>
          <cell r="F932" t="str">
            <v>PAYMENT OF BT INTERNET ACCOUNTS</v>
          </cell>
          <cell r="G932" t="str">
            <v>30432</v>
          </cell>
          <cell r="H932" t="str">
            <v>6114</v>
          </cell>
          <cell r="I932" t="str">
            <v>E353371</v>
          </cell>
        </row>
        <row r="933">
          <cell r="A933" t="str">
            <v>BRITISH TELECOMMUNICATIONS PLC</v>
          </cell>
          <cell r="B933" t="str">
            <v>WM34863252Q010</v>
          </cell>
          <cell r="C933">
            <v>47.97</v>
          </cell>
          <cell r="D933" t="str">
            <v>PRD-9-03</v>
          </cell>
          <cell r="E933" t="str">
            <v>O164357</v>
          </cell>
          <cell r="F933" t="str">
            <v>PAYMENT OF BT INTERNET ACCOUNTS</v>
          </cell>
          <cell r="G933" t="str">
            <v>30432</v>
          </cell>
          <cell r="H933" t="str">
            <v>6114</v>
          </cell>
          <cell r="I933" t="str">
            <v>E353371</v>
          </cell>
        </row>
        <row r="934">
          <cell r="A934" t="str">
            <v>BRITISH TELECOMMUNICATIONS PLC</v>
          </cell>
          <cell r="B934" t="str">
            <v>WM34863252Q010</v>
          </cell>
          <cell r="C934">
            <v>0</v>
          </cell>
          <cell r="D934" t="str">
            <v>PRD-9-03</v>
          </cell>
          <cell r="E934" t="str">
            <v>O164357</v>
          </cell>
          <cell r="F934" t="str">
            <v>PAYMENT OF BT INTERNET ACCOUNTS</v>
          </cell>
          <cell r="G934" t="str">
            <v>30432</v>
          </cell>
          <cell r="H934" t="str">
            <v>6114</v>
          </cell>
          <cell r="I934" t="str">
            <v>E353371</v>
          </cell>
        </row>
        <row r="935">
          <cell r="A935" t="str">
            <v>BRITISH TELECOMMUNICATIONS PLC</v>
          </cell>
          <cell r="B935" t="str">
            <v>WM34861676Q010</v>
          </cell>
          <cell r="C935">
            <v>0</v>
          </cell>
          <cell r="D935" t="str">
            <v>PRD-9-03</v>
          </cell>
          <cell r="E935" t="str">
            <v>O164357</v>
          </cell>
          <cell r="F935" t="str">
            <v>PAYMENT OF BT INTERNET ACCOUNTS</v>
          </cell>
          <cell r="G935" t="str">
            <v>30432</v>
          </cell>
          <cell r="H935" t="str">
            <v>6114</v>
          </cell>
          <cell r="I935" t="str">
            <v>E353370</v>
          </cell>
        </row>
        <row r="936">
          <cell r="A936" t="str">
            <v>BRITISH TELECOMMUNICATIONS PLC</v>
          </cell>
          <cell r="B936" t="str">
            <v>WM34861676Q010</v>
          </cell>
          <cell r="C936">
            <v>0</v>
          </cell>
          <cell r="D936" t="str">
            <v>PRD-9-03</v>
          </cell>
          <cell r="E936" t="str">
            <v>O164357</v>
          </cell>
          <cell r="F936" t="str">
            <v>PAYMENT OF BT INTERNET ACCOUNTS</v>
          </cell>
          <cell r="G936" t="str">
            <v>30432</v>
          </cell>
          <cell r="H936" t="str">
            <v>6114</v>
          </cell>
          <cell r="I936" t="str">
            <v>E353370</v>
          </cell>
        </row>
        <row r="937">
          <cell r="A937" t="str">
            <v>BRITISH TELECOMMUNICATIONS PLC</v>
          </cell>
          <cell r="B937" t="str">
            <v>WM34861676Q010</v>
          </cell>
          <cell r="C937">
            <v>47.97</v>
          </cell>
          <cell r="D937" t="str">
            <v>PRD-9-03</v>
          </cell>
          <cell r="E937" t="str">
            <v>O164357</v>
          </cell>
          <cell r="F937" t="str">
            <v>PAYMENT OF BT INTERNET ACCOUNTS</v>
          </cell>
          <cell r="G937" t="str">
            <v>30432</v>
          </cell>
          <cell r="H937" t="str">
            <v>6114</v>
          </cell>
          <cell r="I937" t="str">
            <v>E353370</v>
          </cell>
        </row>
        <row r="938">
          <cell r="A938" t="str">
            <v>BRITISH TELECOMMUNICATIONS PLC</v>
          </cell>
          <cell r="B938" t="str">
            <v>WM34861676Q010</v>
          </cell>
          <cell r="C938">
            <v>0</v>
          </cell>
          <cell r="D938" t="str">
            <v>PRD-9-03</v>
          </cell>
          <cell r="E938" t="str">
            <v>O164357</v>
          </cell>
          <cell r="F938" t="str">
            <v>PAYMENT OF BT INTERNET ACCOUNTS</v>
          </cell>
          <cell r="G938" t="str">
            <v>30432</v>
          </cell>
          <cell r="H938" t="str">
            <v>6114</v>
          </cell>
          <cell r="I938" t="str">
            <v>E353370</v>
          </cell>
        </row>
        <row r="939">
          <cell r="A939" t="str">
            <v>BRITISH TELECOMMUNICATIONS PLC</v>
          </cell>
          <cell r="B939" t="str">
            <v>WM34861568Q010</v>
          </cell>
          <cell r="C939">
            <v>0</v>
          </cell>
          <cell r="D939" t="str">
            <v>PRD-9-03</v>
          </cell>
          <cell r="E939" t="str">
            <v>O164357</v>
          </cell>
          <cell r="F939" t="str">
            <v>PAYMENT OF BT INTERNET ACCOUNTS</v>
          </cell>
          <cell r="G939" t="str">
            <v>30432</v>
          </cell>
          <cell r="H939" t="str">
            <v>6114</v>
          </cell>
          <cell r="I939" t="str">
            <v>E353369</v>
          </cell>
        </row>
        <row r="940">
          <cell r="A940" t="str">
            <v>BRITISH TELECOMMUNICATIONS PLC</v>
          </cell>
          <cell r="B940" t="str">
            <v>WM34861568Q010</v>
          </cell>
          <cell r="C940">
            <v>0</v>
          </cell>
          <cell r="D940" t="str">
            <v>PRD-9-03</v>
          </cell>
          <cell r="E940" t="str">
            <v>O164357</v>
          </cell>
          <cell r="F940" t="str">
            <v>PAYMENT OF BT INTERNET ACCOUNTS</v>
          </cell>
          <cell r="G940" t="str">
            <v>30432</v>
          </cell>
          <cell r="H940" t="str">
            <v>6114</v>
          </cell>
          <cell r="I940" t="str">
            <v>E353369</v>
          </cell>
        </row>
        <row r="941">
          <cell r="A941" t="str">
            <v>BRITISH TELECOMMUNICATIONS PLC</v>
          </cell>
          <cell r="B941" t="str">
            <v>WM34861568Q010</v>
          </cell>
          <cell r="C941">
            <v>47.97</v>
          </cell>
          <cell r="D941" t="str">
            <v>PRD-9-03</v>
          </cell>
          <cell r="E941" t="str">
            <v>O164357</v>
          </cell>
          <cell r="F941" t="str">
            <v>PAYMENT OF BT INTERNET ACCOUNTS</v>
          </cell>
          <cell r="G941" t="str">
            <v>30432</v>
          </cell>
          <cell r="H941" t="str">
            <v>6114</v>
          </cell>
          <cell r="I941" t="str">
            <v>E353369</v>
          </cell>
        </row>
        <row r="942">
          <cell r="A942" t="str">
            <v>BRITISH TELECOMMUNICATIONS PLC</v>
          </cell>
          <cell r="B942" t="str">
            <v>WM34861568Q010</v>
          </cell>
          <cell r="C942">
            <v>0</v>
          </cell>
          <cell r="D942" t="str">
            <v>PRD-9-03</v>
          </cell>
          <cell r="E942" t="str">
            <v>O164357</v>
          </cell>
          <cell r="F942" t="str">
            <v>PAYMENT OF BT INTERNET ACCOUNTS</v>
          </cell>
          <cell r="G942" t="str">
            <v>30432</v>
          </cell>
          <cell r="H942" t="str">
            <v>6114</v>
          </cell>
          <cell r="I942" t="str">
            <v>E353369</v>
          </cell>
        </row>
        <row r="943">
          <cell r="A943" t="str">
            <v>BRITISH TELECOMMUNICATIONS PLC</v>
          </cell>
          <cell r="B943" t="str">
            <v>WM34861385Q010</v>
          </cell>
          <cell r="C943">
            <v>0</v>
          </cell>
          <cell r="D943" t="str">
            <v>PRD-9-03</v>
          </cell>
          <cell r="E943" t="str">
            <v>O164357</v>
          </cell>
          <cell r="F943" t="str">
            <v>PAYMENT OF BT INTERNET ACCOUNTS</v>
          </cell>
          <cell r="G943" t="str">
            <v>30432</v>
          </cell>
          <cell r="H943" t="str">
            <v>6114</v>
          </cell>
          <cell r="I943" t="str">
            <v>E353368</v>
          </cell>
        </row>
        <row r="944">
          <cell r="A944" t="str">
            <v>BRITISH TELECOMMUNICATIONS PLC</v>
          </cell>
          <cell r="B944" t="str">
            <v>WM34861385Q010</v>
          </cell>
          <cell r="C944">
            <v>0</v>
          </cell>
          <cell r="D944" t="str">
            <v>PRD-9-03</v>
          </cell>
          <cell r="E944" t="str">
            <v>O164357</v>
          </cell>
          <cell r="F944" t="str">
            <v>PAYMENT OF BT INTERNET ACCOUNTS</v>
          </cell>
          <cell r="G944" t="str">
            <v>30432</v>
          </cell>
          <cell r="H944" t="str">
            <v>6114</v>
          </cell>
          <cell r="I944" t="str">
            <v>E353368</v>
          </cell>
        </row>
        <row r="945">
          <cell r="A945" t="str">
            <v>BRITISH TELECOMMUNICATIONS PLC</v>
          </cell>
          <cell r="B945" t="str">
            <v>WM34861385Q010</v>
          </cell>
          <cell r="C945">
            <v>47.97</v>
          </cell>
          <cell r="D945" t="str">
            <v>PRD-9-03</v>
          </cell>
          <cell r="E945" t="str">
            <v>O164357</v>
          </cell>
          <cell r="F945" t="str">
            <v>PAYMENT OF BT INTERNET ACCOUNTS</v>
          </cell>
          <cell r="G945" t="str">
            <v>30432</v>
          </cell>
          <cell r="H945" t="str">
            <v>6114</v>
          </cell>
          <cell r="I945" t="str">
            <v>E353368</v>
          </cell>
        </row>
        <row r="946">
          <cell r="A946" t="str">
            <v>BRITISH TELECOMMUNICATIONS PLC</v>
          </cell>
          <cell r="B946" t="str">
            <v>WM34861385Q010</v>
          </cell>
          <cell r="C946">
            <v>0</v>
          </cell>
          <cell r="D946" t="str">
            <v>PRD-9-03</v>
          </cell>
          <cell r="E946" t="str">
            <v>O164357</v>
          </cell>
          <cell r="F946" t="str">
            <v>PAYMENT OF BT INTERNET ACCOUNTS</v>
          </cell>
          <cell r="G946" t="str">
            <v>30432</v>
          </cell>
          <cell r="H946" t="str">
            <v>6114</v>
          </cell>
          <cell r="I946" t="str">
            <v>E353368</v>
          </cell>
        </row>
        <row r="947">
          <cell r="A947" t="str">
            <v>BRITISH TELECOMMUNICATIONS PLC</v>
          </cell>
          <cell r="B947" t="str">
            <v>WM34854472Q011</v>
          </cell>
          <cell r="C947">
            <v>0</v>
          </cell>
          <cell r="D947" t="str">
            <v>PRD-9-03</v>
          </cell>
          <cell r="E947" t="str">
            <v>O164357</v>
          </cell>
          <cell r="F947" t="str">
            <v>PAYMENT OF BT INTERNET ACCOUNTS</v>
          </cell>
          <cell r="G947" t="str">
            <v>30432</v>
          </cell>
          <cell r="H947" t="str">
            <v>6114</v>
          </cell>
          <cell r="I947" t="str">
            <v>E353367</v>
          </cell>
        </row>
        <row r="948">
          <cell r="A948" t="str">
            <v>BRITISH TELECOMMUNICATIONS PLC</v>
          </cell>
          <cell r="B948" t="str">
            <v>WM34854472Q011</v>
          </cell>
          <cell r="C948">
            <v>0</v>
          </cell>
          <cell r="D948" t="str">
            <v>PRD-9-03</v>
          </cell>
          <cell r="E948" t="str">
            <v>O164357</v>
          </cell>
          <cell r="F948" t="str">
            <v>PAYMENT OF BT INTERNET ACCOUNTS</v>
          </cell>
          <cell r="G948" t="str">
            <v>30432</v>
          </cell>
          <cell r="H948" t="str">
            <v>6114</v>
          </cell>
          <cell r="I948" t="str">
            <v>E353367</v>
          </cell>
        </row>
        <row r="949">
          <cell r="A949" t="str">
            <v>BRITISH TELECOMMUNICATIONS PLC</v>
          </cell>
          <cell r="B949" t="str">
            <v>WM34854472Q011</v>
          </cell>
          <cell r="C949">
            <v>47.97</v>
          </cell>
          <cell r="D949" t="str">
            <v>PRD-9-03</v>
          </cell>
          <cell r="E949" t="str">
            <v>O164357</v>
          </cell>
          <cell r="F949" t="str">
            <v>PAYMENT OF BT INTERNET ACCOUNTS</v>
          </cell>
          <cell r="G949" t="str">
            <v>30432</v>
          </cell>
          <cell r="H949" t="str">
            <v>6114</v>
          </cell>
          <cell r="I949" t="str">
            <v>E353367</v>
          </cell>
        </row>
        <row r="950">
          <cell r="A950" t="str">
            <v>BRITISH TELECOMMUNICATIONS PLC</v>
          </cell>
          <cell r="B950" t="str">
            <v>WM34854472Q011</v>
          </cell>
          <cell r="C950">
            <v>0</v>
          </cell>
          <cell r="D950" t="str">
            <v>PRD-9-03</v>
          </cell>
          <cell r="E950" t="str">
            <v>O164357</v>
          </cell>
          <cell r="F950" t="str">
            <v>PAYMENT OF BT INTERNET ACCOUNTS</v>
          </cell>
          <cell r="G950" t="str">
            <v>30432</v>
          </cell>
          <cell r="H950" t="str">
            <v>6114</v>
          </cell>
          <cell r="I950" t="str">
            <v>E353367</v>
          </cell>
        </row>
        <row r="951">
          <cell r="A951" t="str">
            <v>BRITISH TELECOMMUNICATIONS PLC</v>
          </cell>
          <cell r="B951" t="str">
            <v>WM34868116Q010</v>
          </cell>
          <cell r="C951">
            <v>0</v>
          </cell>
          <cell r="D951" t="str">
            <v>PRD-9-03</v>
          </cell>
          <cell r="E951" t="str">
            <v>O164357</v>
          </cell>
          <cell r="F951" t="str">
            <v>PAYMENT OF BT INTERNET ACCOUNTS</v>
          </cell>
          <cell r="G951" t="str">
            <v>30432</v>
          </cell>
          <cell r="H951" t="str">
            <v>6114</v>
          </cell>
          <cell r="I951" t="str">
            <v>E353366</v>
          </cell>
        </row>
        <row r="952">
          <cell r="A952" t="str">
            <v>BRITISH TELECOMMUNICATIONS PLC</v>
          </cell>
          <cell r="B952" t="str">
            <v>WM34868116Q010</v>
          </cell>
          <cell r="C952">
            <v>0</v>
          </cell>
          <cell r="D952" t="str">
            <v>PRD-9-03</v>
          </cell>
          <cell r="E952" t="str">
            <v>O164357</v>
          </cell>
          <cell r="F952" t="str">
            <v>PAYMENT OF BT INTERNET ACCOUNTS</v>
          </cell>
          <cell r="G952" t="str">
            <v>30432</v>
          </cell>
          <cell r="H952" t="str">
            <v>6114</v>
          </cell>
          <cell r="I952" t="str">
            <v>E353366</v>
          </cell>
        </row>
        <row r="953">
          <cell r="A953" t="str">
            <v>BRITISH TELECOMMUNICATIONS PLC</v>
          </cell>
          <cell r="B953" t="str">
            <v>WM34868116Q010</v>
          </cell>
          <cell r="C953">
            <v>47.97</v>
          </cell>
          <cell r="D953" t="str">
            <v>PRD-9-03</v>
          </cell>
          <cell r="E953" t="str">
            <v>O164357</v>
          </cell>
          <cell r="F953" t="str">
            <v>PAYMENT OF BT INTERNET ACCOUNTS</v>
          </cell>
          <cell r="G953" t="str">
            <v>30432</v>
          </cell>
          <cell r="H953" t="str">
            <v>6114</v>
          </cell>
          <cell r="I953" t="str">
            <v>E353366</v>
          </cell>
        </row>
        <row r="954">
          <cell r="A954" t="str">
            <v>BRITISH TELECOMMUNICATIONS PLC</v>
          </cell>
          <cell r="B954" t="str">
            <v>WM34868116Q010</v>
          </cell>
          <cell r="C954">
            <v>0</v>
          </cell>
          <cell r="D954" t="str">
            <v>PRD-9-03</v>
          </cell>
          <cell r="E954" t="str">
            <v>O164357</v>
          </cell>
          <cell r="F954" t="str">
            <v>PAYMENT OF BT INTERNET ACCOUNTS</v>
          </cell>
          <cell r="G954" t="str">
            <v>30432</v>
          </cell>
          <cell r="H954" t="str">
            <v>6114</v>
          </cell>
          <cell r="I954" t="str">
            <v>E353366</v>
          </cell>
        </row>
        <row r="955">
          <cell r="A955" t="str">
            <v>BRITISH TELECOMMUNICATIONS PLC</v>
          </cell>
          <cell r="B955" t="str">
            <v>WM34870363Q010</v>
          </cell>
          <cell r="C955">
            <v>0</v>
          </cell>
          <cell r="D955" t="str">
            <v>PRD-9-03</v>
          </cell>
          <cell r="E955" t="str">
            <v>O164357</v>
          </cell>
          <cell r="F955" t="str">
            <v>PAYMENT OF BT INTERNET ACCOUNTS</v>
          </cell>
          <cell r="G955" t="str">
            <v>30432</v>
          </cell>
          <cell r="H955" t="str">
            <v>6114</v>
          </cell>
          <cell r="I955" t="str">
            <v>E353365</v>
          </cell>
        </row>
        <row r="956">
          <cell r="A956" t="str">
            <v>BRITISH TELECOMMUNICATIONS PLC</v>
          </cell>
          <cell r="B956" t="str">
            <v>WM34870363Q010</v>
          </cell>
          <cell r="C956">
            <v>0</v>
          </cell>
          <cell r="D956" t="str">
            <v>PRD-9-03</v>
          </cell>
          <cell r="E956" t="str">
            <v>O164357</v>
          </cell>
          <cell r="F956" t="str">
            <v>PAYMENT OF BT INTERNET ACCOUNTS</v>
          </cell>
          <cell r="G956" t="str">
            <v>30432</v>
          </cell>
          <cell r="H956" t="str">
            <v>6114</v>
          </cell>
          <cell r="I956" t="str">
            <v>E353365</v>
          </cell>
        </row>
        <row r="957">
          <cell r="A957" t="str">
            <v>BRITISH TELECOMMUNICATIONS PLC</v>
          </cell>
          <cell r="B957" t="str">
            <v>WM34870363Q010</v>
          </cell>
          <cell r="C957">
            <v>47.97</v>
          </cell>
          <cell r="D957" t="str">
            <v>PRD-9-03</v>
          </cell>
          <cell r="E957" t="str">
            <v>O164357</v>
          </cell>
          <cell r="F957" t="str">
            <v>PAYMENT OF BT INTERNET ACCOUNTS</v>
          </cell>
          <cell r="G957" t="str">
            <v>30432</v>
          </cell>
          <cell r="H957" t="str">
            <v>6114</v>
          </cell>
          <cell r="I957" t="str">
            <v>E353365</v>
          </cell>
        </row>
        <row r="958">
          <cell r="A958" t="str">
            <v>BRITISH TELECOMMUNICATIONS PLC</v>
          </cell>
          <cell r="B958" t="str">
            <v>WM34870363Q010</v>
          </cell>
          <cell r="C958">
            <v>0</v>
          </cell>
          <cell r="D958" t="str">
            <v>PRD-9-03</v>
          </cell>
          <cell r="E958" t="str">
            <v>O164357</v>
          </cell>
          <cell r="F958" t="str">
            <v>PAYMENT OF BT INTERNET ACCOUNTS</v>
          </cell>
          <cell r="G958" t="str">
            <v>30432</v>
          </cell>
          <cell r="H958" t="str">
            <v>6114</v>
          </cell>
          <cell r="I958" t="str">
            <v>E353365</v>
          </cell>
        </row>
        <row r="959">
          <cell r="A959" t="str">
            <v>BRITISH TELECOMMUNICATIONS PLC</v>
          </cell>
          <cell r="B959" t="str">
            <v>WM34887744Q009</v>
          </cell>
          <cell r="C959">
            <v>0</v>
          </cell>
          <cell r="D959" t="str">
            <v>PRD-9-03</v>
          </cell>
          <cell r="E959" t="str">
            <v>O164357</v>
          </cell>
          <cell r="F959" t="str">
            <v>PAYMENT OF BT INTERNET ACCOUNTS</v>
          </cell>
          <cell r="G959" t="str">
            <v>30432</v>
          </cell>
          <cell r="H959" t="str">
            <v>6114</v>
          </cell>
          <cell r="I959" t="str">
            <v>E353364</v>
          </cell>
        </row>
        <row r="960">
          <cell r="A960" t="str">
            <v>BRITISH TELECOMMUNICATIONS PLC</v>
          </cell>
          <cell r="B960" t="str">
            <v>WM34887744Q009</v>
          </cell>
          <cell r="C960">
            <v>0</v>
          </cell>
          <cell r="D960" t="str">
            <v>PRD-9-03</v>
          </cell>
          <cell r="E960" t="str">
            <v>O164357</v>
          </cell>
          <cell r="F960" t="str">
            <v>PAYMENT OF BT INTERNET ACCOUNTS</v>
          </cell>
          <cell r="G960" t="str">
            <v>30432</v>
          </cell>
          <cell r="H960" t="str">
            <v>6114</v>
          </cell>
          <cell r="I960" t="str">
            <v>E353364</v>
          </cell>
        </row>
        <row r="961">
          <cell r="A961" t="str">
            <v>BRITISH TELECOMMUNICATIONS PLC</v>
          </cell>
          <cell r="B961" t="str">
            <v>WM34887744Q009</v>
          </cell>
          <cell r="C961">
            <v>47.97</v>
          </cell>
          <cell r="D961" t="str">
            <v>PRD-9-03</v>
          </cell>
          <cell r="E961" t="str">
            <v>O164357</v>
          </cell>
          <cell r="F961" t="str">
            <v>PAYMENT OF BT INTERNET ACCOUNTS</v>
          </cell>
          <cell r="G961" t="str">
            <v>30432</v>
          </cell>
          <cell r="H961" t="str">
            <v>6114</v>
          </cell>
          <cell r="I961" t="str">
            <v>E353364</v>
          </cell>
        </row>
        <row r="962">
          <cell r="A962" t="str">
            <v>BRITISH TELECOMMUNICATIONS PLC</v>
          </cell>
          <cell r="B962" t="str">
            <v>WM34887744Q009</v>
          </cell>
          <cell r="C962">
            <v>0</v>
          </cell>
          <cell r="D962" t="str">
            <v>PRD-9-03</v>
          </cell>
          <cell r="E962" t="str">
            <v>O164357</v>
          </cell>
          <cell r="F962" t="str">
            <v>PAYMENT OF BT INTERNET ACCOUNTS</v>
          </cell>
          <cell r="G962" t="str">
            <v>30432</v>
          </cell>
          <cell r="H962" t="str">
            <v>6114</v>
          </cell>
          <cell r="I962" t="str">
            <v>E353364</v>
          </cell>
        </row>
        <row r="963">
          <cell r="A963" t="str">
            <v>BRITISH TELECOMMUNICATIONS PLC</v>
          </cell>
          <cell r="B963" t="str">
            <v>WM34943271Q009</v>
          </cell>
          <cell r="C963">
            <v>0</v>
          </cell>
          <cell r="D963" t="str">
            <v>PRD-9-03</v>
          </cell>
          <cell r="E963" t="str">
            <v>O164357</v>
          </cell>
          <cell r="F963" t="str">
            <v>PAYMENT OF BT INTERNET ACCOUNTS</v>
          </cell>
          <cell r="G963" t="str">
            <v>30432</v>
          </cell>
          <cell r="H963" t="str">
            <v>6114</v>
          </cell>
          <cell r="I963" t="str">
            <v>E353363</v>
          </cell>
        </row>
        <row r="964">
          <cell r="A964" t="str">
            <v>BRITISH TELECOMMUNICATIONS PLC</v>
          </cell>
          <cell r="B964" t="str">
            <v>WM34943271Q009</v>
          </cell>
          <cell r="C964">
            <v>0</v>
          </cell>
          <cell r="D964" t="str">
            <v>PRD-9-03</v>
          </cell>
          <cell r="E964" t="str">
            <v>O164357</v>
          </cell>
          <cell r="F964" t="str">
            <v>PAYMENT OF BT INTERNET ACCOUNTS</v>
          </cell>
          <cell r="G964" t="str">
            <v>30432</v>
          </cell>
          <cell r="H964" t="str">
            <v>6114</v>
          </cell>
          <cell r="I964" t="str">
            <v>E353363</v>
          </cell>
        </row>
        <row r="965">
          <cell r="A965" t="str">
            <v>BRITISH TELECOMMUNICATIONS PLC</v>
          </cell>
          <cell r="B965" t="str">
            <v>WM34943271Q009</v>
          </cell>
          <cell r="C965">
            <v>47.97</v>
          </cell>
          <cell r="D965" t="str">
            <v>PRD-9-03</v>
          </cell>
          <cell r="E965" t="str">
            <v>O164357</v>
          </cell>
          <cell r="F965" t="str">
            <v>PAYMENT OF BT INTERNET ACCOUNTS</v>
          </cell>
          <cell r="G965" t="str">
            <v>30432</v>
          </cell>
          <cell r="H965" t="str">
            <v>6114</v>
          </cell>
          <cell r="I965" t="str">
            <v>E353363</v>
          </cell>
        </row>
        <row r="966">
          <cell r="A966" t="str">
            <v>BRITISH TELECOMMUNICATIONS PLC</v>
          </cell>
          <cell r="B966" t="str">
            <v>WM34943271Q009</v>
          </cell>
          <cell r="C966">
            <v>0</v>
          </cell>
          <cell r="D966" t="str">
            <v>PRD-9-03</v>
          </cell>
          <cell r="E966" t="str">
            <v>O164357</v>
          </cell>
          <cell r="F966" t="str">
            <v>PAYMENT OF BT INTERNET ACCOUNTS</v>
          </cell>
          <cell r="G966" t="str">
            <v>30432</v>
          </cell>
          <cell r="H966" t="str">
            <v>6114</v>
          </cell>
          <cell r="I966" t="str">
            <v>E353363</v>
          </cell>
        </row>
        <row r="967">
          <cell r="A967" t="str">
            <v>BRITISH TELECOMMUNICATIONS PLC</v>
          </cell>
          <cell r="B967" t="str">
            <v>WM34955306Q009</v>
          </cell>
          <cell r="C967">
            <v>0</v>
          </cell>
          <cell r="D967" t="str">
            <v>PRD-9-03</v>
          </cell>
          <cell r="E967" t="str">
            <v>O164357</v>
          </cell>
          <cell r="F967" t="str">
            <v>PAYMENT OF BT INTERNET ACCOUNTS</v>
          </cell>
          <cell r="G967" t="str">
            <v>30432</v>
          </cell>
          <cell r="H967" t="str">
            <v>6114</v>
          </cell>
          <cell r="I967" t="str">
            <v>E353362</v>
          </cell>
        </row>
        <row r="968">
          <cell r="A968" t="str">
            <v>BRITISH TELECOMMUNICATIONS PLC</v>
          </cell>
          <cell r="B968" t="str">
            <v>WM34955306Q009</v>
          </cell>
          <cell r="C968">
            <v>0</v>
          </cell>
          <cell r="D968" t="str">
            <v>PRD-9-03</v>
          </cell>
          <cell r="E968" t="str">
            <v>O164357</v>
          </cell>
          <cell r="F968" t="str">
            <v>PAYMENT OF BT INTERNET ACCOUNTS</v>
          </cell>
          <cell r="G968" t="str">
            <v>30432</v>
          </cell>
          <cell r="H968" t="str">
            <v>6114</v>
          </cell>
          <cell r="I968" t="str">
            <v>E353362</v>
          </cell>
        </row>
        <row r="969">
          <cell r="A969" t="str">
            <v>BRITISH TELECOMMUNICATIONS PLC</v>
          </cell>
          <cell r="B969" t="str">
            <v>WM34955306Q009</v>
          </cell>
          <cell r="C969">
            <v>47.97</v>
          </cell>
          <cell r="D969" t="str">
            <v>PRD-9-03</v>
          </cell>
          <cell r="E969" t="str">
            <v>O164357</v>
          </cell>
          <cell r="F969" t="str">
            <v>PAYMENT OF BT INTERNET ACCOUNTS</v>
          </cell>
          <cell r="G969" t="str">
            <v>30432</v>
          </cell>
          <cell r="H969" t="str">
            <v>6114</v>
          </cell>
          <cell r="I969" t="str">
            <v>E353362</v>
          </cell>
        </row>
        <row r="970">
          <cell r="A970" t="str">
            <v>BRITISH TELECOMMUNICATIONS PLC</v>
          </cell>
          <cell r="B970" t="str">
            <v>WM34955306Q009</v>
          </cell>
          <cell r="C970">
            <v>0</v>
          </cell>
          <cell r="D970" t="str">
            <v>PRD-9-03</v>
          </cell>
          <cell r="E970" t="str">
            <v>O164357</v>
          </cell>
          <cell r="F970" t="str">
            <v>PAYMENT OF BT INTERNET ACCOUNTS</v>
          </cell>
          <cell r="G970" t="str">
            <v>30432</v>
          </cell>
          <cell r="H970" t="str">
            <v>6114</v>
          </cell>
          <cell r="I970" t="str">
            <v>E353362</v>
          </cell>
        </row>
        <row r="971">
          <cell r="A971" t="str">
            <v>BRITISH TELECOMMUNICATIONS PLC</v>
          </cell>
          <cell r="B971" t="str">
            <v>WM34957254Q009</v>
          </cell>
          <cell r="C971">
            <v>0</v>
          </cell>
          <cell r="D971" t="str">
            <v>PRD-9-03</v>
          </cell>
          <cell r="E971" t="str">
            <v>O164357</v>
          </cell>
          <cell r="F971" t="str">
            <v>PAYMENT OF BT INTERNET ACCOUNTS</v>
          </cell>
          <cell r="G971" t="str">
            <v>30432</v>
          </cell>
          <cell r="H971" t="str">
            <v>6114</v>
          </cell>
          <cell r="I971" t="str">
            <v>E353361</v>
          </cell>
        </row>
        <row r="972">
          <cell r="A972" t="str">
            <v>BRITISH TELECOMMUNICATIONS PLC</v>
          </cell>
          <cell r="B972" t="str">
            <v>WM34957254Q009</v>
          </cell>
          <cell r="C972">
            <v>0</v>
          </cell>
          <cell r="D972" t="str">
            <v>PRD-9-03</v>
          </cell>
          <cell r="E972" t="str">
            <v>O164357</v>
          </cell>
          <cell r="F972" t="str">
            <v>PAYMENT OF BT INTERNET ACCOUNTS</v>
          </cell>
          <cell r="G972" t="str">
            <v>30432</v>
          </cell>
          <cell r="H972" t="str">
            <v>6114</v>
          </cell>
          <cell r="I972" t="str">
            <v>E353361</v>
          </cell>
        </row>
        <row r="973">
          <cell r="A973" t="str">
            <v>BRITISH TELECOMMUNICATIONS PLC</v>
          </cell>
          <cell r="B973" t="str">
            <v>WM34957254Q009</v>
          </cell>
          <cell r="C973">
            <v>47.97</v>
          </cell>
          <cell r="D973" t="str">
            <v>PRD-9-03</v>
          </cell>
          <cell r="E973" t="str">
            <v>O164357</v>
          </cell>
          <cell r="F973" t="str">
            <v>PAYMENT OF BT INTERNET ACCOUNTS</v>
          </cell>
          <cell r="G973" t="str">
            <v>30432</v>
          </cell>
          <cell r="H973" t="str">
            <v>6114</v>
          </cell>
          <cell r="I973" t="str">
            <v>E353361</v>
          </cell>
        </row>
        <row r="974">
          <cell r="A974" t="str">
            <v>BRITISH TELECOMMUNICATIONS PLC</v>
          </cell>
          <cell r="B974" t="str">
            <v>WM34957254Q009</v>
          </cell>
          <cell r="C974">
            <v>0</v>
          </cell>
          <cell r="D974" t="str">
            <v>PRD-9-03</v>
          </cell>
          <cell r="E974" t="str">
            <v>O164357</v>
          </cell>
          <cell r="F974" t="str">
            <v>PAYMENT OF BT INTERNET ACCOUNTS</v>
          </cell>
          <cell r="G974" t="str">
            <v>30432</v>
          </cell>
          <cell r="H974" t="str">
            <v>6114</v>
          </cell>
          <cell r="I974" t="str">
            <v>E353361</v>
          </cell>
        </row>
        <row r="975">
          <cell r="A975" t="str">
            <v>BRITISH TELECOMMUNICATIONS PLC</v>
          </cell>
          <cell r="B975" t="str">
            <v>WM34849072Q011</v>
          </cell>
          <cell r="C975">
            <v>0</v>
          </cell>
          <cell r="D975" t="str">
            <v>PRD-9-03</v>
          </cell>
          <cell r="E975" t="str">
            <v>O164357</v>
          </cell>
          <cell r="F975" t="str">
            <v>PAYMENT OF BT INTERNET ACCOUNTS</v>
          </cell>
          <cell r="G975" t="str">
            <v>30432</v>
          </cell>
          <cell r="H975" t="str">
            <v>6114</v>
          </cell>
          <cell r="I975" t="str">
            <v>E353360</v>
          </cell>
        </row>
        <row r="976">
          <cell r="A976" t="str">
            <v>BRITISH TELECOMMUNICATIONS PLC</v>
          </cell>
          <cell r="B976" t="str">
            <v>WM34849072Q011</v>
          </cell>
          <cell r="C976">
            <v>0</v>
          </cell>
          <cell r="D976" t="str">
            <v>PRD-9-03</v>
          </cell>
          <cell r="E976" t="str">
            <v>O164357</v>
          </cell>
          <cell r="F976" t="str">
            <v>PAYMENT OF BT INTERNET ACCOUNTS</v>
          </cell>
          <cell r="G976" t="str">
            <v>30432</v>
          </cell>
          <cell r="H976" t="str">
            <v>6114</v>
          </cell>
          <cell r="I976" t="str">
            <v>E353360</v>
          </cell>
        </row>
        <row r="977">
          <cell r="A977" t="str">
            <v>BRITISH TELECOMMUNICATIONS PLC</v>
          </cell>
          <cell r="B977" t="str">
            <v>WM34849072Q011</v>
          </cell>
          <cell r="C977">
            <v>47.97</v>
          </cell>
          <cell r="D977" t="str">
            <v>PRD-9-03</v>
          </cell>
          <cell r="E977" t="str">
            <v>O164357</v>
          </cell>
          <cell r="F977" t="str">
            <v>PAYMENT OF BT INTERNET ACCOUNTS</v>
          </cell>
          <cell r="G977" t="str">
            <v>30432</v>
          </cell>
          <cell r="H977" t="str">
            <v>6114</v>
          </cell>
          <cell r="I977" t="str">
            <v>E353360</v>
          </cell>
        </row>
        <row r="978">
          <cell r="A978" t="str">
            <v>BRITISH TELECOMMUNICATIONS PLC</v>
          </cell>
          <cell r="B978" t="str">
            <v>WM34849072Q011</v>
          </cell>
          <cell r="C978">
            <v>0</v>
          </cell>
          <cell r="D978" t="str">
            <v>PRD-9-03</v>
          </cell>
          <cell r="E978" t="str">
            <v>O164357</v>
          </cell>
          <cell r="F978" t="str">
            <v>PAYMENT OF BT INTERNET ACCOUNTS</v>
          </cell>
          <cell r="G978" t="str">
            <v>30432</v>
          </cell>
          <cell r="H978" t="str">
            <v>6114</v>
          </cell>
          <cell r="I978" t="str">
            <v>E353360</v>
          </cell>
        </row>
        <row r="979">
          <cell r="A979" t="str">
            <v>BRITISH TELECOMMUNICATIONS PLC</v>
          </cell>
          <cell r="B979" t="str">
            <v>WM34894019Q010</v>
          </cell>
          <cell r="C979">
            <v>0</v>
          </cell>
          <cell r="D979" t="str">
            <v>PRD-9-03</v>
          </cell>
          <cell r="E979" t="str">
            <v>O164357</v>
          </cell>
          <cell r="F979" t="str">
            <v>PAYMENT OF BT INTERNET ACCOUNTS</v>
          </cell>
          <cell r="G979" t="str">
            <v>30432</v>
          </cell>
          <cell r="H979" t="str">
            <v>6114</v>
          </cell>
          <cell r="I979" t="str">
            <v>E353359</v>
          </cell>
        </row>
        <row r="980">
          <cell r="A980" t="str">
            <v>BRITISH TELECOMMUNICATIONS PLC</v>
          </cell>
          <cell r="B980" t="str">
            <v>WM34894019Q010</v>
          </cell>
          <cell r="C980">
            <v>0</v>
          </cell>
          <cell r="D980" t="str">
            <v>PRD-9-03</v>
          </cell>
          <cell r="E980" t="str">
            <v>O164357</v>
          </cell>
          <cell r="F980" t="str">
            <v>PAYMENT OF BT INTERNET ACCOUNTS</v>
          </cell>
          <cell r="G980" t="str">
            <v>30432</v>
          </cell>
          <cell r="H980" t="str">
            <v>6114</v>
          </cell>
          <cell r="I980" t="str">
            <v>E353359</v>
          </cell>
        </row>
        <row r="981">
          <cell r="A981" t="str">
            <v>BRITISH TELECOMMUNICATIONS PLC</v>
          </cell>
          <cell r="B981" t="str">
            <v>WM34894019Q010</v>
          </cell>
          <cell r="C981">
            <v>47.97</v>
          </cell>
          <cell r="D981" t="str">
            <v>PRD-9-03</v>
          </cell>
          <cell r="E981" t="str">
            <v>O164357</v>
          </cell>
          <cell r="F981" t="str">
            <v>PAYMENT OF BT INTERNET ACCOUNTS</v>
          </cell>
          <cell r="G981" t="str">
            <v>30432</v>
          </cell>
          <cell r="H981" t="str">
            <v>6114</v>
          </cell>
          <cell r="I981" t="str">
            <v>E353359</v>
          </cell>
        </row>
        <row r="982">
          <cell r="A982" t="str">
            <v>BRITISH TELECOMMUNICATIONS PLC</v>
          </cell>
          <cell r="B982" t="str">
            <v>WM34894019Q010</v>
          </cell>
          <cell r="C982">
            <v>0</v>
          </cell>
          <cell r="D982" t="str">
            <v>PRD-9-03</v>
          </cell>
          <cell r="E982" t="str">
            <v>O164357</v>
          </cell>
          <cell r="F982" t="str">
            <v>PAYMENT OF BT INTERNET ACCOUNTS</v>
          </cell>
          <cell r="G982" t="str">
            <v>30432</v>
          </cell>
          <cell r="H982" t="str">
            <v>6114</v>
          </cell>
          <cell r="I982" t="str">
            <v>E353359</v>
          </cell>
        </row>
        <row r="983">
          <cell r="A983" t="str">
            <v>BRITISH TELECOMMUNICATIONS PLC</v>
          </cell>
          <cell r="B983" t="str">
            <v>WM34902911Q010</v>
          </cell>
          <cell r="C983">
            <v>0</v>
          </cell>
          <cell r="D983" t="str">
            <v>PRD-9-03</v>
          </cell>
          <cell r="E983" t="str">
            <v>O164357</v>
          </cell>
          <cell r="F983" t="str">
            <v>PAYMENT OF BT INTERNET ACCOUNTS</v>
          </cell>
          <cell r="G983" t="str">
            <v>30432</v>
          </cell>
          <cell r="H983" t="str">
            <v>6114</v>
          </cell>
          <cell r="I983" t="str">
            <v>E353358</v>
          </cell>
        </row>
        <row r="984">
          <cell r="A984" t="str">
            <v>BRITISH TELECOMMUNICATIONS PLC</v>
          </cell>
          <cell r="B984" t="str">
            <v>WM34902911Q010</v>
          </cell>
          <cell r="C984">
            <v>0</v>
          </cell>
          <cell r="D984" t="str">
            <v>PRD-9-03</v>
          </cell>
          <cell r="E984" t="str">
            <v>O164357</v>
          </cell>
          <cell r="F984" t="str">
            <v>PAYMENT OF BT INTERNET ACCOUNTS</v>
          </cell>
          <cell r="G984" t="str">
            <v>30432</v>
          </cell>
          <cell r="H984" t="str">
            <v>6114</v>
          </cell>
          <cell r="I984" t="str">
            <v>E353358</v>
          </cell>
        </row>
        <row r="985">
          <cell r="A985" t="str">
            <v>BRITISH TELECOMMUNICATIONS PLC</v>
          </cell>
          <cell r="B985" t="str">
            <v>WM34902911Q010</v>
          </cell>
          <cell r="C985">
            <v>47.97</v>
          </cell>
          <cell r="D985" t="str">
            <v>PRD-9-03</v>
          </cell>
          <cell r="E985" t="str">
            <v>O164357</v>
          </cell>
          <cell r="F985" t="str">
            <v>PAYMENT OF BT INTERNET ACCOUNTS</v>
          </cell>
          <cell r="G985" t="str">
            <v>30432</v>
          </cell>
          <cell r="H985" t="str">
            <v>6114</v>
          </cell>
          <cell r="I985" t="str">
            <v>E353358</v>
          </cell>
        </row>
        <row r="986">
          <cell r="A986" t="str">
            <v>BRITISH TELECOMMUNICATIONS PLC</v>
          </cell>
          <cell r="B986" t="str">
            <v>WM34902911Q010</v>
          </cell>
          <cell r="C986">
            <v>0</v>
          </cell>
          <cell r="D986" t="str">
            <v>PRD-9-03</v>
          </cell>
          <cell r="E986" t="str">
            <v>O164357</v>
          </cell>
          <cell r="F986" t="str">
            <v>PAYMENT OF BT INTERNET ACCOUNTS</v>
          </cell>
          <cell r="G986" t="str">
            <v>30432</v>
          </cell>
          <cell r="H986" t="str">
            <v>6114</v>
          </cell>
          <cell r="I986" t="str">
            <v>E353358</v>
          </cell>
        </row>
        <row r="987">
          <cell r="A987" t="str">
            <v>BRITISH TELECOMMUNICATIONS PLC</v>
          </cell>
          <cell r="B987" t="str">
            <v>WM34902952Q010</v>
          </cell>
          <cell r="C987">
            <v>0</v>
          </cell>
          <cell r="D987" t="str">
            <v>PRD-9-03</v>
          </cell>
          <cell r="E987" t="str">
            <v>O164357</v>
          </cell>
          <cell r="F987" t="str">
            <v>PAYMENT OF BT INTERNET ACCOUNTS</v>
          </cell>
          <cell r="G987" t="str">
            <v>30432</v>
          </cell>
          <cell r="H987" t="str">
            <v>6114</v>
          </cell>
          <cell r="I987" t="str">
            <v>E353357</v>
          </cell>
        </row>
        <row r="988">
          <cell r="A988" t="str">
            <v>BRITISH TELECOMMUNICATIONS PLC</v>
          </cell>
          <cell r="B988" t="str">
            <v>WM34902952Q010</v>
          </cell>
          <cell r="C988">
            <v>0</v>
          </cell>
          <cell r="D988" t="str">
            <v>PRD-9-03</v>
          </cell>
          <cell r="E988" t="str">
            <v>O164357</v>
          </cell>
          <cell r="F988" t="str">
            <v>PAYMENT OF BT INTERNET ACCOUNTS</v>
          </cell>
          <cell r="G988" t="str">
            <v>30432</v>
          </cell>
          <cell r="H988" t="str">
            <v>6114</v>
          </cell>
          <cell r="I988" t="str">
            <v>E353357</v>
          </cell>
        </row>
        <row r="989">
          <cell r="A989" t="str">
            <v>BRITISH TELECOMMUNICATIONS PLC</v>
          </cell>
          <cell r="B989" t="str">
            <v>WM34902952Q010</v>
          </cell>
          <cell r="C989">
            <v>47.97</v>
          </cell>
          <cell r="D989" t="str">
            <v>PRD-9-03</v>
          </cell>
          <cell r="E989" t="str">
            <v>O164357</v>
          </cell>
          <cell r="F989" t="str">
            <v>PAYMENT OF BT INTERNET ACCOUNTS</v>
          </cell>
          <cell r="G989" t="str">
            <v>30432</v>
          </cell>
          <cell r="H989" t="str">
            <v>6114</v>
          </cell>
          <cell r="I989" t="str">
            <v>E353357</v>
          </cell>
        </row>
        <row r="990">
          <cell r="A990" t="str">
            <v>BRITISH TELECOMMUNICATIONS PLC</v>
          </cell>
          <cell r="B990" t="str">
            <v>WM34902952Q010</v>
          </cell>
          <cell r="C990">
            <v>0</v>
          </cell>
          <cell r="D990" t="str">
            <v>PRD-9-03</v>
          </cell>
          <cell r="E990" t="str">
            <v>O164357</v>
          </cell>
          <cell r="F990" t="str">
            <v>PAYMENT OF BT INTERNET ACCOUNTS</v>
          </cell>
          <cell r="G990" t="str">
            <v>30432</v>
          </cell>
          <cell r="H990" t="str">
            <v>6114</v>
          </cell>
          <cell r="I990" t="str">
            <v>E353357</v>
          </cell>
        </row>
        <row r="991">
          <cell r="A991" t="str">
            <v>BRITISH TELECOMMUNICATIONS PLC</v>
          </cell>
          <cell r="B991" t="str">
            <v>WM34903667Q010</v>
          </cell>
          <cell r="C991">
            <v>0</v>
          </cell>
          <cell r="D991" t="str">
            <v>PRD-9-03</v>
          </cell>
          <cell r="E991" t="str">
            <v>O164357</v>
          </cell>
          <cell r="F991" t="str">
            <v>PAYMENT OF BT INTERNET ACCOUNTS</v>
          </cell>
          <cell r="G991" t="str">
            <v>30432</v>
          </cell>
          <cell r="H991" t="str">
            <v>6114</v>
          </cell>
          <cell r="I991" t="str">
            <v>E353356</v>
          </cell>
        </row>
        <row r="992">
          <cell r="A992" t="str">
            <v>BRITISH TELECOMMUNICATIONS PLC</v>
          </cell>
          <cell r="B992" t="str">
            <v>WM34903667Q010</v>
          </cell>
          <cell r="C992">
            <v>0</v>
          </cell>
          <cell r="D992" t="str">
            <v>PRD-9-03</v>
          </cell>
          <cell r="E992" t="str">
            <v>O164357</v>
          </cell>
          <cell r="F992" t="str">
            <v>PAYMENT OF BT INTERNET ACCOUNTS</v>
          </cell>
          <cell r="G992" t="str">
            <v>30432</v>
          </cell>
          <cell r="H992" t="str">
            <v>6114</v>
          </cell>
          <cell r="I992" t="str">
            <v>E353356</v>
          </cell>
        </row>
        <row r="993">
          <cell r="A993" t="str">
            <v>BRITISH TELECOMMUNICATIONS PLC</v>
          </cell>
          <cell r="B993" t="str">
            <v>WM34903667Q010</v>
          </cell>
          <cell r="C993">
            <v>47.97</v>
          </cell>
          <cell r="D993" t="str">
            <v>PRD-9-03</v>
          </cell>
          <cell r="E993" t="str">
            <v>O164357</v>
          </cell>
          <cell r="F993" t="str">
            <v>PAYMENT OF BT INTERNET ACCOUNTS</v>
          </cell>
          <cell r="G993" t="str">
            <v>30432</v>
          </cell>
          <cell r="H993" t="str">
            <v>6114</v>
          </cell>
          <cell r="I993" t="str">
            <v>E353356</v>
          </cell>
        </row>
        <row r="994">
          <cell r="A994" t="str">
            <v>BRITISH TELECOMMUNICATIONS PLC</v>
          </cell>
          <cell r="B994" t="str">
            <v>WM34903667Q010</v>
          </cell>
          <cell r="C994">
            <v>0</v>
          </cell>
          <cell r="D994" t="str">
            <v>PRD-9-03</v>
          </cell>
          <cell r="E994" t="str">
            <v>O164357</v>
          </cell>
          <cell r="F994" t="str">
            <v>PAYMENT OF BT INTERNET ACCOUNTS</v>
          </cell>
          <cell r="G994" t="str">
            <v>30432</v>
          </cell>
          <cell r="H994" t="str">
            <v>6114</v>
          </cell>
          <cell r="I994" t="str">
            <v>E353356</v>
          </cell>
        </row>
        <row r="995">
          <cell r="A995" t="str">
            <v>BRITISH TELECOMMUNICATIONS PLC</v>
          </cell>
          <cell r="B995" t="str">
            <v>WM34998191Q008</v>
          </cell>
          <cell r="C995">
            <v>0</v>
          </cell>
          <cell r="D995" t="str">
            <v>PRD-9-03</v>
          </cell>
          <cell r="E995" t="str">
            <v>O164357</v>
          </cell>
          <cell r="F995" t="str">
            <v>PAYMENT OF BT INTERNET ACCOUNTS</v>
          </cell>
          <cell r="G995" t="str">
            <v>30432</v>
          </cell>
          <cell r="H995" t="str">
            <v>6114</v>
          </cell>
          <cell r="I995" t="str">
            <v>E353355</v>
          </cell>
        </row>
        <row r="996">
          <cell r="A996" t="str">
            <v>BRITISH TELECOMMUNICATIONS PLC</v>
          </cell>
          <cell r="B996" t="str">
            <v>WM34998191Q008</v>
          </cell>
          <cell r="C996">
            <v>0</v>
          </cell>
          <cell r="D996" t="str">
            <v>PRD-9-03</v>
          </cell>
          <cell r="E996" t="str">
            <v>O164357</v>
          </cell>
          <cell r="F996" t="str">
            <v>PAYMENT OF BT INTERNET ACCOUNTS</v>
          </cell>
          <cell r="G996" t="str">
            <v>30432</v>
          </cell>
          <cell r="H996" t="str">
            <v>6114</v>
          </cell>
          <cell r="I996" t="str">
            <v>E353355</v>
          </cell>
        </row>
        <row r="997">
          <cell r="A997" t="str">
            <v>BRITISH TELECOMMUNICATIONS PLC</v>
          </cell>
          <cell r="B997" t="str">
            <v>WM34998191Q008</v>
          </cell>
          <cell r="C997">
            <v>47.97</v>
          </cell>
          <cell r="D997" t="str">
            <v>PRD-9-03</v>
          </cell>
          <cell r="E997" t="str">
            <v>O164357</v>
          </cell>
          <cell r="F997" t="str">
            <v>PAYMENT OF BT INTERNET ACCOUNTS</v>
          </cell>
          <cell r="G997" t="str">
            <v>30432</v>
          </cell>
          <cell r="H997" t="str">
            <v>6114</v>
          </cell>
          <cell r="I997" t="str">
            <v>E353355</v>
          </cell>
        </row>
        <row r="998">
          <cell r="A998" t="str">
            <v>BRITISH TELECOMMUNICATIONS PLC</v>
          </cell>
          <cell r="B998" t="str">
            <v>WM34998191Q008</v>
          </cell>
          <cell r="C998">
            <v>0</v>
          </cell>
          <cell r="D998" t="str">
            <v>PRD-9-03</v>
          </cell>
          <cell r="E998" t="str">
            <v>O164357</v>
          </cell>
          <cell r="F998" t="str">
            <v>PAYMENT OF BT INTERNET ACCOUNTS</v>
          </cell>
          <cell r="G998" t="str">
            <v>30432</v>
          </cell>
          <cell r="H998" t="str">
            <v>6114</v>
          </cell>
          <cell r="I998" t="str">
            <v>E353355</v>
          </cell>
        </row>
        <row r="999">
          <cell r="A999" t="str">
            <v>BRITISH TELECOMMUNICATIONS PLC</v>
          </cell>
          <cell r="B999" t="str">
            <v>WM34999079Q008</v>
          </cell>
          <cell r="C999">
            <v>0</v>
          </cell>
          <cell r="D999" t="str">
            <v>PRD-9-03</v>
          </cell>
          <cell r="E999" t="str">
            <v>O164357</v>
          </cell>
          <cell r="F999" t="str">
            <v>PAYMENT OF BT INTERNET ACCOUNTS</v>
          </cell>
          <cell r="G999" t="str">
            <v>30432</v>
          </cell>
          <cell r="H999" t="str">
            <v>6114</v>
          </cell>
          <cell r="I999" t="str">
            <v>E353354</v>
          </cell>
        </row>
        <row r="1000">
          <cell r="A1000" t="str">
            <v>BRITISH TELECOMMUNICATIONS PLC</v>
          </cell>
          <cell r="B1000" t="str">
            <v>WM34999079Q008</v>
          </cell>
          <cell r="C1000">
            <v>0</v>
          </cell>
          <cell r="D1000" t="str">
            <v>PRD-9-03</v>
          </cell>
          <cell r="E1000" t="str">
            <v>O164357</v>
          </cell>
          <cell r="F1000" t="str">
            <v>PAYMENT OF BT INTERNET ACCOUNTS</v>
          </cell>
          <cell r="G1000" t="str">
            <v>30432</v>
          </cell>
          <cell r="H1000" t="str">
            <v>6114</v>
          </cell>
          <cell r="I1000" t="str">
            <v>E353354</v>
          </cell>
        </row>
        <row r="1001">
          <cell r="A1001" t="str">
            <v>BRITISH TELECOMMUNICATIONS PLC</v>
          </cell>
          <cell r="B1001" t="str">
            <v>WM34999079Q008</v>
          </cell>
          <cell r="C1001">
            <v>47.97</v>
          </cell>
          <cell r="D1001" t="str">
            <v>PRD-9-03</v>
          </cell>
          <cell r="E1001" t="str">
            <v>O164357</v>
          </cell>
          <cell r="F1001" t="str">
            <v>PAYMENT OF BT INTERNET ACCOUNTS</v>
          </cell>
          <cell r="G1001" t="str">
            <v>30432</v>
          </cell>
          <cell r="H1001" t="str">
            <v>6114</v>
          </cell>
          <cell r="I1001" t="str">
            <v>E353354</v>
          </cell>
        </row>
        <row r="1002">
          <cell r="A1002" t="str">
            <v>BRITISH TELECOMMUNICATIONS PLC</v>
          </cell>
          <cell r="B1002" t="str">
            <v>WM34999079Q008</v>
          </cell>
          <cell r="C1002">
            <v>0</v>
          </cell>
          <cell r="D1002" t="str">
            <v>PRD-9-03</v>
          </cell>
          <cell r="E1002" t="str">
            <v>O164357</v>
          </cell>
          <cell r="F1002" t="str">
            <v>PAYMENT OF BT INTERNET ACCOUNTS</v>
          </cell>
          <cell r="G1002" t="str">
            <v>30432</v>
          </cell>
          <cell r="H1002" t="str">
            <v>6114</v>
          </cell>
          <cell r="I1002" t="str">
            <v>E353354</v>
          </cell>
        </row>
        <row r="1003">
          <cell r="A1003" t="str">
            <v>BRITISH TELECOMMUNICATIONS PLC</v>
          </cell>
          <cell r="B1003" t="str">
            <v>WM35024196Q007</v>
          </cell>
          <cell r="C1003">
            <v>0</v>
          </cell>
          <cell r="D1003" t="str">
            <v>PRD-9-03</v>
          </cell>
          <cell r="E1003" t="str">
            <v>O164357</v>
          </cell>
          <cell r="F1003" t="str">
            <v>PAYMENT OF BT INTERNET ACCOUNTS</v>
          </cell>
          <cell r="G1003" t="str">
            <v>30432</v>
          </cell>
          <cell r="H1003" t="str">
            <v>6114</v>
          </cell>
          <cell r="I1003" t="str">
            <v>E353353</v>
          </cell>
        </row>
        <row r="1004">
          <cell r="A1004" t="str">
            <v>BRITISH TELECOMMUNICATIONS PLC</v>
          </cell>
          <cell r="B1004" t="str">
            <v>WM35024196Q007</v>
          </cell>
          <cell r="C1004">
            <v>0</v>
          </cell>
          <cell r="D1004" t="str">
            <v>PRD-9-03</v>
          </cell>
          <cell r="E1004" t="str">
            <v>O164357</v>
          </cell>
          <cell r="F1004" t="str">
            <v>PAYMENT OF BT INTERNET ACCOUNTS</v>
          </cell>
          <cell r="G1004" t="str">
            <v>30432</v>
          </cell>
          <cell r="H1004" t="str">
            <v>6114</v>
          </cell>
          <cell r="I1004" t="str">
            <v>E353353</v>
          </cell>
        </row>
        <row r="1005">
          <cell r="A1005" t="str">
            <v>BRITISH TELECOMMUNICATIONS PLC</v>
          </cell>
          <cell r="B1005" t="str">
            <v>WM35024196Q007</v>
          </cell>
          <cell r="C1005">
            <v>47.97</v>
          </cell>
          <cell r="D1005" t="str">
            <v>PRD-9-03</v>
          </cell>
          <cell r="E1005" t="str">
            <v>O164357</v>
          </cell>
          <cell r="F1005" t="str">
            <v>PAYMENT OF BT INTERNET ACCOUNTS</v>
          </cell>
          <cell r="G1005" t="str">
            <v>30432</v>
          </cell>
          <cell r="H1005" t="str">
            <v>6114</v>
          </cell>
          <cell r="I1005" t="str">
            <v>E353353</v>
          </cell>
        </row>
        <row r="1006">
          <cell r="A1006" t="str">
            <v>BRITISH TELECOMMUNICATIONS PLC</v>
          </cell>
          <cell r="B1006" t="str">
            <v>WM35024196Q007</v>
          </cell>
          <cell r="C1006">
            <v>0</v>
          </cell>
          <cell r="D1006" t="str">
            <v>PRD-9-03</v>
          </cell>
          <cell r="E1006" t="str">
            <v>O164357</v>
          </cell>
          <cell r="F1006" t="str">
            <v>PAYMENT OF BT INTERNET ACCOUNTS</v>
          </cell>
          <cell r="G1006" t="str">
            <v>30432</v>
          </cell>
          <cell r="H1006" t="str">
            <v>6114</v>
          </cell>
          <cell r="I1006" t="str">
            <v>E353353</v>
          </cell>
        </row>
        <row r="1007">
          <cell r="A1007" t="str">
            <v>BRITISH TELECOMMUNICATIONS PLC</v>
          </cell>
          <cell r="B1007" t="str">
            <v>WM35031755Q007</v>
          </cell>
          <cell r="C1007">
            <v>0</v>
          </cell>
          <cell r="D1007" t="str">
            <v>PRD-9-03</v>
          </cell>
          <cell r="E1007" t="str">
            <v>O164357</v>
          </cell>
          <cell r="F1007" t="str">
            <v>PAYMENT OF BT INTERNET ACCOUNTS</v>
          </cell>
          <cell r="G1007" t="str">
            <v>30432</v>
          </cell>
          <cell r="H1007" t="str">
            <v>6114</v>
          </cell>
          <cell r="I1007" t="str">
            <v>E353352</v>
          </cell>
        </row>
        <row r="1008">
          <cell r="A1008" t="str">
            <v>BRITISH TELECOMMUNICATIONS PLC</v>
          </cell>
          <cell r="B1008" t="str">
            <v>WM35031755Q007</v>
          </cell>
          <cell r="C1008">
            <v>0</v>
          </cell>
          <cell r="D1008" t="str">
            <v>PRD-9-03</v>
          </cell>
          <cell r="E1008" t="str">
            <v>O164357</v>
          </cell>
          <cell r="F1008" t="str">
            <v>PAYMENT OF BT INTERNET ACCOUNTS</v>
          </cell>
          <cell r="G1008" t="str">
            <v>30432</v>
          </cell>
          <cell r="H1008" t="str">
            <v>6114</v>
          </cell>
          <cell r="I1008" t="str">
            <v>E353352</v>
          </cell>
        </row>
        <row r="1009">
          <cell r="A1009" t="str">
            <v>BRITISH TELECOMMUNICATIONS PLC</v>
          </cell>
          <cell r="B1009" t="str">
            <v>WM35031755Q007</v>
          </cell>
          <cell r="C1009">
            <v>47.97</v>
          </cell>
          <cell r="D1009" t="str">
            <v>PRD-9-03</v>
          </cell>
          <cell r="E1009" t="str">
            <v>O164357</v>
          </cell>
          <cell r="F1009" t="str">
            <v>PAYMENT OF BT INTERNET ACCOUNTS</v>
          </cell>
          <cell r="G1009" t="str">
            <v>30432</v>
          </cell>
          <cell r="H1009" t="str">
            <v>6114</v>
          </cell>
          <cell r="I1009" t="str">
            <v>E353352</v>
          </cell>
        </row>
        <row r="1010">
          <cell r="A1010" t="str">
            <v>BRITISH TELECOMMUNICATIONS PLC</v>
          </cell>
          <cell r="B1010" t="str">
            <v>WM35031755Q007</v>
          </cell>
          <cell r="C1010">
            <v>0</v>
          </cell>
          <cell r="D1010" t="str">
            <v>PRD-9-03</v>
          </cell>
          <cell r="E1010" t="str">
            <v>O164357</v>
          </cell>
          <cell r="F1010" t="str">
            <v>PAYMENT OF BT INTERNET ACCOUNTS</v>
          </cell>
          <cell r="G1010" t="str">
            <v>30432</v>
          </cell>
          <cell r="H1010" t="str">
            <v>6114</v>
          </cell>
          <cell r="I1010" t="str">
            <v>E353352</v>
          </cell>
        </row>
        <row r="1011">
          <cell r="A1011" t="str">
            <v>BRITISH TELECOMMUNICATIONS PLC</v>
          </cell>
          <cell r="B1011" t="str">
            <v>WM35034352Q007</v>
          </cell>
          <cell r="C1011">
            <v>0</v>
          </cell>
          <cell r="D1011" t="str">
            <v>PRD-9-03</v>
          </cell>
          <cell r="E1011" t="str">
            <v>O164357</v>
          </cell>
          <cell r="F1011" t="str">
            <v>PAYMENT OF BT INTERNET ACCOUNTS</v>
          </cell>
          <cell r="G1011" t="str">
            <v>30432</v>
          </cell>
          <cell r="H1011" t="str">
            <v>6114</v>
          </cell>
          <cell r="I1011" t="str">
            <v>E353351</v>
          </cell>
        </row>
        <row r="1012">
          <cell r="A1012" t="str">
            <v>BRITISH TELECOMMUNICATIONS PLC</v>
          </cell>
          <cell r="B1012" t="str">
            <v>WM35034352Q007</v>
          </cell>
          <cell r="C1012">
            <v>0</v>
          </cell>
          <cell r="D1012" t="str">
            <v>PRD-9-03</v>
          </cell>
          <cell r="E1012" t="str">
            <v>O164357</v>
          </cell>
          <cell r="F1012" t="str">
            <v>PAYMENT OF BT INTERNET ACCOUNTS</v>
          </cell>
          <cell r="G1012" t="str">
            <v>30432</v>
          </cell>
          <cell r="H1012" t="str">
            <v>6114</v>
          </cell>
          <cell r="I1012" t="str">
            <v>E353351</v>
          </cell>
        </row>
        <row r="1013">
          <cell r="A1013" t="str">
            <v>BRITISH TELECOMMUNICATIONS PLC</v>
          </cell>
          <cell r="B1013" t="str">
            <v>WM35034352Q007</v>
          </cell>
          <cell r="C1013">
            <v>47.97</v>
          </cell>
          <cell r="D1013" t="str">
            <v>PRD-9-03</v>
          </cell>
          <cell r="E1013" t="str">
            <v>O164357</v>
          </cell>
          <cell r="F1013" t="str">
            <v>PAYMENT OF BT INTERNET ACCOUNTS</v>
          </cell>
          <cell r="G1013" t="str">
            <v>30432</v>
          </cell>
          <cell r="H1013" t="str">
            <v>6114</v>
          </cell>
          <cell r="I1013" t="str">
            <v>E353351</v>
          </cell>
        </row>
        <row r="1014">
          <cell r="A1014" t="str">
            <v>BRITISH TELECOMMUNICATIONS PLC</v>
          </cell>
          <cell r="B1014" t="str">
            <v>WM35034352Q007</v>
          </cell>
          <cell r="C1014">
            <v>0</v>
          </cell>
          <cell r="D1014" t="str">
            <v>PRD-9-03</v>
          </cell>
          <cell r="E1014" t="str">
            <v>O164357</v>
          </cell>
          <cell r="F1014" t="str">
            <v>PAYMENT OF BT INTERNET ACCOUNTS</v>
          </cell>
          <cell r="G1014" t="str">
            <v>30432</v>
          </cell>
          <cell r="H1014" t="str">
            <v>6114</v>
          </cell>
          <cell r="I1014" t="str">
            <v>E353351</v>
          </cell>
        </row>
        <row r="1015">
          <cell r="A1015" t="str">
            <v>BRITISH TELECOMMUNICATIONS PLC</v>
          </cell>
          <cell r="B1015" t="str">
            <v>WM35038030Q007</v>
          </cell>
          <cell r="C1015">
            <v>0</v>
          </cell>
          <cell r="D1015" t="str">
            <v>PRD-9-03</v>
          </cell>
          <cell r="E1015" t="str">
            <v>O164357</v>
          </cell>
          <cell r="F1015" t="str">
            <v>PAYMENT OF BT INTERNET ACCOUNTS</v>
          </cell>
          <cell r="G1015" t="str">
            <v>30432</v>
          </cell>
          <cell r="H1015" t="str">
            <v>6114</v>
          </cell>
          <cell r="I1015" t="str">
            <v>E353350</v>
          </cell>
        </row>
        <row r="1016">
          <cell r="A1016" t="str">
            <v>BRITISH TELECOMMUNICATIONS PLC</v>
          </cell>
          <cell r="B1016" t="str">
            <v>WM35038030Q007</v>
          </cell>
          <cell r="C1016">
            <v>0</v>
          </cell>
          <cell r="D1016" t="str">
            <v>PRD-9-03</v>
          </cell>
          <cell r="E1016" t="str">
            <v>O164357</v>
          </cell>
          <cell r="F1016" t="str">
            <v>PAYMENT OF BT INTERNET ACCOUNTS</v>
          </cell>
          <cell r="G1016" t="str">
            <v>30432</v>
          </cell>
          <cell r="H1016" t="str">
            <v>6114</v>
          </cell>
          <cell r="I1016" t="str">
            <v>E353350</v>
          </cell>
        </row>
        <row r="1017">
          <cell r="A1017" t="str">
            <v>BRITISH TELECOMMUNICATIONS PLC</v>
          </cell>
          <cell r="B1017" t="str">
            <v>WM35038030Q007</v>
          </cell>
          <cell r="C1017">
            <v>47.97</v>
          </cell>
          <cell r="D1017" t="str">
            <v>PRD-9-03</v>
          </cell>
          <cell r="E1017" t="str">
            <v>O164357</v>
          </cell>
          <cell r="F1017" t="str">
            <v>PAYMENT OF BT INTERNET ACCOUNTS</v>
          </cell>
          <cell r="G1017" t="str">
            <v>30432</v>
          </cell>
          <cell r="H1017" t="str">
            <v>6114</v>
          </cell>
          <cell r="I1017" t="str">
            <v>E353350</v>
          </cell>
        </row>
        <row r="1018">
          <cell r="A1018" t="str">
            <v>BRITISH TELECOMMUNICATIONS PLC</v>
          </cell>
          <cell r="B1018" t="str">
            <v>WM35038030Q007</v>
          </cell>
          <cell r="C1018">
            <v>0</v>
          </cell>
          <cell r="D1018" t="str">
            <v>PRD-9-03</v>
          </cell>
          <cell r="E1018" t="str">
            <v>O164357</v>
          </cell>
          <cell r="F1018" t="str">
            <v>PAYMENT OF BT INTERNET ACCOUNTS</v>
          </cell>
          <cell r="G1018" t="str">
            <v>30432</v>
          </cell>
          <cell r="H1018" t="str">
            <v>6114</v>
          </cell>
          <cell r="I1018" t="str">
            <v>E353350</v>
          </cell>
        </row>
        <row r="1019">
          <cell r="A1019" t="str">
            <v>BRITISH TELECOMMUNICATIONS PLC</v>
          </cell>
          <cell r="B1019" t="str">
            <v>WM35038043Q007</v>
          </cell>
          <cell r="C1019">
            <v>0</v>
          </cell>
          <cell r="D1019" t="str">
            <v>PRD-9-03</v>
          </cell>
          <cell r="E1019" t="str">
            <v>O164357</v>
          </cell>
          <cell r="F1019" t="str">
            <v>PAYMENT OF BT INTERNET ACCOUNTS</v>
          </cell>
          <cell r="G1019" t="str">
            <v>30432</v>
          </cell>
          <cell r="H1019" t="str">
            <v>6114</v>
          </cell>
          <cell r="I1019" t="str">
            <v>E353349</v>
          </cell>
        </row>
        <row r="1020">
          <cell r="A1020" t="str">
            <v>BRITISH TELECOMMUNICATIONS PLC</v>
          </cell>
          <cell r="B1020" t="str">
            <v>WM35038043Q007</v>
          </cell>
          <cell r="C1020">
            <v>0</v>
          </cell>
          <cell r="D1020" t="str">
            <v>PRD-9-03</v>
          </cell>
          <cell r="E1020" t="str">
            <v>O164357</v>
          </cell>
          <cell r="F1020" t="str">
            <v>PAYMENT OF BT INTERNET ACCOUNTS</v>
          </cell>
          <cell r="G1020" t="str">
            <v>30432</v>
          </cell>
          <cell r="H1020" t="str">
            <v>6114</v>
          </cell>
          <cell r="I1020" t="str">
            <v>E353349</v>
          </cell>
        </row>
        <row r="1021">
          <cell r="A1021" t="str">
            <v>BRITISH TELECOMMUNICATIONS PLC</v>
          </cell>
          <cell r="B1021" t="str">
            <v>WM35038043Q007</v>
          </cell>
          <cell r="C1021">
            <v>47.97</v>
          </cell>
          <cell r="D1021" t="str">
            <v>PRD-9-03</v>
          </cell>
          <cell r="E1021" t="str">
            <v>O164357</v>
          </cell>
          <cell r="F1021" t="str">
            <v>PAYMENT OF BT INTERNET ACCOUNTS</v>
          </cell>
          <cell r="G1021" t="str">
            <v>30432</v>
          </cell>
          <cell r="H1021" t="str">
            <v>6114</v>
          </cell>
          <cell r="I1021" t="str">
            <v>E353349</v>
          </cell>
        </row>
        <row r="1022">
          <cell r="A1022" t="str">
            <v>BRITISH TELECOMMUNICATIONS PLC</v>
          </cell>
          <cell r="B1022" t="str">
            <v>WM35038043Q007</v>
          </cell>
          <cell r="C1022">
            <v>0</v>
          </cell>
          <cell r="D1022" t="str">
            <v>PRD-9-03</v>
          </cell>
          <cell r="E1022" t="str">
            <v>O164357</v>
          </cell>
          <cell r="F1022" t="str">
            <v>PAYMENT OF BT INTERNET ACCOUNTS</v>
          </cell>
          <cell r="G1022" t="str">
            <v>30432</v>
          </cell>
          <cell r="H1022" t="str">
            <v>6114</v>
          </cell>
          <cell r="I1022" t="str">
            <v>E353349</v>
          </cell>
        </row>
        <row r="1023">
          <cell r="A1023" t="str">
            <v>BRITISH TELECOMMUNICATIONS PLC</v>
          </cell>
          <cell r="B1023" t="str">
            <v>WM35057984Q006</v>
          </cell>
          <cell r="C1023">
            <v>0</v>
          </cell>
          <cell r="D1023" t="str">
            <v>PRD-9-03</v>
          </cell>
          <cell r="E1023" t="str">
            <v>O164357</v>
          </cell>
          <cell r="F1023" t="str">
            <v>PAYMENT OF BT INTERNET ACCOUNTS</v>
          </cell>
          <cell r="G1023" t="str">
            <v>30432</v>
          </cell>
          <cell r="H1023" t="str">
            <v>6114</v>
          </cell>
          <cell r="I1023" t="str">
            <v>E353348</v>
          </cell>
        </row>
        <row r="1024">
          <cell r="A1024" t="str">
            <v>BRITISH TELECOMMUNICATIONS PLC</v>
          </cell>
          <cell r="B1024" t="str">
            <v>WM35057984Q006</v>
          </cell>
          <cell r="C1024">
            <v>0</v>
          </cell>
          <cell r="D1024" t="str">
            <v>PRD-9-03</v>
          </cell>
          <cell r="E1024" t="str">
            <v>O164357</v>
          </cell>
          <cell r="F1024" t="str">
            <v>PAYMENT OF BT INTERNET ACCOUNTS</v>
          </cell>
          <cell r="G1024" t="str">
            <v>30432</v>
          </cell>
          <cell r="H1024" t="str">
            <v>6114</v>
          </cell>
          <cell r="I1024" t="str">
            <v>E353348</v>
          </cell>
        </row>
        <row r="1025">
          <cell r="A1025" t="str">
            <v>BRITISH TELECOMMUNICATIONS PLC</v>
          </cell>
          <cell r="B1025" t="str">
            <v>WM35057984Q006</v>
          </cell>
          <cell r="C1025">
            <v>47.97</v>
          </cell>
          <cell r="D1025" t="str">
            <v>PRD-9-03</v>
          </cell>
          <cell r="E1025" t="str">
            <v>O164357</v>
          </cell>
          <cell r="F1025" t="str">
            <v>PAYMENT OF BT INTERNET ACCOUNTS</v>
          </cell>
          <cell r="G1025" t="str">
            <v>30432</v>
          </cell>
          <cell r="H1025" t="str">
            <v>6114</v>
          </cell>
          <cell r="I1025" t="str">
            <v>E353348</v>
          </cell>
        </row>
        <row r="1026">
          <cell r="A1026" t="str">
            <v>BRITISH TELECOMMUNICATIONS PLC</v>
          </cell>
          <cell r="B1026" t="str">
            <v>WM35057984Q006</v>
          </cell>
          <cell r="C1026">
            <v>0</v>
          </cell>
          <cell r="D1026" t="str">
            <v>PRD-9-03</v>
          </cell>
          <cell r="E1026" t="str">
            <v>O164357</v>
          </cell>
          <cell r="F1026" t="str">
            <v>PAYMENT OF BT INTERNET ACCOUNTS</v>
          </cell>
          <cell r="G1026" t="str">
            <v>30432</v>
          </cell>
          <cell r="H1026" t="str">
            <v>6114</v>
          </cell>
          <cell r="I1026" t="str">
            <v>E353348</v>
          </cell>
        </row>
        <row r="1027">
          <cell r="A1027" t="str">
            <v>BRITISH TELECOMMUNICATIONS PLC</v>
          </cell>
          <cell r="B1027" t="str">
            <v>WM35023806Q007</v>
          </cell>
          <cell r="C1027">
            <v>0</v>
          </cell>
          <cell r="D1027" t="str">
            <v>PRD-9-03</v>
          </cell>
          <cell r="E1027" t="str">
            <v>O164357</v>
          </cell>
          <cell r="F1027" t="str">
            <v>PAYMENT OF BT INTERNET ACCOUNTS</v>
          </cell>
          <cell r="G1027" t="str">
            <v>30432</v>
          </cell>
          <cell r="H1027" t="str">
            <v>6114</v>
          </cell>
          <cell r="I1027" t="str">
            <v>E353347</v>
          </cell>
        </row>
        <row r="1028">
          <cell r="A1028" t="str">
            <v>BRITISH TELECOMMUNICATIONS PLC</v>
          </cell>
          <cell r="B1028" t="str">
            <v>WM35023806Q007</v>
          </cell>
          <cell r="C1028">
            <v>0</v>
          </cell>
          <cell r="D1028" t="str">
            <v>PRD-9-03</v>
          </cell>
          <cell r="E1028" t="str">
            <v>O164357</v>
          </cell>
          <cell r="F1028" t="str">
            <v>PAYMENT OF BT INTERNET ACCOUNTS</v>
          </cell>
          <cell r="G1028" t="str">
            <v>30432</v>
          </cell>
          <cell r="H1028" t="str">
            <v>6114</v>
          </cell>
          <cell r="I1028" t="str">
            <v>E353347</v>
          </cell>
        </row>
        <row r="1029">
          <cell r="A1029" t="str">
            <v>BRITISH TELECOMMUNICATIONS PLC</v>
          </cell>
          <cell r="B1029" t="str">
            <v>WM35023806Q007</v>
          </cell>
          <cell r="C1029">
            <v>47.97</v>
          </cell>
          <cell r="D1029" t="str">
            <v>PRD-9-03</v>
          </cell>
          <cell r="E1029" t="str">
            <v>O164357</v>
          </cell>
          <cell r="F1029" t="str">
            <v>PAYMENT OF BT INTERNET ACCOUNTS</v>
          </cell>
          <cell r="G1029" t="str">
            <v>30432</v>
          </cell>
          <cell r="H1029" t="str">
            <v>6114</v>
          </cell>
          <cell r="I1029" t="str">
            <v>E353347</v>
          </cell>
        </row>
        <row r="1030">
          <cell r="A1030" t="str">
            <v>BRITISH TELECOMMUNICATIONS PLC</v>
          </cell>
          <cell r="B1030" t="str">
            <v>WM35023806Q007</v>
          </cell>
          <cell r="C1030">
            <v>0</v>
          </cell>
          <cell r="D1030" t="str">
            <v>PRD-9-03</v>
          </cell>
          <cell r="E1030" t="str">
            <v>O164357</v>
          </cell>
          <cell r="F1030" t="str">
            <v>PAYMENT OF BT INTERNET ACCOUNTS</v>
          </cell>
          <cell r="G1030" t="str">
            <v>30432</v>
          </cell>
          <cell r="H1030" t="str">
            <v>6114</v>
          </cell>
          <cell r="I1030" t="str">
            <v>E353347</v>
          </cell>
        </row>
        <row r="1031">
          <cell r="A1031" t="str">
            <v>BRITISH TELECOMMUNICATIONS PLC</v>
          </cell>
          <cell r="B1031" t="str">
            <v>WM35052524Q007</v>
          </cell>
          <cell r="C1031">
            <v>0</v>
          </cell>
          <cell r="D1031" t="str">
            <v>PRD-9-03</v>
          </cell>
          <cell r="E1031" t="str">
            <v>O164357</v>
          </cell>
          <cell r="F1031" t="str">
            <v>PAYMENT OF BT INTERNET ACCOUNTS</v>
          </cell>
          <cell r="G1031" t="str">
            <v>30432</v>
          </cell>
          <cell r="H1031" t="str">
            <v>6114</v>
          </cell>
          <cell r="I1031" t="str">
            <v>E353346</v>
          </cell>
        </row>
        <row r="1032">
          <cell r="A1032" t="str">
            <v>BRITISH TELECOMMUNICATIONS PLC</v>
          </cell>
          <cell r="B1032" t="str">
            <v>WM35052524Q007</v>
          </cell>
          <cell r="C1032">
            <v>0</v>
          </cell>
          <cell r="D1032" t="str">
            <v>PRD-9-03</v>
          </cell>
          <cell r="E1032" t="str">
            <v>O164357</v>
          </cell>
          <cell r="F1032" t="str">
            <v>PAYMENT OF BT INTERNET ACCOUNTS</v>
          </cell>
          <cell r="G1032" t="str">
            <v>30432</v>
          </cell>
          <cell r="H1032" t="str">
            <v>6114</v>
          </cell>
          <cell r="I1032" t="str">
            <v>E353346</v>
          </cell>
        </row>
        <row r="1033">
          <cell r="A1033" t="str">
            <v>BRITISH TELECOMMUNICATIONS PLC</v>
          </cell>
          <cell r="B1033" t="str">
            <v>WM35052524Q007</v>
          </cell>
          <cell r="C1033">
            <v>47.97</v>
          </cell>
          <cell r="D1033" t="str">
            <v>PRD-9-03</v>
          </cell>
          <cell r="E1033" t="str">
            <v>O164357</v>
          </cell>
          <cell r="F1033" t="str">
            <v>PAYMENT OF BT INTERNET ACCOUNTS</v>
          </cell>
          <cell r="G1033" t="str">
            <v>30432</v>
          </cell>
          <cell r="H1033" t="str">
            <v>6114</v>
          </cell>
          <cell r="I1033" t="str">
            <v>E353346</v>
          </cell>
        </row>
        <row r="1034">
          <cell r="A1034" t="str">
            <v>BRITISH TELECOMMUNICATIONS PLC</v>
          </cell>
          <cell r="B1034" t="str">
            <v>WM35052524Q007</v>
          </cell>
          <cell r="C1034">
            <v>0</v>
          </cell>
          <cell r="D1034" t="str">
            <v>PRD-9-03</v>
          </cell>
          <cell r="E1034" t="str">
            <v>O164357</v>
          </cell>
          <cell r="F1034" t="str">
            <v>PAYMENT OF BT INTERNET ACCOUNTS</v>
          </cell>
          <cell r="G1034" t="str">
            <v>30432</v>
          </cell>
          <cell r="H1034" t="str">
            <v>6114</v>
          </cell>
          <cell r="I1034" t="str">
            <v>E353346</v>
          </cell>
        </row>
        <row r="1035">
          <cell r="A1035" t="str">
            <v>BRITISH TELECOMMUNICATIONS PLC</v>
          </cell>
          <cell r="B1035" t="str">
            <v>WM35046485Q007</v>
          </cell>
          <cell r="C1035">
            <v>0</v>
          </cell>
          <cell r="D1035" t="str">
            <v>PRD-9-03</v>
          </cell>
          <cell r="E1035" t="str">
            <v>O164357</v>
          </cell>
          <cell r="F1035" t="str">
            <v>PAYMENT OF BT INTERNET ACCOUNTS</v>
          </cell>
          <cell r="G1035" t="str">
            <v>30432</v>
          </cell>
          <cell r="H1035" t="str">
            <v>6114</v>
          </cell>
          <cell r="I1035" t="str">
            <v>E353345</v>
          </cell>
        </row>
        <row r="1036">
          <cell r="A1036" t="str">
            <v>BRITISH TELECOMMUNICATIONS PLC</v>
          </cell>
          <cell r="B1036" t="str">
            <v>WM35046485Q007</v>
          </cell>
          <cell r="C1036">
            <v>0</v>
          </cell>
          <cell r="D1036" t="str">
            <v>PRD-9-03</v>
          </cell>
          <cell r="E1036" t="str">
            <v>O164357</v>
          </cell>
          <cell r="F1036" t="str">
            <v>PAYMENT OF BT INTERNET ACCOUNTS</v>
          </cell>
          <cell r="G1036" t="str">
            <v>30432</v>
          </cell>
          <cell r="H1036" t="str">
            <v>6114</v>
          </cell>
          <cell r="I1036" t="str">
            <v>E353345</v>
          </cell>
        </row>
        <row r="1037">
          <cell r="A1037" t="str">
            <v>BRITISH TELECOMMUNICATIONS PLC</v>
          </cell>
          <cell r="B1037" t="str">
            <v>WM35046485Q007</v>
          </cell>
          <cell r="C1037">
            <v>47.97</v>
          </cell>
          <cell r="D1037" t="str">
            <v>PRD-9-03</v>
          </cell>
          <cell r="E1037" t="str">
            <v>O164357</v>
          </cell>
          <cell r="F1037" t="str">
            <v>PAYMENT OF BT INTERNET ACCOUNTS</v>
          </cell>
          <cell r="G1037" t="str">
            <v>30432</v>
          </cell>
          <cell r="H1037" t="str">
            <v>6114</v>
          </cell>
          <cell r="I1037" t="str">
            <v>E353345</v>
          </cell>
        </row>
        <row r="1038">
          <cell r="A1038" t="str">
            <v>BRITISH TELECOMMUNICATIONS PLC</v>
          </cell>
          <cell r="B1038" t="str">
            <v>WM35046485Q007</v>
          </cell>
          <cell r="C1038">
            <v>0</v>
          </cell>
          <cell r="D1038" t="str">
            <v>PRD-9-03</v>
          </cell>
          <cell r="E1038" t="str">
            <v>O164357</v>
          </cell>
          <cell r="F1038" t="str">
            <v>PAYMENT OF BT INTERNET ACCOUNTS</v>
          </cell>
          <cell r="G1038" t="str">
            <v>30432</v>
          </cell>
          <cell r="H1038" t="str">
            <v>6114</v>
          </cell>
          <cell r="I1038" t="str">
            <v>E353345</v>
          </cell>
        </row>
        <row r="1039">
          <cell r="A1039" t="str">
            <v>BRITISH TELECOMMUNICATIONS PLC</v>
          </cell>
          <cell r="B1039" t="str">
            <v>WM35105475Q006</v>
          </cell>
          <cell r="C1039">
            <v>0</v>
          </cell>
          <cell r="D1039" t="str">
            <v>PRD-9-03</v>
          </cell>
          <cell r="E1039" t="str">
            <v>O164357</v>
          </cell>
          <cell r="F1039" t="str">
            <v>PAYMENT OF BT INTERNET ACCOUNTS</v>
          </cell>
          <cell r="G1039" t="str">
            <v>30432</v>
          </cell>
          <cell r="H1039" t="str">
            <v>6114</v>
          </cell>
          <cell r="I1039" t="str">
            <v>E351159</v>
          </cell>
        </row>
        <row r="1040">
          <cell r="A1040" t="str">
            <v>BRITISH TELECOMMUNICATIONS PLC</v>
          </cell>
          <cell r="B1040" t="str">
            <v>WM35105475Q006</v>
          </cell>
          <cell r="C1040">
            <v>0</v>
          </cell>
          <cell r="D1040" t="str">
            <v>PRD-9-03</v>
          </cell>
          <cell r="E1040" t="str">
            <v>O164357</v>
          </cell>
          <cell r="F1040" t="str">
            <v>PAYMENT OF BT INTERNET ACCOUNTS</v>
          </cell>
          <cell r="G1040" t="str">
            <v>30432</v>
          </cell>
          <cell r="H1040" t="str">
            <v>6114</v>
          </cell>
          <cell r="I1040" t="str">
            <v>E351159</v>
          </cell>
        </row>
        <row r="1041">
          <cell r="A1041" t="str">
            <v>BRITISH TELECOMMUNICATIONS PLC</v>
          </cell>
          <cell r="B1041" t="str">
            <v>WM35105475Q006</v>
          </cell>
          <cell r="C1041">
            <v>47.97</v>
          </cell>
          <cell r="D1041" t="str">
            <v>PRD-9-03</v>
          </cell>
          <cell r="E1041" t="str">
            <v>O164357</v>
          </cell>
          <cell r="F1041" t="str">
            <v>PAYMENT OF BT INTERNET ACCOUNTS</v>
          </cell>
          <cell r="G1041" t="str">
            <v>30432</v>
          </cell>
          <cell r="H1041" t="str">
            <v>6114</v>
          </cell>
          <cell r="I1041" t="str">
            <v>E351159</v>
          </cell>
        </row>
        <row r="1042">
          <cell r="A1042" t="str">
            <v>BRITISH TELECOMMUNICATIONS PLC</v>
          </cell>
          <cell r="B1042" t="str">
            <v>WM35105475Q006</v>
          </cell>
          <cell r="C1042">
            <v>0</v>
          </cell>
          <cell r="D1042" t="str">
            <v>PRD-9-03</v>
          </cell>
          <cell r="E1042" t="str">
            <v>O164357</v>
          </cell>
          <cell r="F1042" t="str">
            <v>PAYMENT OF BT INTERNET ACCOUNTS</v>
          </cell>
          <cell r="G1042" t="str">
            <v>30432</v>
          </cell>
          <cell r="H1042" t="str">
            <v>6114</v>
          </cell>
          <cell r="I1042" t="str">
            <v>E351159</v>
          </cell>
        </row>
        <row r="1043">
          <cell r="A1043" t="str">
            <v>BRITISH TELECOMMUNICATIONS PLC</v>
          </cell>
          <cell r="B1043" t="str">
            <v>WM35110375Q006</v>
          </cell>
          <cell r="C1043">
            <v>0</v>
          </cell>
          <cell r="D1043" t="str">
            <v>PRD-9-03</v>
          </cell>
          <cell r="E1043" t="str">
            <v>O164357</v>
          </cell>
          <cell r="F1043" t="str">
            <v>PAYMENT OF BT INTERNET ACCOUNTS</v>
          </cell>
          <cell r="G1043" t="str">
            <v>30432</v>
          </cell>
          <cell r="H1043" t="str">
            <v>6114</v>
          </cell>
          <cell r="I1043" t="str">
            <v>E351162</v>
          </cell>
        </row>
        <row r="1044">
          <cell r="A1044" t="str">
            <v>BRITISH TELECOMMUNICATIONS PLC</v>
          </cell>
          <cell r="B1044" t="str">
            <v>WM35110375Q006</v>
          </cell>
          <cell r="C1044">
            <v>0</v>
          </cell>
          <cell r="D1044" t="str">
            <v>PRD-9-03</v>
          </cell>
          <cell r="E1044" t="str">
            <v>O164357</v>
          </cell>
          <cell r="F1044" t="str">
            <v>PAYMENT OF BT INTERNET ACCOUNTS</v>
          </cell>
          <cell r="G1044" t="str">
            <v>30432</v>
          </cell>
          <cell r="H1044" t="str">
            <v>6114</v>
          </cell>
          <cell r="I1044" t="str">
            <v>E351162</v>
          </cell>
        </row>
        <row r="1045">
          <cell r="A1045" t="str">
            <v>BRITISH TELECOMMUNICATIONS PLC</v>
          </cell>
          <cell r="B1045" t="str">
            <v>WM35110375Q006</v>
          </cell>
          <cell r="C1045">
            <v>47.97</v>
          </cell>
          <cell r="D1045" t="str">
            <v>PRD-9-03</v>
          </cell>
          <cell r="E1045" t="str">
            <v>O164357</v>
          </cell>
          <cell r="F1045" t="str">
            <v>PAYMENT OF BT INTERNET ACCOUNTS</v>
          </cell>
          <cell r="G1045" t="str">
            <v>30432</v>
          </cell>
          <cell r="H1045" t="str">
            <v>6114</v>
          </cell>
          <cell r="I1045" t="str">
            <v>E351162</v>
          </cell>
        </row>
        <row r="1046">
          <cell r="A1046" t="str">
            <v>BRITISH TELECOMMUNICATIONS PLC</v>
          </cell>
          <cell r="B1046" t="str">
            <v>WM35110375Q006</v>
          </cell>
          <cell r="C1046">
            <v>0</v>
          </cell>
          <cell r="D1046" t="str">
            <v>PRD-9-03</v>
          </cell>
          <cell r="E1046" t="str">
            <v>O164357</v>
          </cell>
          <cell r="F1046" t="str">
            <v>PAYMENT OF BT INTERNET ACCOUNTS</v>
          </cell>
          <cell r="G1046" t="str">
            <v>30432</v>
          </cell>
          <cell r="H1046" t="str">
            <v>6114</v>
          </cell>
          <cell r="I1046" t="str">
            <v>E351162</v>
          </cell>
        </row>
        <row r="1047">
          <cell r="A1047" t="str">
            <v>BRITISH TELECOMMUNICATIONS PLC</v>
          </cell>
          <cell r="B1047" t="str">
            <v>WM35091713Q006</v>
          </cell>
          <cell r="C1047">
            <v>0</v>
          </cell>
          <cell r="D1047" t="str">
            <v>PRD-9-03</v>
          </cell>
          <cell r="E1047" t="str">
            <v>O164357</v>
          </cell>
          <cell r="F1047" t="str">
            <v>PAYMENT OF BT INTERNET ACCOUNTS</v>
          </cell>
          <cell r="G1047" t="str">
            <v>30432</v>
          </cell>
          <cell r="H1047" t="str">
            <v>6114</v>
          </cell>
          <cell r="I1047" t="str">
            <v>E361163</v>
          </cell>
        </row>
        <row r="1048">
          <cell r="A1048" t="str">
            <v>BRITISH TELECOMMUNICATIONS PLC</v>
          </cell>
          <cell r="B1048" t="str">
            <v>WM35091713Q006</v>
          </cell>
          <cell r="C1048">
            <v>0</v>
          </cell>
          <cell r="D1048" t="str">
            <v>PRD-9-03</v>
          </cell>
          <cell r="E1048" t="str">
            <v>O164357</v>
          </cell>
          <cell r="F1048" t="str">
            <v>PAYMENT OF BT INTERNET ACCOUNTS</v>
          </cell>
          <cell r="G1048" t="str">
            <v>30432</v>
          </cell>
          <cell r="H1048" t="str">
            <v>6114</v>
          </cell>
          <cell r="I1048" t="str">
            <v>E361163</v>
          </cell>
        </row>
        <row r="1049">
          <cell r="A1049" t="str">
            <v>BRITISH TELECOMMUNICATIONS PLC</v>
          </cell>
          <cell r="B1049" t="str">
            <v>WM35091713Q006</v>
          </cell>
          <cell r="C1049">
            <v>47.97</v>
          </cell>
          <cell r="D1049" t="str">
            <v>PRD-9-03</v>
          </cell>
          <cell r="E1049" t="str">
            <v>O164357</v>
          </cell>
          <cell r="F1049" t="str">
            <v>PAYMENT OF BT INTERNET ACCOUNTS</v>
          </cell>
          <cell r="G1049" t="str">
            <v>30432</v>
          </cell>
          <cell r="H1049" t="str">
            <v>6114</v>
          </cell>
          <cell r="I1049" t="str">
            <v>E361163</v>
          </cell>
        </row>
        <row r="1050">
          <cell r="A1050" t="str">
            <v>BRITISH TELECOMMUNICATIONS PLC</v>
          </cell>
          <cell r="B1050" t="str">
            <v>WM35091713Q006</v>
          </cell>
          <cell r="C1050">
            <v>0</v>
          </cell>
          <cell r="D1050" t="str">
            <v>PRD-9-03</v>
          </cell>
          <cell r="E1050" t="str">
            <v>O164357</v>
          </cell>
          <cell r="F1050" t="str">
            <v>PAYMENT OF BT INTERNET ACCOUNTS</v>
          </cell>
          <cell r="G1050" t="str">
            <v>30432</v>
          </cell>
          <cell r="H1050" t="str">
            <v>6114</v>
          </cell>
          <cell r="I1050" t="str">
            <v>E361163</v>
          </cell>
        </row>
        <row r="1051">
          <cell r="A1051" t="str">
            <v>BRITISH TELECOMMUNICATIONS PLC</v>
          </cell>
          <cell r="B1051" t="str">
            <v>WM35103800Q006</v>
          </cell>
          <cell r="C1051">
            <v>0</v>
          </cell>
          <cell r="D1051" t="str">
            <v>PRD-9-03</v>
          </cell>
          <cell r="E1051" t="str">
            <v>O164357</v>
          </cell>
          <cell r="F1051" t="str">
            <v>PAYMENT OF BT INTERNET ACCOUNTS</v>
          </cell>
          <cell r="G1051" t="str">
            <v>30432</v>
          </cell>
          <cell r="H1051" t="str">
            <v>6114</v>
          </cell>
          <cell r="I1051" t="str">
            <v>E351164</v>
          </cell>
        </row>
        <row r="1052">
          <cell r="A1052" t="str">
            <v>BRITISH TELECOMMUNICATIONS PLC</v>
          </cell>
          <cell r="B1052" t="str">
            <v>WM35103800Q006</v>
          </cell>
          <cell r="C1052">
            <v>0</v>
          </cell>
          <cell r="D1052" t="str">
            <v>PRD-9-03</v>
          </cell>
          <cell r="E1052" t="str">
            <v>O164357</v>
          </cell>
          <cell r="F1052" t="str">
            <v>PAYMENT OF BT INTERNET ACCOUNTS</v>
          </cell>
          <cell r="G1052" t="str">
            <v>30432</v>
          </cell>
          <cell r="H1052" t="str">
            <v>6114</v>
          </cell>
          <cell r="I1052" t="str">
            <v>E351164</v>
          </cell>
        </row>
        <row r="1053">
          <cell r="A1053" t="str">
            <v>BRITISH TELECOMMUNICATIONS PLC</v>
          </cell>
          <cell r="B1053" t="str">
            <v>WM35103800Q006</v>
          </cell>
          <cell r="C1053">
            <v>47.97</v>
          </cell>
          <cell r="D1053" t="str">
            <v>PRD-9-03</v>
          </cell>
          <cell r="E1053" t="str">
            <v>O164357</v>
          </cell>
          <cell r="F1053" t="str">
            <v>PAYMENT OF BT INTERNET ACCOUNTS</v>
          </cell>
          <cell r="G1053" t="str">
            <v>30432</v>
          </cell>
          <cell r="H1053" t="str">
            <v>6114</v>
          </cell>
          <cell r="I1053" t="str">
            <v>E351164</v>
          </cell>
        </row>
        <row r="1054">
          <cell r="A1054" t="str">
            <v>BRITISH TELECOMMUNICATIONS PLC</v>
          </cell>
          <cell r="B1054" t="str">
            <v>WM35103800Q006</v>
          </cell>
          <cell r="C1054">
            <v>0</v>
          </cell>
          <cell r="D1054" t="str">
            <v>PRD-9-03</v>
          </cell>
          <cell r="E1054" t="str">
            <v>O164357</v>
          </cell>
          <cell r="F1054" t="str">
            <v>PAYMENT OF BT INTERNET ACCOUNTS</v>
          </cell>
          <cell r="G1054" t="str">
            <v>30432</v>
          </cell>
          <cell r="H1054" t="str">
            <v>6114</v>
          </cell>
          <cell r="I1054" t="str">
            <v>E351164</v>
          </cell>
        </row>
        <row r="1055">
          <cell r="A1055" t="str">
            <v>BRITISH TELECOMMUNICATIONS PLC</v>
          </cell>
          <cell r="B1055" t="str">
            <v>WM34871243Q010</v>
          </cell>
          <cell r="C1055">
            <v>0</v>
          </cell>
          <cell r="D1055" t="str">
            <v>PRD-9-03</v>
          </cell>
          <cell r="E1055" t="str">
            <v>O164357</v>
          </cell>
          <cell r="F1055" t="str">
            <v>PAYMENT OF BT INTERNET ACCOUNTS</v>
          </cell>
          <cell r="G1055" t="str">
            <v>30432</v>
          </cell>
          <cell r="H1055" t="str">
            <v>6114</v>
          </cell>
          <cell r="I1055" t="str">
            <v>E353396</v>
          </cell>
        </row>
        <row r="1056">
          <cell r="A1056" t="str">
            <v>BRITISH TELECOMMUNICATIONS PLC</v>
          </cell>
          <cell r="B1056" t="str">
            <v>WM34871243Q010</v>
          </cell>
          <cell r="C1056">
            <v>0</v>
          </cell>
          <cell r="D1056" t="str">
            <v>PRD-9-03</v>
          </cell>
          <cell r="E1056" t="str">
            <v>O164357</v>
          </cell>
          <cell r="F1056" t="str">
            <v>PAYMENT OF BT INTERNET ACCOUNTS</v>
          </cell>
          <cell r="G1056" t="str">
            <v>30432</v>
          </cell>
          <cell r="H1056" t="str">
            <v>6114</v>
          </cell>
          <cell r="I1056" t="str">
            <v>E353396</v>
          </cell>
        </row>
        <row r="1057">
          <cell r="A1057" t="str">
            <v>BRITISH TELECOMMUNICATIONS PLC</v>
          </cell>
          <cell r="B1057" t="str">
            <v>WM34871243Q010</v>
          </cell>
          <cell r="C1057">
            <v>47.97</v>
          </cell>
          <cell r="D1057" t="str">
            <v>PRD-9-03</v>
          </cell>
          <cell r="E1057" t="str">
            <v>O164357</v>
          </cell>
          <cell r="F1057" t="str">
            <v>PAYMENT OF BT INTERNET ACCOUNTS</v>
          </cell>
          <cell r="G1057" t="str">
            <v>30432</v>
          </cell>
          <cell r="H1057" t="str">
            <v>6114</v>
          </cell>
          <cell r="I1057" t="str">
            <v>E353396</v>
          </cell>
        </row>
        <row r="1058">
          <cell r="A1058" t="str">
            <v>BRITISH TELECOMMUNICATIONS PLC</v>
          </cell>
          <cell r="B1058" t="str">
            <v>WM34871243Q010</v>
          </cell>
          <cell r="C1058">
            <v>0</v>
          </cell>
          <cell r="D1058" t="str">
            <v>PRD-9-03</v>
          </cell>
          <cell r="E1058" t="str">
            <v>O164357</v>
          </cell>
          <cell r="F1058" t="str">
            <v>PAYMENT OF BT INTERNET ACCOUNTS</v>
          </cell>
          <cell r="G1058" t="str">
            <v>30432</v>
          </cell>
          <cell r="H1058" t="str">
            <v>6114</v>
          </cell>
          <cell r="I1058" t="str">
            <v>E353396</v>
          </cell>
        </row>
        <row r="1059">
          <cell r="A1059" t="str">
            <v>BRITISH TELECOMMUNICATIONS PLC</v>
          </cell>
          <cell r="B1059" t="str">
            <v>WM35074503Q007</v>
          </cell>
          <cell r="C1059">
            <v>0</v>
          </cell>
          <cell r="D1059" t="str">
            <v>PRD-9-03</v>
          </cell>
          <cell r="E1059" t="str">
            <v>O164357</v>
          </cell>
          <cell r="F1059" t="str">
            <v>PAYMENT OF BT INTERNET ACCOUNTS</v>
          </cell>
          <cell r="G1059" t="str">
            <v>30432</v>
          </cell>
          <cell r="H1059" t="str">
            <v>6114</v>
          </cell>
          <cell r="I1059" t="str">
            <v>E353395</v>
          </cell>
        </row>
        <row r="1060">
          <cell r="A1060" t="str">
            <v>BRITISH TELECOMMUNICATIONS PLC</v>
          </cell>
          <cell r="B1060" t="str">
            <v>WM35074503Q007</v>
          </cell>
          <cell r="C1060">
            <v>0</v>
          </cell>
          <cell r="D1060" t="str">
            <v>PRD-9-03</v>
          </cell>
          <cell r="E1060" t="str">
            <v>O164357</v>
          </cell>
          <cell r="F1060" t="str">
            <v>PAYMENT OF BT INTERNET ACCOUNTS</v>
          </cell>
          <cell r="G1060" t="str">
            <v>30432</v>
          </cell>
          <cell r="H1060" t="str">
            <v>6114</v>
          </cell>
          <cell r="I1060" t="str">
            <v>E353395</v>
          </cell>
        </row>
        <row r="1061">
          <cell r="A1061" t="str">
            <v>BRITISH TELECOMMUNICATIONS PLC</v>
          </cell>
          <cell r="B1061" t="str">
            <v>WM35074503Q007</v>
          </cell>
          <cell r="C1061">
            <v>47.97</v>
          </cell>
          <cell r="D1061" t="str">
            <v>PRD-9-03</v>
          </cell>
          <cell r="E1061" t="str">
            <v>O164357</v>
          </cell>
          <cell r="F1061" t="str">
            <v>PAYMENT OF BT INTERNET ACCOUNTS</v>
          </cell>
          <cell r="G1061" t="str">
            <v>30432</v>
          </cell>
          <cell r="H1061" t="str">
            <v>6114</v>
          </cell>
          <cell r="I1061" t="str">
            <v>E353395</v>
          </cell>
        </row>
        <row r="1062">
          <cell r="A1062" t="str">
            <v>BRITISH TELECOMMUNICATIONS PLC</v>
          </cell>
          <cell r="B1062" t="str">
            <v>WM35074503Q007</v>
          </cell>
          <cell r="C1062">
            <v>0</v>
          </cell>
          <cell r="D1062" t="str">
            <v>PRD-9-03</v>
          </cell>
          <cell r="E1062" t="str">
            <v>O164357</v>
          </cell>
          <cell r="F1062" t="str">
            <v>PAYMENT OF BT INTERNET ACCOUNTS</v>
          </cell>
          <cell r="G1062" t="str">
            <v>30432</v>
          </cell>
          <cell r="H1062" t="str">
            <v>6114</v>
          </cell>
          <cell r="I1062" t="str">
            <v>E353395</v>
          </cell>
        </row>
        <row r="1063">
          <cell r="A1063" t="str">
            <v>BRITISH TELECOMMUNICATIONS PLC</v>
          </cell>
          <cell r="B1063" t="str">
            <v>WM35057075Q006</v>
          </cell>
          <cell r="C1063">
            <v>47.97</v>
          </cell>
          <cell r="D1063" t="str">
            <v>PRD-9-03</v>
          </cell>
          <cell r="E1063" t="str">
            <v>O164357</v>
          </cell>
          <cell r="F1063" t="str">
            <v>PAYMENT OF BT INTERNET ACCOUNTS</v>
          </cell>
          <cell r="G1063" t="str">
            <v>30432</v>
          </cell>
          <cell r="H1063" t="str">
            <v>6114</v>
          </cell>
          <cell r="I1063" t="str">
            <v>E353394</v>
          </cell>
        </row>
        <row r="1064">
          <cell r="A1064" t="str">
            <v>BRITISH TELECOMMUNICATIONS PLC</v>
          </cell>
          <cell r="B1064" t="str">
            <v>WM35057075Q006</v>
          </cell>
          <cell r="C1064">
            <v>0</v>
          </cell>
          <cell r="D1064" t="str">
            <v>PRD-9-03</v>
          </cell>
          <cell r="E1064" t="str">
            <v>O164357</v>
          </cell>
          <cell r="F1064" t="str">
            <v>PAYMENT OF BT INTERNET ACCOUNTS</v>
          </cell>
          <cell r="G1064" t="str">
            <v>30432</v>
          </cell>
          <cell r="H1064" t="str">
            <v>6114</v>
          </cell>
          <cell r="I1064" t="str">
            <v>E353394</v>
          </cell>
        </row>
        <row r="1065">
          <cell r="A1065" t="str">
            <v>BRITISH TELECOMMUNICATIONS PLC</v>
          </cell>
          <cell r="B1065" t="str">
            <v>WM35008849Q008</v>
          </cell>
          <cell r="C1065">
            <v>0</v>
          </cell>
          <cell r="D1065" t="str">
            <v>PRD-9-03</v>
          </cell>
          <cell r="E1065" t="str">
            <v>O164357</v>
          </cell>
          <cell r="F1065" t="str">
            <v>PAYMENT OF BT INTERNET ACCOUNTS</v>
          </cell>
          <cell r="G1065" t="str">
            <v>30432</v>
          </cell>
          <cell r="H1065" t="str">
            <v>6114</v>
          </cell>
          <cell r="I1065" t="str">
            <v>E353393</v>
          </cell>
        </row>
        <row r="1066">
          <cell r="A1066" t="str">
            <v>BRITISH TELECOMMUNICATIONS PLC</v>
          </cell>
          <cell r="B1066" t="str">
            <v>WM35008849Q008</v>
          </cell>
          <cell r="C1066">
            <v>0</v>
          </cell>
          <cell r="D1066" t="str">
            <v>PRD-9-03</v>
          </cell>
          <cell r="E1066" t="str">
            <v>O164357</v>
          </cell>
          <cell r="F1066" t="str">
            <v>PAYMENT OF BT INTERNET ACCOUNTS</v>
          </cell>
          <cell r="G1066" t="str">
            <v>30432</v>
          </cell>
          <cell r="H1066" t="str">
            <v>6114</v>
          </cell>
          <cell r="I1066" t="str">
            <v>E353393</v>
          </cell>
        </row>
        <row r="1067">
          <cell r="A1067" t="str">
            <v>BRITISH TELECOMMUNICATIONS PLC</v>
          </cell>
          <cell r="B1067" t="str">
            <v>WM35008849Q008</v>
          </cell>
          <cell r="C1067">
            <v>47.97</v>
          </cell>
          <cell r="D1067" t="str">
            <v>PRD-9-03</v>
          </cell>
          <cell r="E1067" t="str">
            <v>O164357</v>
          </cell>
          <cell r="F1067" t="str">
            <v>PAYMENT OF BT INTERNET ACCOUNTS</v>
          </cell>
          <cell r="G1067" t="str">
            <v>30432</v>
          </cell>
          <cell r="H1067" t="str">
            <v>6114</v>
          </cell>
          <cell r="I1067" t="str">
            <v>E353393</v>
          </cell>
        </row>
        <row r="1068">
          <cell r="A1068" t="str">
            <v>BRITISH TELECOMMUNICATIONS PLC</v>
          </cell>
          <cell r="B1068" t="str">
            <v>WM34994705Q007</v>
          </cell>
          <cell r="C1068">
            <v>0</v>
          </cell>
          <cell r="D1068" t="str">
            <v>PRD-9-03</v>
          </cell>
          <cell r="E1068" t="str">
            <v>O164357</v>
          </cell>
          <cell r="F1068" t="str">
            <v>PAYMENT OF BT INTERNET ACCOUNTS</v>
          </cell>
          <cell r="G1068" t="str">
            <v>30432</v>
          </cell>
          <cell r="H1068" t="str">
            <v>6114</v>
          </cell>
          <cell r="I1068" t="str">
            <v>E353392</v>
          </cell>
        </row>
        <row r="1069">
          <cell r="A1069" t="str">
            <v>BRITISH TELECOMMUNICATIONS PLC</v>
          </cell>
          <cell r="B1069" t="str">
            <v>WM34994705Q007</v>
          </cell>
          <cell r="C1069">
            <v>0</v>
          </cell>
          <cell r="D1069" t="str">
            <v>PRD-9-03</v>
          </cell>
          <cell r="E1069" t="str">
            <v>O164357</v>
          </cell>
          <cell r="F1069" t="str">
            <v>PAYMENT OF BT INTERNET ACCOUNTS</v>
          </cell>
          <cell r="G1069" t="str">
            <v>30432</v>
          </cell>
          <cell r="H1069" t="str">
            <v>6114</v>
          </cell>
          <cell r="I1069" t="str">
            <v>E353392</v>
          </cell>
        </row>
        <row r="1070">
          <cell r="A1070" t="str">
            <v>BRITISH TELECOMMUNICATIONS PLC</v>
          </cell>
          <cell r="B1070" t="str">
            <v>WM34994705Q007</v>
          </cell>
          <cell r="C1070">
            <v>47.97</v>
          </cell>
          <cell r="D1070" t="str">
            <v>PRD-9-03</v>
          </cell>
          <cell r="E1070" t="str">
            <v>O164357</v>
          </cell>
          <cell r="F1070" t="str">
            <v>PAYMENT OF BT INTERNET ACCOUNTS</v>
          </cell>
          <cell r="G1070" t="str">
            <v>30432</v>
          </cell>
          <cell r="H1070" t="str">
            <v>6114</v>
          </cell>
          <cell r="I1070" t="str">
            <v>E353392</v>
          </cell>
        </row>
        <row r="1071">
          <cell r="A1071" t="str">
            <v>BRITISH TELECOMMUNICATIONS PLC</v>
          </cell>
          <cell r="B1071" t="str">
            <v>WM34912573Q009</v>
          </cell>
          <cell r="C1071">
            <v>0</v>
          </cell>
          <cell r="D1071" t="str">
            <v>PRD-9-03</v>
          </cell>
          <cell r="E1071" t="str">
            <v>O164357</v>
          </cell>
          <cell r="F1071" t="str">
            <v>PAYMENT OF BT INTERNET ACCOUNTS</v>
          </cell>
          <cell r="G1071" t="str">
            <v>30432</v>
          </cell>
          <cell r="H1071" t="str">
            <v>6114</v>
          </cell>
          <cell r="I1071" t="str">
            <v>E353391</v>
          </cell>
        </row>
        <row r="1072">
          <cell r="A1072" t="str">
            <v>BRITISH TELECOMMUNICATIONS PLC</v>
          </cell>
          <cell r="B1072" t="str">
            <v>WM34912573Q009</v>
          </cell>
          <cell r="C1072">
            <v>0</v>
          </cell>
          <cell r="D1072" t="str">
            <v>PRD-9-03</v>
          </cell>
          <cell r="E1072" t="str">
            <v>O164357</v>
          </cell>
          <cell r="F1072" t="str">
            <v>PAYMENT OF BT INTERNET ACCOUNTS</v>
          </cell>
          <cell r="G1072" t="str">
            <v>30432</v>
          </cell>
          <cell r="H1072" t="str">
            <v>6114</v>
          </cell>
          <cell r="I1072" t="str">
            <v>E353391</v>
          </cell>
        </row>
        <row r="1073">
          <cell r="A1073" t="str">
            <v>BRITISH TELECOMMUNICATIONS PLC</v>
          </cell>
          <cell r="B1073" t="str">
            <v>WM34912573Q009</v>
          </cell>
          <cell r="C1073">
            <v>47.97</v>
          </cell>
          <cell r="D1073" t="str">
            <v>PRD-9-03</v>
          </cell>
          <cell r="E1073" t="str">
            <v>O164357</v>
          </cell>
          <cell r="F1073" t="str">
            <v>PAYMENT OF BT INTERNET ACCOUNTS</v>
          </cell>
          <cell r="G1073" t="str">
            <v>30432</v>
          </cell>
          <cell r="H1073" t="str">
            <v>6114</v>
          </cell>
          <cell r="I1073" t="str">
            <v>E353391</v>
          </cell>
        </row>
        <row r="1074">
          <cell r="A1074" t="str">
            <v>BRITISH TELECOMMUNICATIONS PLC</v>
          </cell>
          <cell r="B1074" t="str">
            <v>WM34902908Q010</v>
          </cell>
          <cell r="C1074">
            <v>0</v>
          </cell>
          <cell r="D1074" t="str">
            <v>PRD-9-03</v>
          </cell>
          <cell r="E1074" t="str">
            <v>O164357</v>
          </cell>
          <cell r="F1074" t="str">
            <v>PAYMENT OF BT INTERNET ACCOUNTS</v>
          </cell>
          <cell r="G1074" t="str">
            <v>30432</v>
          </cell>
          <cell r="H1074" t="str">
            <v>6114</v>
          </cell>
          <cell r="I1074" t="str">
            <v>E353390</v>
          </cell>
        </row>
        <row r="1075">
          <cell r="A1075" t="str">
            <v>BRITISH TELECOMMUNICATIONS PLC</v>
          </cell>
          <cell r="B1075" t="str">
            <v>WM34902908Q010</v>
          </cell>
          <cell r="C1075">
            <v>0</v>
          </cell>
          <cell r="D1075" t="str">
            <v>PRD-9-03</v>
          </cell>
          <cell r="E1075" t="str">
            <v>O164357</v>
          </cell>
          <cell r="F1075" t="str">
            <v>PAYMENT OF BT INTERNET ACCOUNTS</v>
          </cell>
          <cell r="G1075" t="str">
            <v>30432</v>
          </cell>
          <cell r="H1075" t="str">
            <v>6114</v>
          </cell>
          <cell r="I1075" t="str">
            <v>E353390</v>
          </cell>
        </row>
        <row r="1076">
          <cell r="A1076" t="str">
            <v>BRITISH TELECOMMUNICATIONS PLC</v>
          </cell>
          <cell r="B1076" t="str">
            <v>WM34902908Q010</v>
          </cell>
          <cell r="C1076">
            <v>47.97</v>
          </cell>
          <cell r="D1076" t="str">
            <v>PRD-9-03</v>
          </cell>
          <cell r="E1076" t="str">
            <v>O164357</v>
          </cell>
          <cell r="F1076" t="str">
            <v>PAYMENT OF BT INTERNET ACCOUNTS</v>
          </cell>
          <cell r="G1076" t="str">
            <v>30432</v>
          </cell>
          <cell r="H1076" t="str">
            <v>6114</v>
          </cell>
          <cell r="I1076" t="str">
            <v>E353390</v>
          </cell>
        </row>
        <row r="1077">
          <cell r="A1077" t="str">
            <v>BRITISH TELECOMMUNICATIONS PLC</v>
          </cell>
          <cell r="B1077" t="str">
            <v>WM34949824Q009</v>
          </cell>
          <cell r="C1077">
            <v>0</v>
          </cell>
          <cell r="D1077" t="str">
            <v>PRD-9-03</v>
          </cell>
          <cell r="E1077" t="str">
            <v>O164357</v>
          </cell>
          <cell r="F1077" t="str">
            <v>PAYMENT OF BT INTERNET ACCOUNTS</v>
          </cell>
          <cell r="G1077" t="str">
            <v>30432</v>
          </cell>
          <cell r="H1077" t="str">
            <v>6114</v>
          </cell>
          <cell r="I1077" t="str">
            <v>E353389</v>
          </cell>
        </row>
        <row r="1078">
          <cell r="A1078" t="str">
            <v>BRITISH TELECOMMUNICATIONS PLC</v>
          </cell>
          <cell r="B1078" t="str">
            <v>WM34949824Q009</v>
          </cell>
          <cell r="C1078">
            <v>0</v>
          </cell>
          <cell r="D1078" t="str">
            <v>PRD-9-03</v>
          </cell>
          <cell r="E1078" t="str">
            <v>O164357</v>
          </cell>
          <cell r="F1078" t="str">
            <v>PAYMENT OF BT INTERNET ACCOUNTS</v>
          </cell>
          <cell r="G1078" t="str">
            <v>30432</v>
          </cell>
          <cell r="H1078" t="str">
            <v>6114</v>
          </cell>
          <cell r="I1078" t="str">
            <v>E353389</v>
          </cell>
        </row>
        <row r="1079">
          <cell r="A1079" t="str">
            <v>BRITISH TELECOMMUNICATIONS PLC</v>
          </cell>
          <cell r="B1079" t="str">
            <v>WM34949824Q009</v>
          </cell>
          <cell r="C1079">
            <v>47.97</v>
          </cell>
          <cell r="D1079" t="str">
            <v>PRD-9-03</v>
          </cell>
          <cell r="E1079" t="str">
            <v>O164357</v>
          </cell>
          <cell r="F1079" t="str">
            <v>PAYMENT OF BT INTERNET ACCOUNTS</v>
          </cell>
          <cell r="G1079" t="str">
            <v>30432</v>
          </cell>
          <cell r="H1079" t="str">
            <v>6114</v>
          </cell>
          <cell r="I1079" t="str">
            <v>E353389</v>
          </cell>
        </row>
        <row r="1080">
          <cell r="A1080" t="str">
            <v>BRITISH TELECOMMUNICATIONS PLC</v>
          </cell>
          <cell r="B1080" t="str">
            <v>WM34871241Q010</v>
          </cell>
          <cell r="C1080">
            <v>0</v>
          </cell>
          <cell r="D1080" t="str">
            <v>PRD-9-03</v>
          </cell>
          <cell r="E1080" t="str">
            <v>O164357</v>
          </cell>
          <cell r="F1080" t="str">
            <v>PAYMENT OF BT INTERNET ACCOUNTS</v>
          </cell>
          <cell r="G1080" t="str">
            <v>30432</v>
          </cell>
          <cell r="H1080" t="str">
            <v>6114</v>
          </cell>
          <cell r="I1080" t="str">
            <v>E353388</v>
          </cell>
        </row>
        <row r="1081">
          <cell r="A1081" t="str">
            <v>BRITISH TELECOMMUNICATIONS PLC</v>
          </cell>
          <cell r="B1081" t="str">
            <v>WM34871241Q010</v>
          </cell>
          <cell r="C1081">
            <v>0</v>
          </cell>
          <cell r="D1081" t="str">
            <v>PRD-9-03</v>
          </cell>
          <cell r="E1081" t="str">
            <v>O164357</v>
          </cell>
          <cell r="F1081" t="str">
            <v>PAYMENT OF BT INTERNET ACCOUNTS</v>
          </cell>
          <cell r="G1081" t="str">
            <v>30432</v>
          </cell>
          <cell r="H1081" t="str">
            <v>6114</v>
          </cell>
          <cell r="I1081" t="str">
            <v>E353388</v>
          </cell>
        </row>
        <row r="1082">
          <cell r="A1082" t="str">
            <v>BRITISH TELECOMMUNICATIONS PLC</v>
          </cell>
          <cell r="B1082" t="str">
            <v>WM34871241Q010</v>
          </cell>
          <cell r="C1082">
            <v>47.97</v>
          </cell>
          <cell r="D1082" t="str">
            <v>PRD-9-03</v>
          </cell>
          <cell r="E1082" t="str">
            <v>O164357</v>
          </cell>
          <cell r="F1082" t="str">
            <v>PAYMENT OF BT INTERNET ACCOUNTS</v>
          </cell>
          <cell r="G1082" t="str">
            <v>30432</v>
          </cell>
          <cell r="H1082" t="str">
            <v>6114</v>
          </cell>
          <cell r="I1082" t="str">
            <v>E353388</v>
          </cell>
        </row>
        <row r="1083">
          <cell r="A1083" t="str">
            <v>BRITISH TELECOMMUNICATIONS PLC</v>
          </cell>
          <cell r="B1083" t="str">
            <v>WM34965129Q008</v>
          </cell>
          <cell r="C1083">
            <v>0</v>
          </cell>
          <cell r="D1083" t="str">
            <v>PRD-9-03</v>
          </cell>
          <cell r="E1083" t="str">
            <v>O164357</v>
          </cell>
          <cell r="F1083" t="str">
            <v>PAYMENT OF BT INTERNET ACCOUNTS</v>
          </cell>
          <cell r="G1083" t="str">
            <v>30432</v>
          </cell>
          <cell r="H1083" t="str">
            <v>6114</v>
          </cell>
          <cell r="I1083" t="str">
            <v>E353387</v>
          </cell>
        </row>
        <row r="1084">
          <cell r="A1084" t="str">
            <v>BRITISH TELECOMMUNICATIONS PLC</v>
          </cell>
          <cell r="B1084" t="str">
            <v>WM34965129Q008</v>
          </cell>
          <cell r="C1084">
            <v>0</v>
          </cell>
          <cell r="D1084" t="str">
            <v>PRD-9-03</v>
          </cell>
          <cell r="E1084" t="str">
            <v>O164357</v>
          </cell>
          <cell r="F1084" t="str">
            <v>PAYMENT OF BT INTERNET ACCOUNTS</v>
          </cell>
          <cell r="G1084" t="str">
            <v>30432</v>
          </cell>
          <cell r="H1084" t="str">
            <v>6114</v>
          </cell>
          <cell r="I1084" t="str">
            <v>E353387</v>
          </cell>
        </row>
        <row r="1085">
          <cell r="A1085" t="str">
            <v>BRITISH TELECOMMUNICATIONS PLC</v>
          </cell>
          <cell r="B1085" t="str">
            <v>WM34965129Q008</v>
          </cell>
          <cell r="C1085">
            <v>47.97</v>
          </cell>
          <cell r="D1085" t="str">
            <v>PRD-9-03</v>
          </cell>
          <cell r="E1085" t="str">
            <v>O164357</v>
          </cell>
          <cell r="F1085" t="str">
            <v>PAYMENT OF BT INTERNET ACCOUNTS</v>
          </cell>
          <cell r="G1085" t="str">
            <v>30432</v>
          </cell>
          <cell r="H1085" t="str">
            <v>6114</v>
          </cell>
          <cell r="I1085" t="str">
            <v>E353387</v>
          </cell>
        </row>
        <row r="1086">
          <cell r="A1086" t="str">
            <v>BRITISH TELECOMMUNICATIONS PLC</v>
          </cell>
          <cell r="B1086" t="str">
            <v>WM34965126Q008</v>
          </cell>
          <cell r="C1086">
            <v>0</v>
          </cell>
          <cell r="D1086" t="str">
            <v>PRD-9-03</v>
          </cell>
          <cell r="E1086" t="str">
            <v>O164357</v>
          </cell>
          <cell r="F1086" t="str">
            <v>PAYMENT OF BT INTERNET ACCOUNTS</v>
          </cell>
          <cell r="G1086" t="str">
            <v>30432</v>
          </cell>
          <cell r="H1086" t="str">
            <v>6114</v>
          </cell>
          <cell r="I1086" t="str">
            <v>E353386</v>
          </cell>
        </row>
        <row r="1087">
          <cell r="A1087" t="str">
            <v>BRITISH TELECOMMUNICATIONS PLC</v>
          </cell>
          <cell r="B1087" t="str">
            <v>WM34965126Q008</v>
          </cell>
          <cell r="C1087">
            <v>0</v>
          </cell>
          <cell r="D1087" t="str">
            <v>PRD-9-03</v>
          </cell>
          <cell r="E1087" t="str">
            <v>O164357</v>
          </cell>
          <cell r="F1087" t="str">
            <v>PAYMENT OF BT INTERNET ACCOUNTS</v>
          </cell>
          <cell r="G1087" t="str">
            <v>30432</v>
          </cell>
          <cell r="H1087" t="str">
            <v>6114</v>
          </cell>
          <cell r="I1087" t="str">
            <v>E353386</v>
          </cell>
        </row>
        <row r="1088">
          <cell r="A1088" t="str">
            <v>BRITISH TELECOMMUNICATIONS PLC</v>
          </cell>
          <cell r="B1088" t="str">
            <v>WM34965126Q008</v>
          </cell>
          <cell r="C1088">
            <v>47.97</v>
          </cell>
          <cell r="D1088" t="str">
            <v>PRD-9-03</v>
          </cell>
          <cell r="E1088" t="str">
            <v>O164357</v>
          </cell>
          <cell r="F1088" t="str">
            <v>PAYMENT OF BT INTERNET ACCOUNTS</v>
          </cell>
          <cell r="G1088" t="str">
            <v>30432</v>
          </cell>
          <cell r="H1088" t="str">
            <v>6114</v>
          </cell>
          <cell r="I1088" t="str">
            <v>E353386</v>
          </cell>
        </row>
        <row r="1089">
          <cell r="A1089" t="str">
            <v>BRITISH TELECOMMUNICATIONS PLC</v>
          </cell>
          <cell r="B1089" t="str">
            <v>WM34991455Q007</v>
          </cell>
          <cell r="C1089">
            <v>0</v>
          </cell>
          <cell r="D1089" t="str">
            <v>PRD-9-03</v>
          </cell>
          <cell r="E1089" t="str">
            <v>O164357</v>
          </cell>
          <cell r="F1089" t="str">
            <v>PAYMENT OF BT INTERNET ACCOUNTS</v>
          </cell>
          <cell r="G1089" t="str">
            <v>30432</v>
          </cell>
          <cell r="H1089" t="str">
            <v>6114</v>
          </cell>
          <cell r="I1089" t="str">
            <v>E353385</v>
          </cell>
        </row>
        <row r="1090">
          <cell r="A1090" t="str">
            <v>BRITISH TELECOMMUNICATIONS PLC</v>
          </cell>
          <cell r="B1090" t="str">
            <v>WM34991455Q007</v>
          </cell>
          <cell r="C1090">
            <v>0</v>
          </cell>
          <cell r="D1090" t="str">
            <v>PRD-9-03</v>
          </cell>
          <cell r="E1090" t="str">
            <v>O164357</v>
          </cell>
          <cell r="F1090" t="str">
            <v>PAYMENT OF BT INTERNET ACCOUNTS</v>
          </cell>
          <cell r="G1090" t="str">
            <v>30432</v>
          </cell>
          <cell r="H1090" t="str">
            <v>6114</v>
          </cell>
          <cell r="I1090" t="str">
            <v>E353385</v>
          </cell>
        </row>
        <row r="1091">
          <cell r="A1091" t="str">
            <v>BRITISH TELECOMMUNICATIONS PLC</v>
          </cell>
          <cell r="B1091" t="str">
            <v>WM34991455Q007</v>
          </cell>
          <cell r="C1091">
            <v>47.97</v>
          </cell>
          <cell r="D1091" t="str">
            <v>PRD-9-03</v>
          </cell>
          <cell r="E1091" t="str">
            <v>O164357</v>
          </cell>
          <cell r="F1091" t="str">
            <v>PAYMENT OF BT INTERNET ACCOUNTS</v>
          </cell>
          <cell r="G1091" t="str">
            <v>30432</v>
          </cell>
          <cell r="H1091" t="str">
            <v>6114</v>
          </cell>
          <cell r="I1091" t="str">
            <v>E353385</v>
          </cell>
        </row>
        <row r="1092">
          <cell r="A1092" t="str">
            <v>BRITISH TELECOMMUNICATIONS PLC</v>
          </cell>
          <cell r="B1092" t="str">
            <v>WM34995022Q007</v>
          </cell>
          <cell r="C1092">
            <v>0</v>
          </cell>
          <cell r="D1092" t="str">
            <v>PRD-9-03</v>
          </cell>
          <cell r="E1092" t="str">
            <v>O164357</v>
          </cell>
          <cell r="F1092" t="str">
            <v>PAYMENT OF BT INTERNET ACCOUNTS</v>
          </cell>
          <cell r="G1092" t="str">
            <v>30432</v>
          </cell>
          <cell r="H1092" t="str">
            <v>6114</v>
          </cell>
          <cell r="I1092" t="str">
            <v>E353384</v>
          </cell>
        </row>
        <row r="1093">
          <cell r="A1093" t="str">
            <v>BRITISH TELECOMMUNICATIONS PLC</v>
          </cell>
          <cell r="B1093" t="str">
            <v>WM34995022Q007</v>
          </cell>
          <cell r="C1093">
            <v>0</v>
          </cell>
          <cell r="D1093" t="str">
            <v>PRD-9-03</v>
          </cell>
          <cell r="E1093" t="str">
            <v>O164357</v>
          </cell>
          <cell r="F1093" t="str">
            <v>PAYMENT OF BT INTERNET ACCOUNTS</v>
          </cell>
          <cell r="G1093" t="str">
            <v>30432</v>
          </cell>
          <cell r="H1093" t="str">
            <v>6114</v>
          </cell>
          <cell r="I1093" t="str">
            <v>E353384</v>
          </cell>
        </row>
        <row r="1094">
          <cell r="A1094" t="str">
            <v>BRITISH TELECOMMUNICATIONS PLC</v>
          </cell>
          <cell r="B1094" t="str">
            <v>WM34995022Q007</v>
          </cell>
          <cell r="C1094">
            <v>47.97</v>
          </cell>
          <cell r="D1094" t="str">
            <v>PRD-9-03</v>
          </cell>
          <cell r="E1094" t="str">
            <v>O164357</v>
          </cell>
          <cell r="F1094" t="str">
            <v>PAYMENT OF BT INTERNET ACCOUNTS</v>
          </cell>
          <cell r="G1094" t="str">
            <v>30432</v>
          </cell>
          <cell r="H1094" t="str">
            <v>6114</v>
          </cell>
          <cell r="I1094" t="str">
            <v>E353384</v>
          </cell>
        </row>
        <row r="1095">
          <cell r="A1095" t="str">
            <v>BRITISH TELECOMMUNICATIONS PLC</v>
          </cell>
          <cell r="B1095" t="str">
            <v>WM35003461Q008</v>
          </cell>
          <cell r="C1095">
            <v>0</v>
          </cell>
          <cell r="D1095" t="str">
            <v>PRD-9-03</v>
          </cell>
          <cell r="E1095" t="str">
            <v>O164357</v>
          </cell>
          <cell r="F1095" t="str">
            <v>PAYMENT OF BT INTERNET ACCOUNTS</v>
          </cell>
          <cell r="G1095" t="str">
            <v>30432</v>
          </cell>
          <cell r="H1095" t="str">
            <v>6114</v>
          </cell>
          <cell r="I1095" t="str">
            <v>E353383</v>
          </cell>
        </row>
        <row r="1096">
          <cell r="A1096" t="str">
            <v>BRITISH TELECOMMUNICATIONS PLC</v>
          </cell>
          <cell r="B1096" t="str">
            <v>WM35003461Q008</v>
          </cell>
          <cell r="C1096">
            <v>0</v>
          </cell>
          <cell r="D1096" t="str">
            <v>PRD-9-03</v>
          </cell>
          <cell r="E1096" t="str">
            <v>O164357</v>
          </cell>
          <cell r="F1096" t="str">
            <v>PAYMENT OF BT INTERNET ACCOUNTS</v>
          </cell>
          <cell r="G1096" t="str">
            <v>30432</v>
          </cell>
          <cell r="H1096" t="str">
            <v>6114</v>
          </cell>
          <cell r="I1096" t="str">
            <v>E353383</v>
          </cell>
        </row>
        <row r="1097">
          <cell r="A1097" t="str">
            <v>BRITISH TELECOMMUNICATIONS PLC</v>
          </cell>
          <cell r="B1097" t="str">
            <v>WM35003461Q008</v>
          </cell>
          <cell r="C1097">
            <v>47.97</v>
          </cell>
          <cell r="D1097" t="str">
            <v>PRD-9-03</v>
          </cell>
          <cell r="E1097" t="str">
            <v>O164357</v>
          </cell>
          <cell r="F1097" t="str">
            <v>PAYMENT OF BT INTERNET ACCOUNTS</v>
          </cell>
          <cell r="G1097" t="str">
            <v>30432</v>
          </cell>
          <cell r="H1097" t="str">
            <v>6114</v>
          </cell>
          <cell r="I1097" t="str">
            <v>E353383</v>
          </cell>
        </row>
        <row r="1098">
          <cell r="A1098" t="str">
            <v>BRITISH TELECOMMUNICATIONS PLC</v>
          </cell>
          <cell r="B1098" t="str">
            <v>WM34978569Q008</v>
          </cell>
          <cell r="C1098">
            <v>0</v>
          </cell>
          <cell r="D1098" t="str">
            <v>PRD-9-03</v>
          </cell>
          <cell r="E1098" t="str">
            <v>O164357</v>
          </cell>
          <cell r="F1098" t="str">
            <v>PAYMENT OF BT INTERNET ACCOUNTS</v>
          </cell>
          <cell r="G1098" t="str">
            <v>30432</v>
          </cell>
          <cell r="H1098" t="str">
            <v>6114</v>
          </cell>
          <cell r="I1098" t="str">
            <v>E353382</v>
          </cell>
        </row>
        <row r="1099">
          <cell r="A1099" t="str">
            <v>BRITISH TELECOMMUNICATIONS PLC</v>
          </cell>
          <cell r="B1099" t="str">
            <v>WM34978569Q008</v>
          </cell>
          <cell r="C1099">
            <v>0</v>
          </cell>
          <cell r="D1099" t="str">
            <v>PRD-9-03</v>
          </cell>
          <cell r="E1099" t="str">
            <v>O164357</v>
          </cell>
          <cell r="F1099" t="str">
            <v>PAYMENT OF BT INTERNET ACCOUNTS</v>
          </cell>
          <cell r="G1099" t="str">
            <v>30432</v>
          </cell>
          <cell r="H1099" t="str">
            <v>6114</v>
          </cell>
          <cell r="I1099" t="str">
            <v>E353382</v>
          </cell>
        </row>
        <row r="1100">
          <cell r="A1100" t="str">
            <v>BRITISH TELECOMMUNICATIONS PLC</v>
          </cell>
          <cell r="B1100" t="str">
            <v>WM34978569Q008</v>
          </cell>
          <cell r="C1100">
            <v>47.97</v>
          </cell>
          <cell r="D1100" t="str">
            <v>PRD-9-03</v>
          </cell>
          <cell r="E1100" t="str">
            <v>O164357</v>
          </cell>
          <cell r="F1100" t="str">
            <v>PAYMENT OF BT INTERNET ACCOUNTS</v>
          </cell>
          <cell r="G1100" t="str">
            <v>30432</v>
          </cell>
          <cell r="H1100" t="str">
            <v>6114</v>
          </cell>
          <cell r="I1100" t="str">
            <v>E353382</v>
          </cell>
        </row>
        <row r="1101">
          <cell r="A1101" t="str">
            <v>BRITISH TELECOMMUNICATIONS PLC</v>
          </cell>
          <cell r="B1101" t="str">
            <v>WM34904166F010</v>
          </cell>
          <cell r="C1101">
            <v>0</v>
          </cell>
          <cell r="D1101" t="str">
            <v>PRD-9-03</v>
          </cell>
          <cell r="E1101" t="str">
            <v>O164357</v>
          </cell>
          <cell r="F1101" t="str">
            <v>PAYMENT OF BT INTERNET ACCOUNTS</v>
          </cell>
          <cell r="G1101" t="str">
            <v>30432</v>
          </cell>
          <cell r="H1101" t="str">
            <v>6114</v>
          </cell>
          <cell r="I1101" t="str">
            <v>E353381</v>
          </cell>
        </row>
        <row r="1102">
          <cell r="A1102" t="str">
            <v>BRITISH TELECOMMUNICATIONS PLC</v>
          </cell>
          <cell r="B1102" t="str">
            <v>WM34904166F010</v>
          </cell>
          <cell r="C1102">
            <v>8.93</v>
          </cell>
          <cell r="D1102" t="str">
            <v>PRD-9-03</v>
          </cell>
          <cell r="E1102" t="str">
            <v>O164357</v>
          </cell>
          <cell r="F1102" t="str">
            <v>PAYMENT OF BT INTERNET ACCOUNTS</v>
          </cell>
          <cell r="G1102" t="str">
            <v>30432</v>
          </cell>
          <cell r="H1102" t="str">
            <v>6114</v>
          </cell>
          <cell r="I1102" t="str">
            <v>E353381</v>
          </cell>
        </row>
        <row r="1103">
          <cell r="A1103" t="str">
            <v>BRITISH TELECOMMUNICATIONS PLC</v>
          </cell>
          <cell r="B1103" t="str">
            <v>WM34904166F010</v>
          </cell>
          <cell r="C1103">
            <v>0</v>
          </cell>
          <cell r="D1103" t="str">
            <v>PRD-9-03</v>
          </cell>
          <cell r="E1103" t="str">
            <v>O164357</v>
          </cell>
          <cell r="F1103" t="str">
            <v>PAYMENT OF BT INTERNET ACCOUNTS</v>
          </cell>
          <cell r="G1103" t="str">
            <v>30432</v>
          </cell>
          <cell r="H1103" t="str">
            <v>6114</v>
          </cell>
          <cell r="I1103" t="str">
            <v>E353381</v>
          </cell>
        </row>
        <row r="1104">
          <cell r="A1104" t="str">
            <v>BRITISH TELECOMMUNICATIONS PLC</v>
          </cell>
          <cell r="B1104" t="str">
            <v>WM34977466Q008</v>
          </cell>
          <cell r="C1104">
            <v>0</v>
          </cell>
          <cell r="D1104" t="str">
            <v>PRD-9-03</v>
          </cell>
          <cell r="E1104" t="str">
            <v>O164357</v>
          </cell>
          <cell r="F1104" t="str">
            <v>PAYMENT OF BT INTERNET ACCOUNTS</v>
          </cell>
          <cell r="G1104" t="str">
            <v>30432</v>
          </cell>
          <cell r="H1104" t="str">
            <v>6114</v>
          </cell>
          <cell r="I1104" t="str">
            <v>E353380</v>
          </cell>
        </row>
        <row r="1105">
          <cell r="A1105" t="str">
            <v>BRITISH TELECOMMUNICATIONS PLC</v>
          </cell>
          <cell r="B1105" t="str">
            <v>WM34977466Q008</v>
          </cell>
          <cell r="C1105">
            <v>0</v>
          </cell>
          <cell r="D1105" t="str">
            <v>PRD-9-03</v>
          </cell>
          <cell r="E1105" t="str">
            <v>O164357</v>
          </cell>
          <cell r="F1105" t="str">
            <v>PAYMENT OF BT INTERNET ACCOUNTS</v>
          </cell>
          <cell r="G1105" t="str">
            <v>30432</v>
          </cell>
          <cell r="H1105" t="str">
            <v>6114</v>
          </cell>
          <cell r="I1105" t="str">
            <v>E353380</v>
          </cell>
        </row>
        <row r="1106">
          <cell r="A1106" t="str">
            <v>BRITISH TELECOMMUNICATIONS PLC</v>
          </cell>
          <cell r="B1106" t="str">
            <v>WM34977466Q008</v>
          </cell>
          <cell r="C1106">
            <v>0</v>
          </cell>
          <cell r="D1106" t="str">
            <v>PRD-9-03</v>
          </cell>
          <cell r="E1106" t="str">
            <v>O164357</v>
          </cell>
          <cell r="F1106" t="str">
            <v>PAYMENT OF BT INTERNET ACCOUNTS</v>
          </cell>
          <cell r="G1106" t="str">
            <v>30432</v>
          </cell>
          <cell r="H1106" t="str">
            <v>6114</v>
          </cell>
          <cell r="I1106" t="str">
            <v>E353380</v>
          </cell>
        </row>
        <row r="1107">
          <cell r="A1107" t="str">
            <v>BRITISH TELECOMMUNICATIONS PLC</v>
          </cell>
          <cell r="B1107" t="str">
            <v>WM34977466Q008</v>
          </cell>
          <cell r="C1107">
            <v>47.97</v>
          </cell>
          <cell r="D1107" t="str">
            <v>PRD-9-03</v>
          </cell>
          <cell r="E1107" t="str">
            <v>O164357</v>
          </cell>
          <cell r="F1107" t="str">
            <v>PAYMENT OF BT INTERNET ACCOUNTS</v>
          </cell>
          <cell r="G1107" t="str">
            <v>30432</v>
          </cell>
          <cell r="H1107" t="str">
            <v>6114</v>
          </cell>
          <cell r="I1107" t="str">
            <v>E353380</v>
          </cell>
        </row>
        <row r="1108">
          <cell r="A1108" t="str">
            <v>BRITISH TELECOMMUNICATIONS PLC</v>
          </cell>
          <cell r="B1108" t="str">
            <v>WM34977494Q008</v>
          </cell>
          <cell r="C1108">
            <v>0</v>
          </cell>
          <cell r="D1108" t="str">
            <v>PRD-9-03</v>
          </cell>
          <cell r="E1108" t="str">
            <v>O164357</v>
          </cell>
          <cell r="F1108" t="str">
            <v>PAYMENT OF BT INTERNET ACCOUNTS</v>
          </cell>
          <cell r="G1108" t="str">
            <v>30432</v>
          </cell>
          <cell r="H1108" t="str">
            <v>6114</v>
          </cell>
          <cell r="I1108" t="str">
            <v>E353379</v>
          </cell>
        </row>
        <row r="1109">
          <cell r="A1109" t="str">
            <v>BRITISH TELECOMMUNICATIONS PLC</v>
          </cell>
          <cell r="B1109" t="str">
            <v>WM34977494Q008</v>
          </cell>
          <cell r="C1109">
            <v>0</v>
          </cell>
          <cell r="D1109" t="str">
            <v>PRD-9-03</v>
          </cell>
          <cell r="E1109" t="str">
            <v>O164357</v>
          </cell>
          <cell r="F1109" t="str">
            <v>PAYMENT OF BT INTERNET ACCOUNTS</v>
          </cell>
          <cell r="G1109" t="str">
            <v>30432</v>
          </cell>
          <cell r="H1109" t="str">
            <v>6114</v>
          </cell>
          <cell r="I1109" t="str">
            <v>E353379</v>
          </cell>
        </row>
        <row r="1110">
          <cell r="A1110" t="str">
            <v>BRITISH TELECOMMUNICATIONS PLC</v>
          </cell>
          <cell r="B1110" t="str">
            <v>WM34977494Q008</v>
          </cell>
          <cell r="C1110">
            <v>0</v>
          </cell>
          <cell r="D1110" t="str">
            <v>PRD-9-03</v>
          </cell>
          <cell r="E1110" t="str">
            <v>O164357</v>
          </cell>
          <cell r="F1110" t="str">
            <v>PAYMENT OF BT INTERNET ACCOUNTS</v>
          </cell>
          <cell r="G1110" t="str">
            <v>30432</v>
          </cell>
          <cell r="H1110" t="str">
            <v>6114</v>
          </cell>
          <cell r="I1110" t="str">
            <v>E353379</v>
          </cell>
        </row>
        <row r="1111">
          <cell r="A1111" t="str">
            <v>BRITISH TELECOMMUNICATIONS PLC</v>
          </cell>
          <cell r="B1111" t="str">
            <v>WM34977494Q008</v>
          </cell>
          <cell r="C1111">
            <v>47.97</v>
          </cell>
          <cell r="D1111" t="str">
            <v>PRD-9-03</v>
          </cell>
          <cell r="E1111" t="str">
            <v>O164357</v>
          </cell>
          <cell r="F1111" t="str">
            <v>PAYMENT OF BT INTERNET ACCOUNTS</v>
          </cell>
          <cell r="G1111" t="str">
            <v>30432</v>
          </cell>
          <cell r="H1111" t="str">
            <v>6114</v>
          </cell>
          <cell r="I1111" t="str">
            <v>E353379</v>
          </cell>
        </row>
        <row r="1112">
          <cell r="A1112" t="str">
            <v>BRITISH TELECOMMUNICATIONS PLC</v>
          </cell>
          <cell r="B1112" t="str">
            <v>WM34989437Q007</v>
          </cell>
          <cell r="C1112">
            <v>0</v>
          </cell>
          <cell r="D1112" t="str">
            <v>PRD-9-03</v>
          </cell>
          <cell r="E1112" t="str">
            <v>O164357</v>
          </cell>
          <cell r="F1112" t="str">
            <v>PAYMENT OF BT INTERNET ACCOUNTS</v>
          </cell>
          <cell r="G1112" t="str">
            <v>30432</v>
          </cell>
          <cell r="H1112" t="str">
            <v>6114</v>
          </cell>
          <cell r="I1112" t="str">
            <v>E353378</v>
          </cell>
        </row>
        <row r="1113">
          <cell r="A1113" t="str">
            <v>BRITISH TELECOMMUNICATIONS PLC</v>
          </cell>
          <cell r="B1113" t="str">
            <v>WM34989437Q007</v>
          </cell>
          <cell r="C1113">
            <v>0</v>
          </cell>
          <cell r="D1113" t="str">
            <v>PRD-9-03</v>
          </cell>
          <cell r="E1113" t="str">
            <v>O164357</v>
          </cell>
          <cell r="F1113" t="str">
            <v>PAYMENT OF BT INTERNET ACCOUNTS</v>
          </cell>
          <cell r="G1113" t="str">
            <v>30432</v>
          </cell>
          <cell r="H1113" t="str">
            <v>6114</v>
          </cell>
          <cell r="I1113" t="str">
            <v>E353378</v>
          </cell>
        </row>
        <row r="1114">
          <cell r="A1114" t="str">
            <v>BRITISH TELECOMMUNICATIONS PLC</v>
          </cell>
          <cell r="B1114" t="str">
            <v>WM34989437Q007</v>
          </cell>
          <cell r="C1114">
            <v>0</v>
          </cell>
          <cell r="D1114" t="str">
            <v>PRD-9-03</v>
          </cell>
          <cell r="E1114" t="str">
            <v>O164357</v>
          </cell>
          <cell r="F1114" t="str">
            <v>PAYMENT OF BT INTERNET ACCOUNTS</v>
          </cell>
          <cell r="G1114" t="str">
            <v>30432</v>
          </cell>
          <cell r="H1114" t="str">
            <v>6114</v>
          </cell>
          <cell r="I1114" t="str">
            <v>E353378</v>
          </cell>
        </row>
        <row r="1115">
          <cell r="A1115" t="str">
            <v>BRITISH TELECOMMUNICATIONS PLC</v>
          </cell>
          <cell r="B1115" t="str">
            <v>WM34989437Q007</v>
          </cell>
          <cell r="C1115">
            <v>47.97</v>
          </cell>
          <cell r="D1115" t="str">
            <v>PRD-9-03</v>
          </cell>
          <cell r="E1115" t="str">
            <v>O164357</v>
          </cell>
          <cell r="F1115" t="str">
            <v>PAYMENT OF BT INTERNET ACCOUNTS</v>
          </cell>
          <cell r="G1115" t="str">
            <v>30432</v>
          </cell>
          <cell r="H1115" t="str">
            <v>6114</v>
          </cell>
          <cell r="I1115" t="str">
            <v>E353378</v>
          </cell>
        </row>
        <row r="1116">
          <cell r="A1116" t="str">
            <v>BRITISH TELECOMMUNICATIONS PLC</v>
          </cell>
          <cell r="B1116" t="str">
            <v>WM34968275Q008</v>
          </cell>
          <cell r="C1116">
            <v>0</v>
          </cell>
          <cell r="D1116" t="str">
            <v>PRD-9-03</v>
          </cell>
          <cell r="E1116" t="str">
            <v>O164357</v>
          </cell>
          <cell r="F1116" t="str">
            <v>PAYMENT OF BT INTERNET ACCOUNTS</v>
          </cell>
          <cell r="G1116" t="str">
            <v>30432</v>
          </cell>
          <cell r="H1116" t="str">
            <v>6114</v>
          </cell>
          <cell r="I1116" t="str">
            <v>E353377</v>
          </cell>
        </row>
        <row r="1117">
          <cell r="A1117" t="str">
            <v>BRITISH TELECOMMUNICATIONS PLC</v>
          </cell>
          <cell r="B1117" t="str">
            <v>WM34968275Q008</v>
          </cell>
          <cell r="C1117">
            <v>0</v>
          </cell>
          <cell r="D1117" t="str">
            <v>PRD-9-03</v>
          </cell>
          <cell r="E1117" t="str">
            <v>O164357</v>
          </cell>
          <cell r="F1117" t="str">
            <v>PAYMENT OF BT INTERNET ACCOUNTS</v>
          </cell>
          <cell r="G1117" t="str">
            <v>30432</v>
          </cell>
          <cell r="H1117" t="str">
            <v>6114</v>
          </cell>
          <cell r="I1117" t="str">
            <v>E353377</v>
          </cell>
        </row>
        <row r="1118">
          <cell r="A1118" t="str">
            <v>BRITISH TELECOMMUNICATIONS PLC</v>
          </cell>
          <cell r="B1118" t="str">
            <v>WM34968275Q008</v>
          </cell>
          <cell r="C1118">
            <v>0</v>
          </cell>
          <cell r="D1118" t="str">
            <v>PRD-9-03</v>
          </cell>
          <cell r="E1118" t="str">
            <v>O164357</v>
          </cell>
          <cell r="F1118" t="str">
            <v>PAYMENT OF BT INTERNET ACCOUNTS</v>
          </cell>
          <cell r="G1118" t="str">
            <v>30432</v>
          </cell>
          <cell r="H1118" t="str">
            <v>6114</v>
          </cell>
          <cell r="I1118" t="str">
            <v>E353377</v>
          </cell>
        </row>
        <row r="1119">
          <cell r="A1119" t="str">
            <v>BRITISH TELECOMMUNICATIONS PLC</v>
          </cell>
          <cell r="B1119" t="str">
            <v>WM34968275Q008</v>
          </cell>
          <cell r="C1119">
            <v>47.97</v>
          </cell>
          <cell r="D1119" t="str">
            <v>PRD-9-03</v>
          </cell>
          <cell r="E1119" t="str">
            <v>O164357</v>
          </cell>
          <cell r="F1119" t="str">
            <v>PAYMENT OF BT INTERNET ACCOUNTS</v>
          </cell>
          <cell r="G1119" t="str">
            <v>30432</v>
          </cell>
          <cell r="H1119" t="str">
            <v>6114</v>
          </cell>
          <cell r="I1119" t="str">
            <v>E353377</v>
          </cell>
        </row>
        <row r="1120">
          <cell r="A1120" t="str">
            <v>BRITISH TELECOMMUNICATIONS PLC</v>
          </cell>
          <cell r="B1120" t="str">
            <v>WM35247041Q004</v>
          </cell>
          <cell r="C1120">
            <v>0</v>
          </cell>
          <cell r="D1120" t="str">
            <v>PRD-9-03</v>
          </cell>
          <cell r="E1120" t="str">
            <v>O164357</v>
          </cell>
          <cell r="F1120" t="str">
            <v>PAYMENT OF BT INTERNET ACCOUNTS</v>
          </cell>
          <cell r="G1120" t="str">
            <v>30432</v>
          </cell>
          <cell r="H1120" t="str">
            <v>6114</v>
          </cell>
          <cell r="I1120" t="str">
            <v>E353376</v>
          </cell>
        </row>
        <row r="1121">
          <cell r="A1121" t="str">
            <v>BRITISH TELECOMMUNICATIONS PLC</v>
          </cell>
          <cell r="B1121" t="str">
            <v>WM35247041Q004</v>
          </cell>
          <cell r="C1121">
            <v>0</v>
          </cell>
          <cell r="D1121" t="str">
            <v>PRD-9-03</v>
          </cell>
          <cell r="E1121" t="str">
            <v>O164357</v>
          </cell>
          <cell r="F1121" t="str">
            <v>PAYMENT OF BT INTERNET ACCOUNTS</v>
          </cell>
          <cell r="G1121" t="str">
            <v>30432</v>
          </cell>
          <cell r="H1121" t="str">
            <v>6114</v>
          </cell>
          <cell r="I1121" t="str">
            <v>E353376</v>
          </cell>
        </row>
        <row r="1122">
          <cell r="A1122" t="str">
            <v>BRITISH TELECOMMUNICATIONS PLC</v>
          </cell>
          <cell r="B1122" t="str">
            <v>WM35247041Q004</v>
          </cell>
          <cell r="C1122">
            <v>0</v>
          </cell>
          <cell r="D1122" t="str">
            <v>PRD-9-03</v>
          </cell>
          <cell r="E1122" t="str">
            <v>O164357</v>
          </cell>
          <cell r="F1122" t="str">
            <v>PAYMENT OF BT INTERNET ACCOUNTS</v>
          </cell>
          <cell r="G1122" t="str">
            <v>30432</v>
          </cell>
          <cell r="H1122" t="str">
            <v>6114</v>
          </cell>
          <cell r="I1122" t="str">
            <v>E353376</v>
          </cell>
        </row>
        <row r="1123">
          <cell r="A1123" t="str">
            <v>BRITISH TELECOMMUNICATIONS PLC</v>
          </cell>
          <cell r="B1123" t="str">
            <v>WM35247041Q004</v>
          </cell>
          <cell r="C1123">
            <v>47.97</v>
          </cell>
          <cell r="D1123" t="str">
            <v>PRD-9-03</v>
          </cell>
          <cell r="E1123" t="str">
            <v>O164357</v>
          </cell>
          <cell r="F1123" t="str">
            <v>PAYMENT OF BT INTERNET ACCOUNTS</v>
          </cell>
          <cell r="G1123" t="str">
            <v>30432</v>
          </cell>
          <cell r="H1123" t="str">
            <v>6114</v>
          </cell>
          <cell r="I1123" t="str">
            <v>E353376</v>
          </cell>
        </row>
        <row r="1124">
          <cell r="A1124" t="str">
            <v>BRITISH TELECOMMUNICATIONS PLC</v>
          </cell>
          <cell r="B1124" t="str">
            <v>WM35238875Q004</v>
          </cell>
          <cell r="C1124">
            <v>0</v>
          </cell>
          <cell r="D1124" t="str">
            <v>PRD-9-03</v>
          </cell>
          <cell r="E1124" t="str">
            <v>O164357</v>
          </cell>
          <cell r="F1124" t="str">
            <v>PAYMENT OF BT INTERNET ACCOUNTS</v>
          </cell>
          <cell r="G1124" t="str">
            <v>30432</v>
          </cell>
          <cell r="H1124" t="str">
            <v>6114</v>
          </cell>
          <cell r="I1124" t="str">
            <v>E353375</v>
          </cell>
        </row>
        <row r="1125">
          <cell r="A1125" t="str">
            <v>BRITISH TELECOMMUNICATIONS PLC</v>
          </cell>
          <cell r="B1125" t="str">
            <v>WM35238875Q004</v>
          </cell>
          <cell r="C1125">
            <v>0</v>
          </cell>
          <cell r="D1125" t="str">
            <v>PRD-9-03</v>
          </cell>
          <cell r="E1125" t="str">
            <v>O164357</v>
          </cell>
          <cell r="F1125" t="str">
            <v>PAYMENT OF BT INTERNET ACCOUNTS</v>
          </cell>
          <cell r="G1125" t="str">
            <v>30432</v>
          </cell>
          <cell r="H1125" t="str">
            <v>6114</v>
          </cell>
          <cell r="I1125" t="str">
            <v>E353375</v>
          </cell>
        </row>
        <row r="1126">
          <cell r="A1126" t="str">
            <v>BRITISH TELECOMMUNICATIONS PLC</v>
          </cell>
          <cell r="B1126" t="str">
            <v>WM35238875Q004</v>
          </cell>
          <cell r="C1126">
            <v>0</v>
          </cell>
          <cell r="D1126" t="str">
            <v>PRD-9-03</v>
          </cell>
          <cell r="E1126" t="str">
            <v>O164357</v>
          </cell>
          <cell r="F1126" t="str">
            <v>PAYMENT OF BT INTERNET ACCOUNTS</v>
          </cell>
          <cell r="G1126" t="str">
            <v>30432</v>
          </cell>
          <cell r="H1126" t="str">
            <v>6114</v>
          </cell>
          <cell r="I1126" t="str">
            <v>E353375</v>
          </cell>
        </row>
        <row r="1127">
          <cell r="A1127" t="str">
            <v>BRITISH TELECOMMUNICATIONS PLC</v>
          </cell>
          <cell r="B1127" t="str">
            <v>WM35238875Q004</v>
          </cell>
          <cell r="C1127">
            <v>47.97</v>
          </cell>
          <cell r="D1127" t="str">
            <v>PRD-9-03</v>
          </cell>
          <cell r="E1127" t="str">
            <v>O164357</v>
          </cell>
          <cell r="F1127" t="str">
            <v>PAYMENT OF BT INTERNET ACCOUNTS</v>
          </cell>
          <cell r="G1127" t="str">
            <v>30432</v>
          </cell>
          <cell r="H1127" t="str">
            <v>6114</v>
          </cell>
          <cell r="I1127" t="str">
            <v>E353375</v>
          </cell>
        </row>
        <row r="1128">
          <cell r="A1128" t="str">
            <v>BRITISH TELECOMMUNICATIONS PLC</v>
          </cell>
          <cell r="B1128" t="str">
            <v>WM35457128Q001</v>
          </cell>
          <cell r="C1128">
            <v>53.23</v>
          </cell>
          <cell r="D1128" t="str">
            <v>PRD-9-03</v>
          </cell>
          <cell r="E1128" t="str">
            <v>O163448</v>
          </cell>
          <cell r="F1128" t="str">
            <v>PAYMENT OF BT INTERNET ACCOUNTS</v>
          </cell>
          <cell r="G1128" t="str">
            <v>30432</v>
          </cell>
          <cell r="H1128" t="str">
            <v>6114</v>
          </cell>
          <cell r="I1128" t="str">
            <v>E351994</v>
          </cell>
        </row>
        <row r="1129">
          <cell r="A1129" t="str">
            <v>BRITISH TELECOMMUNICATIONS PLC</v>
          </cell>
          <cell r="B1129" t="str">
            <v>WM35456941Q001</v>
          </cell>
          <cell r="C1129">
            <v>53.23</v>
          </cell>
          <cell r="D1129" t="str">
            <v>PRD-9-03</v>
          </cell>
          <cell r="E1129" t="str">
            <v>O163448</v>
          </cell>
          <cell r="F1129" t="str">
            <v>PAYMENT OF BT INTERNET ACCOUNTS</v>
          </cell>
          <cell r="G1129" t="str">
            <v>30432</v>
          </cell>
          <cell r="H1129" t="str">
            <v>6114</v>
          </cell>
          <cell r="I1129" t="str">
            <v>E351993</v>
          </cell>
        </row>
        <row r="1130">
          <cell r="A1130" t="str">
            <v>BRITISH TELECOMMUNICATIONS PLC</v>
          </cell>
          <cell r="B1130" t="str">
            <v>WM35456903Q001</v>
          </cell>
          <cell r="C1130">
            <v>53.23</v>
          </cell>
          <cell r="D1130" t="str">
            <v>PRD-9-03</v>
          </cell>
          <cell r="E1130" t="str">
            <v>O163448</v>
          </cell>
          <cell r="F1130" t="str">
            <v>PAYMENT OF BT INTERNET ACCOUNTS</v>
          </cell>
          <cell r="G1130" t="str">
            <v>30432</v>
          </cell>
          <cell r="H1130" t="str">
            <v>6114</v>
          </cell>
          <cell r="I1130" t="str">
            <v>E351992</v>
          </cell>
        </row>
        <row r="1131">
          <cell r="A1131" t="str">
            <v>BRITISH TELECOMMUNICATIONS PLC</v>
          </cell>
          <cell r="B1131" t="str">
            <v>WM35455683Q001</v>
          </cell>
          <cell r="C1131">
            <v>53.76</v>
          </cell>
          <cell r="D1131" t="str">
            <v>PRD-9-03</v>
          </cell>
          <cell r="E1131" t="str">
            <v>O163448</v>
          </cell>
          <cell r="F1131" t="str">
            <v>PAYMENT OF BT INTERNET ACCOUNTS</v>
          </cell>
          <cell r="G1131" t="str">
            <v>30432</v>
          </cell>
          <cell r="H1131" t="str">
            <v>6114</v>
          </cell>
          <cell r="I1131" t="str">
            <v>E351991</v>
          </cell>
        </row>
        <row r="1132">
          <cell r="A1132" t="str">
            <v>BRITISH TELECOMMUNICATIONS PLC</v>
          </cell>
          <cell r="B1132" t="str">
            <v>WM35458099Q002</v>
          </cell>
          <cell r="C1132">
            <v>122.1</v>
          </cell>
          <cell r="D1132" t="str">
            <v>PRD-9-03</v>
          </cell>
          <cell r="E1132" t="str">
            <v>O163448</v>
          </cell>
          <cell r="F1132" t="str">
            <v>PAYMENT OF BT INTERNET ACCOUNTS</v>
          </cell>
          <cell r="G1132" t="str">
            <v>30432</v>
          </cell>
          <cell r="H1132" t="str">
            <v>6114</v>
          </cell>
          <cell r="I1132" t="str">
            <v>E351990</v>
          </cell>
        </row>
        <row r="1133">
          <cell r="A1133" t="str">
            <v>BRITISH TELECOMMUNICATIONS PLC</v>
          </cell>
          <cell r="B1133" t="str">
            <v>WM35133268Q006</v>
          </cell>
          <cell r="C1133">
            <v>0</v>
          </cell>
          <cell r="D1133" t="str">
            <v>PRD-9-03</v>
          </cell>
          <cell r="E1133" t="str">
            <v>O163448</v>
          </cell>
          <cell r="F1133" t="str">
            <v>PAYMENT OF BT INTERNET ACCOUNTS</v>
          </cell>
          <cell r="G1133" t="str">
            <v>30432</v>
          </cell>
          <cell r="H1133" t="str">
            <v>6114</v>
          </cell>
          <cell r="I1133" t="str">
            <v>E351989</v>
          </cell>
        </row>
        <row r="1134">
          <cell r="A1134" t="str">
            <v>BRITISH TELECOMMUNICATIONS PLC</v>
          </cell>
          <cell r="B1134" t="str">
            <v>WM35133268Q006</v>
          </cell>
          <cell r="C1134">
            <v>0</v>
          </cell>
          <cell r="D1134" t="str">
            <v>PRD-9-03</v>
          </cell>
          <cell r="E1134" t="str">
            <v>O163448</v>
          </cell>
          <cell r="F1134" t="str">
            <v>PAYMENT OF BT INTERNET ACCOUNTS</v>
          </cell>
          <cell r="G1134" t="str">
            <v>30432</v>
          </cell>
          <cell r="H1134" t="str">
            <v>6114</v>
          </cell>
          <cell r="I1134" t="str">
            <v>E351989</v>
          </cell>
        </row>
        <row r="1135">
          <cell r="A1135" t="str">
            <v>BRITISH TELECOMMUNICATIONS PLC</v>
          </cell>
          <cell r="B1135" t="str">
            <v>WM35133268Q006</v>
          </cell>
          <cell r="C1135">
            <v>47.97</v>
          </cell>
          <cell r="D1135" t="str">
            <v>PRD-9-03</v>
          </cell>
          <cell r="E1135" t="str">
            <v>O163448</v>
          </cell>
          <cell r="F1135" t="str">
            <v>PAYMENT OF BT INTERNET ACCOUNTS</v>
          </cell>
          <cell r="G1135" t="str">
            <v>30432</v>
          </cell>
          <cell r="H1135" t="str">
            <v>6114</v>
          </cell>
          <cell r="I1135" t="str">
            <v>E351989</v>
          </cell>
        </row>
        <row r="1136">
          <cell r="A1136" t="str">
            <v>BRITISH TELECOMMUNICATIONS PLC</v>
          </cell>
          <cell r="B1136" t="str">
            <v>WM35146524Q006</v>
          </cell>
          <cell r="C1136">
            <v>0</v>
          </cell>
          <cell r="D1136" t="str">
            <v>PRD-9-03</v>
          </cell>
          <cell r="E1136" t="str">
            <v>O163448</v>
          </cell>
          <cell r="F1136" t="str">
            <v>PAYMENT OF BT INTERNET ACCOUNTS</v>
          </cell>
          <cell r="G1136" t="str">
            <v>30432</v>
          </cell>
          <cell r="H1136" t="str">
            <v>6114</v>
          </cell>
          <cell r="I1136" t="str">
            <v>E351988</v>
          </cell>
        </row>
        <row r="1137">
          <cell r="A1137" t="str">
            <v>BRITISH TELECOMMUNICATIONS PLC</v>
          </cell>
          <cell r="B1137" t="str">
            <v>WM35146524Q006</v>
          </cell>
          <cell r="C1137">
            <v>0</v>
          </cell>
          <cell r="D1137" t="str">
            <v>PRD-9-03</v>
          </cell>
          <cell r="E1137" t="str">
            <v>O163448</v>
          </cell>
          <cell r="F1137" t="str">
            <v>PAYMENT OF BT INTERNET ACCOUNTS</v>
          </cell>
          <cell r="G1137" t="str">
            <v>30432</v>
          </cell>
          <cell r="H1137" t="str">
            <v>6114</v>
          </cell>
          <cell r="I1137" t="str">
            <v>E351988</v>
          </cell>
        </row>
        <row r="1138">
          <cell r="A1138" t="str">
            <v>BRITISH TELECOMMUNICATIONS PLC</v>
          </cell>
          <cell r="B1138" t="str">
            <v>WM35146524Q006</v>
          </cell>
          <cell r="C1138">
            <v>47.97</v>
          </cell>
          <cell r="D1138" t="str">
            <v>PRD-9-03</v>
          </cell>
          <cell r="E1138" t="str">
            <v>O163448</v>
          </cell>
          <cell r="F1138" t="str">
            <v>PAYMENT OF BT INTERNET ACCOUNTS</v>
          </cell>
          <cell r="G1138" t="str">
            <v>30432</v>
          </cell>
          <cell r="H1138" t="str">
            <v>6114</v>
          </cell>
          <cell r="I1138" t="str">
            <v>E351988</v>
          </cell>
        </row>
        <row r="1139">
          <cell r="A1139" t="str">
            <v>BRITISH TELECOMMUNICATIONS PLC</v>
          </cell>
          <cell r="B1139" t="str">
            <v>WM35148810Q006</v>
          </cell>
          <cell r="C1139">
            <v>0</v>
          </cell>
          <cell r="D1139" t="str">
            <v>PRD-9-03</v>
          </cell>
          <cell r="E1139" t="str">
            <v>O163448</v>
          </cell>
          <cell r="F1139" t="str">
            <v>PAYMENT OF BT INTERNET ACCOUNTS</v>
          </cell>
          <cell r="G1139" t="str">
            <v>30432</v>
          </cell>
          <cell r="H1139" t="str">
            <v>6114</v>
          </cell>
          <cell r="I1139" t="str">
            <v>E351987</v>
          </cell>
        </row>
        <row r="1140">
          <cell r="A1140" t="str">
            <v>BRITISH TELECOMMUNICATIONS PLC</v>
          </cell>
          <cell r="B1140" t="str">
            <v>WM35148810Q006</v>
          </cell>
          <cell r="C1140">
            <v>0</v>
          </cell>
          <cell r="D1140" t="str">
            <v>PRD-9-03</v>
          </cell>
          <cell r="E1140" t="str">
            <v>O163448</v>
          </cell>
          <cell r="F1140" t="str">
            <v>PAYMENT OF BT INTERNET ACCOUNTS</v>
          </cell>
          <cell r="G1140" t="str">
            <v>30432</v>
          </cell>
          <cell r="H1140" t="str">
            <v>6114</v>
          </cell>
          <cell r="I1140" t="str">
            <v>E351987</v>
          </cell>
        </row>
        <row r="1141">
          <cell r="A1141" t="str">
            <v>BRITISH TELECOMMUNICATIONS PLC</v>
          </cell>
          <cell r="B1141" t="str">
            <v>WM35148810Q006</v>
          </cell>
          <cell r="C1141">
            <v>47.97</v>
          </cell>
          <cell r="D1141" t="str">
            <v>PRD-9-03</v>
          </cell>
          <cell r="E1141" t="str">
            <v>O163448</v>
          </cell>
          <cell r="F1141" t="str">
            <v>PAYMENT OF BT INTERNET ACCOUNTS</v>
          </cell>
          <cell r="G1141" t="str">
            <v>30432</v>
          </cell>
          <cell r="H1141" t="str">
            <v>6114</v>
          </cell>
          <cell r="I1141" t="str">
            <v>E351987</v>
          </cell>
        </row>
        <row r="1142">
          <cell r="A1142" t="str">
            <v>BRITISH TELECOMMUNICATIONS PLC</v>
          </cell>
          <cell r="B1142" t="str">
            <v>WM35181812Q005</v>
          </cell>
          <cell r="C1142">
            <v>0</v>
          </cell>
          <cell r="D1142" t="str">
            <v>PRD-9-03</v>
          </cell>
          <cell r="E1142" t="str">
            <v>O163448</v>
          </cell>
          <cell r="F1142" t="str">
            <v>PAYMENT OF BT INTERNET ACCOUNTS</v>
          </cell>
          <cell r="G1142" t="str">
            <v>30432</v>
          </cell>
          <cell r="H1142" t="str">
            <v>6114</v>
          </cell>
          <cell r="I1142" t="str">
            <v>E351986</v>
          </cell>
        </row>
        <row r="1143">
          <cell r="A1143" t="str">
            <v>BRITISH TELECOMMUNICATIONS PLC</v>
          </cell>
          <cell r="B1143" t="str">
            <v>WM35181812Q005</v>
          </cell>
          <cell r="C1143">
            <v>0</v>
          </cell>
          <cell r="D1143" t="str">
            <v>PRD-9-03</v>
          </cell>
          <cell r="E1143" t="str">
            <v>O163448</v>
          </cell>
          <cell r="F1143" t="str">
            <v>PAYMENT OF BT INTERNET ACCOUNTS</v>
          </cell>
          <cell r="G1143" t="str">
            <v>30432</v>
          </cell>
          <cell r="H1143" t="str">
            <v>6114</v>
          </cell>
          <cell r="I1143" t="str">
            <v>E351986</v>
          </cell>
        </row>
        <row r="1144">
          <cell r="A1144" t="str">
            <v>BRITISH TELECOMMUNICATIONS PLC</v>
          </cell>
          <cell r="B1144" t="str">
            <v>WM35181812Q005</v>
          </cell>
          <cell r="C1144">
            <v>47.97</v>
          </cell>
          <cell r="D1144" t="str">
            <v>PRD-9-03</v>
          </cell>
          <cell r="E1144" t="str">
            <v>O163448</v>
          </cell>
          <cell r="F1144" t="str">
            <v>PAYMENT OF BT INTERNET ACCOUNTS</v>
          </cell>
          <cell r="G1144" t="str">
            <v>30432</v>
          </cell>
          <cell r="H1144" t="str">
            <v>6114</v>
          </cell>
          <cell r="I1144" t="str">
            <v>E351986</v>
          </cell>
        </row>
        <row r="1145">
          <cell r="A1145" t="str">
            <v>BRITISH TELECOMMUNICATIONS PLC</v>
          </cell>
          <cell r="B1145" t="str">
            <v>WM35193196Q005</v>
          </cell>
          <cell r="C1145">
            <v>0</v>
          </cell>
          <cell r="D1145" t="str">
            <v>PRD-9-03</v>
          </cell>
          <cell r="E1145" t="str">
            <v>O163448</v>
          </cell>
          <cell r="F1145" t="str">
            <v>PAYMENT OF BT INTERNET ACCOUNTS</v>
          </cell>
          <cell r="G1145" t="str">
            <v>30432</v>
          </cell>
          <cell r="H1145" t="str">
            <v>6114</v>
          </cell>
          <cell r="I1145" t="str">
            <v>E351985</v>
          </cell>
        </row>
        <row r="1146">
          <cell r="A1146" t="str">
            <v>BRITISH TELECOMMUNICATIONS PLC</v>
          </cell>
          <cell r="B1146" t="str">
            <v>WM35193196Q005</v>
          </cell>
          <cell r="C1146">
            <v>0</v>
          </cell>
          <cell r="D1146" t="str">
            <v>PRD-9-03</v>
          </cell>
          <cell r="E1146" t="str">
            <v>O163448</v>
          </cell>
          <cell r="F1146" t="str">
            <v>PAYMENT OF BT INTERNET ACCOUNTS</v>
          </cell>
          <cell r="G1146" t="str">
            <v>30432</v>
          </cell>
          <cell r="H1146" t="str">
            <v>6114</v>
          </cell>
          <cell r="I1146" t="str">
            <v>E351985</v>
          </cell>
        </row>
        <row r="1147">
          <cell r="A1147" t="str">
            <v>BRITISH TELECOMMUNICATIONS PLC</v>
          </cell>
          <cell r="B1147" t="str">
            <v>WM35193196Q005</v>
          </cell>
          <cell r="C1147">
            <v>47.97</v>
          </cell>
          <cell r="D1147" t="str">
            <v>PRD-9-03</v>
          </cell>
          <cell r="E1147" t="str">
            <v>O163448</v>
          </cell>
          <cell r="F1147" t="str">
            <v>PAYMENT OF BT INTERNET ACCOUNTS</v>
          </cell>
          <cell r="G1147" t="str">
            <v>30432</v>
          </cell>
          <cell r="H1147" t="str">
            <v>6114</v>
          </cell>
          <cell r="I1147" t="str">
            <v>E351985</v>
          </cell>
        </row>
        <row r="1148">
          <cell r="A1148" t="str">
            <v>BRITISH TELECOMMUNICATIONS PLC</v>
          </cell>
          <cell r="B1148" t="str">
            <v>WM35211117Q005</v>
          </cell>
          <cell r="C1148">
            <v>0</v>
          </cell>
          <cell r="D1148" t="str">
            <v>PRD-9-03</v>
          </cell>
          <cell r="E1148" t="str">
            <v>O163448</v>
          </cell>
          <cell r="F1148" t="str">
            <v>PAYMENT OF BT INTERNET ACCOUNTS</v>
          </cell>
          <cell r="G1148" t="str">
            <v>30432</v>
          </cell>
          <cell r="H1148" t="str">
            <v>6114</v>
          </cell>
          <cell r="I1148" t="str">
            <v>E351984</v>
          </cell>
        </row>
        <row r="1149">
          <cell r="A1149" t="str">
            <v>BRITISH TELECOMMUNICATIONS PLC</v>
          </cell>
          <cell r="B1149" t="str">
            <v>WM35211117Q005</v>
          </cell>
          <cell r="C1149">
            <v>0</v>
          </cell>
          <cell r="D1149" t="str">
            <v>PRD-9-03</v>
          </cell>
          <cell r="E1149" t="str">
            <v>O163448</v>
          </cell>
          <cell r="F1149" t="str">
            <v>PAYMENT OF BT INTERNET ACCOUNTS</v>
          </cell>
          <cell r="G1149" t="str">
            <v>30432</v>
          </cell>
          <cell r="H1149" t="str">
            <v>6114</v>
          </cell>
          <cell r="I1149" t="str">
            <v>E351984</v>
          </cell>
        </row>
        <row r="1150">
          <cell r="A1150" t="str">
            <v>BRITISH TELECOMMUNICATIONS PLC</v>
          </cell>
          <cell r="B1150" t="str">
            <v>WM35211117Q005</v>
          </cell>
          <cell r="C1150">
            <v>47.97</v>
          </cell>
          <cell r="D1150" t="str">
            <v>PRD-9-03</v>
          </cell>
          <cell r="E1150" t="str">
            <v>O163448</v>
          </cell>
          <cell r="F1150" t="str">
            <v>PAYMENT OF BT INTERNET ACCOUNTS</v>
          </cell>
          <cell r="G1150" t="str">
            <v>30432</v>
          </cell>
          <cell r="H1150" t="str">
            <v>6114</v>
          </cell>
          <cell r="I1150" t="str">
            <v>E351984</v>
          </cell>
        </row>
        <row r="1151">
          <cell r="A1151" t="str">
            <v>BRITISH TELECOMMUNICATIONS PLC</v>
          </cell>
          <cell r="B1151" t="str">
            <v>WM35173918Q005</v>
          </cell>
          <cell r="C1151">
            <v>0</v>
          </cell>
          <cell r="D1151" t="str">
            <v>PRD-9-03</v>
          </cell>
          <cell r="E1151" t="str">
            <v>O163448</v>
          </cell>
          <cell r="F1151" t="str">
            <v>PAYMENT OF BT INTERNET ACCOUNTS</v>
          </cell>
          <cell r="G1151" t="str">
            <v>30432</v>
          </cell>
          <cell r="H1151" t="str">
            <v>6114</v>
          </cell>
          <cell r="I1151" t="str">
            <v>E351983</v>
          </cell>
        </row>
        <row r="1152">
          <cell r="A1152" t="str">
            <v>BRITISH TELECOMMUNICATIONS PLC</v>
          </cell>
          <cell r="B1152" t="str">
            <v>WM35173918Q005</v>
          </cell>
          <cell r="C1152">
            <v>0</v>
          </cell>
          <cell r="D1152" t="str">
            <v>PRD-9-03</v>
          </cell>
          <cell r="E1152" t="str">
            <v>O163448</v>
          </cell>
          <cell r="F1152" t="str">
            <v>PAYMENT OF BT INTERNET ACCOUNTS</v>
          </cell>
          <cell r="G1152" t="str">
            <v>30432</v>
          </cell>
          <cell r="H1152" t="str">
            <v>6114</v>
          </cell>
          <cell r="I1152" t="str">
            <v>E351983</v>
          </cell>
        </row>
        <row r="1153">
          <cell r="A1153" t="str">
            <v>BRITISH TELECOMMUNICATIONS PLC</v>
          </cell>
          <cell r="B1153" t="str">
            <v>WM35173918Q005</v>
          </cell>
          <cell r="C1153">
            <v>47.97</v>
          </cell>
          <cell r="D1153" t="str">
            <v>PRD-9-03</v>
          </cell>
          <cell r="E1153" t="str">
            <v>O163448</v>
          </cell>
          <cell r="F1153" t="str">
            <v>PAYMENT OF BT INTERNET ACCOUNTS</v>
          </cell>
          <cell r="G1153" t="str">
            <v>30432</v>
          </cell>
          <cell r="H1153" t="str">
            <v>6114</v>
          </cell>
          <cell r="I1153" t="str">
            <v>E351983</v>
          </cell>
        </row>
        <row r="1154">
          <cell r="A1154" t="str">
            <v>BRITISH TELECOMMUNICATIONS PLC</v>
          </cell>
          <cell r="B1154" t="str">
            <v>WM35166693Q005</v>
          </cell>
          <cell r="C1154">
            <v>0</v>
          </cell>
          <cell r="D1154" t="str">
            <v>PRD-9-03</v>
          </cell>
          <cell r="E1154" t="str">
            <v>O163448</v>
          </cell>
          <cell r="F1154" t="str">
            <v>PAYMENT OF BT INTERNET ACCOUNTS</v>
          </cell>
          <cell r="G1154" t="str">
            <v>30432</v>
          </cell>
          <cell r="H1154" t="str">
            <v>6114</v>
          </cell>
          <cell r="I1154" t="str">
            <v>E351982</v>
          </cell>
        </row>
        <row r="1155">
          <cell r="A1155" t="str">
            <v>BRITISH TELECOMMUNICATIONS PLC</v>
          </cell>
          <cell r="B1155" t="str">
            <v>WM35166693Q005</v>
          </cell>
          <cell r="C1155">
            <v>0</v>
          </cell>
          <cell r="D1155" t="str">
            <v>PRD-9-03</v>
          </cell>
          <cell r="E1155" t="str">
            <v>O163448</v>
          </cell>
          <cell r="F1155" t="str">
            <v>PAYMENT OF BT INTERNET ACCOUNTS</v>
          </cell>
          <cell r="G1155" t="str">
            <v>30432</v>
          </cell>
          <cell r="H1155" t="str">
            <v>6114</v>
          </cell>
          <cell r="I1155" t="str">
            <v>E351982</v>
          </cell>
        </row>
        <row r="1156">
          <cell r="A1156" t="str">
            <v>BRITISH TELECOMMUNICATIONS PLC</v>
          </cell>
          <cell r="B1156" t="str">
            <v>WM35166693Q005</v>
          </cell>
          <cell r="C1156">
            <v>47.97</v>
          </cell>
          <cell r="D1156" t="str">
            <v>PRD-9-03</v>
          </cell>
          <cell r="E1156" t="str">
            <v>O163448</v>
          </cell>
          <cell r="F1156" t="str">
            <v>PAYMENT OF BT INTERNET ACCOUNTS</v>
          </cell>
          <cell r="G1156" t="str">
            <v>30432</v>
          </cell>
          <cell r="H1156" t="str">
            <v>6114</v>
          </cell>
          <cell r="I1156" t="str">
            <v>E351982</v>
          </cell>
        </row>
        <row r="1157">
          <cell r="A1157" t="str">
            <v>BRITISH TELECOMMUNICATIONS PLC</v>
          </cell>
          <cell r="B1157" t="str">
            <v>WM35163966Q005</v>
          </cell>
          <cell r="C1157">
            <v>0</v>
          </cell>
          <cell r="D1157" t="str">
            <v>PRD-9-03</v>
          </cell>
          <cell r="E1157" t="str">
            <v>O163448</v>
          </cell>
          <cell r="F1157" t="str">
            <v>PAYMENT OF BT INTERNET ACCOUNTS</v>
          </cell>
          <cell r="G1157" t="str">
            <v>30432</v>
          </cell>
          <cell r="H1157" t="str">
            <v>6114</v>
          </cell>
          <cell r="I1157" t="str">
            <v>E351981</v>
          </cell>
        </row>
        <row r="1158">
          <cell r="A1158" t="str">
            <v>BRITISH TELECOMMUNICATIONS PLC</v>
          </cell>
          <cell r="B1158" t="str">
            <v>WM35163966Q005</v>
          </cell>
          <cell r="C1158">
            <v>0</v>
          </cell>
          <cell r="D1158" t="str">
            <v>PRD-9-03</v>
          </cell>
          <cell r="E1158" t="str">
            <v>O163448</v>
          </cell>
          <cell r="F1158" t="str">
            <v>PAYMENT OF BT INTERNET ACCOUNTS</v>
          </cell>
          <cell r="G1158" t="str">
            <v>30432</v>
          </cell>
          <cell r="H1158" t="str">
            <v>6114</v>
          </cell>
          <cell r="I1158" t="str">
            <v>E351981</v>
          </cell>
        </row>
        <row r="1159">
          <cell r="A1159" t="str">
            <v>BRITISH TELECOMMUNICATIONS PLC</v>
          </cell>
          <cell r="B1159" t="str">
            <v>WM35163966Q005</v>
          </cell>
          <cell r="C1159">
            <v>47.97</v>
          </cell>
          <cell r="D1159" t="str">
            <v>PRD-9-03</v>
          </cell>
          <cell r="E1159" t="str">
            <v>O163448</v>
          </cell>
          <cell r="F1159" t="str">
            <v>PAYMENT OF BT INTERNET ACCOUNTS</v>
          </cell>
          <cell r="G1159" t="str">
            <v>30432</v>
          </cell>
          <cell r="H1159" t="str">
            <v>6114</v>
          </cell>
          <cell r="I1159" t="str">
            <v>E351981</v>
          </cell>
        </row>
        <row r="1160">
          <cell r="A1160" t="str">
            <v>BRITISH TELECOMMUNICATIONS PLC</v>
          </cell>
          <cell r="B1160" t="str">
            <v>WM35347378Q002</v>
          </cell>
          <cell r="C1160">
            <v>0</v>
          </cell>
          <cell r="D1160" t="str">
            <v>PRD-9-03</v>
          </cell>
          <cell r="E1160" t="str">
            <v>O163448</v>
          </cell>
          <cell r="F1160" t="str">
            <v>PAYMENT OF BT INTERNET ACCOUNTS</v>
          </cell>
          <cell r="G1160" t="str">
            <v>30432</v>
          </cell>
          <cell r="H1160" t="str">
            <v>6114</v>
          </cell>
          <cell r="I1160" t="str">
            <v>E351980</v>
          </cell>
        </row>
        <row r="1161">
          <cell r="A1161" t="str">
            <v>BRITISH TELECOMMUNICATIONS PLC</v>
          </cell>
          <cell r="B1161" t="str">
            <v>WM35347378Q002</v>
          </cell>
          <cell r="C1161">
            <v>0</v>
          </cell>
          <cell r="D1161" t="str">
            <v>PRD-9-03</v>
          </cell>
          <cell r="E1161" t="str">
            <v>O163448</v>
          </cell>
          <cell r="F1161" t="str">
            <v>PAYMENT OF BT INTERNET ACCOUNTS</v>
          </cell>
          <cell r="G1161" t="str">
            <v>30432</v>
          </cell>
          <cell r="H1161" t="str">
            <v>6114</v>
          </cell>
          <cell r="I1161" t="str">
            <v>E351980</v>
          </cell>
        </row>
        <row r="1162">
          <cell r="A1162" t="str">
            <v>BRITISH TELECOMMUNICATIONS PLC</v>
          </cell>
          <cell r="B1162" t="str">
            <v>WM35347378Q002</v>
          </cell>
          <cell r="C1162">
            <v>47.97</v>
          </cell>
          <cell r="D1162" t="str">
            <v>PRD-9-03</v>
          </cell>
          <cell r="E1162" t="str">
            <v>O163448</v>
          </cell>
          <cell r="F1162" t="str">
            <v>PAYMENT OF BT INTERNET ACCOUNTS</v>
          </cell>
          <cell r="G1162" t="str">
            <v>30432</v>
          </cell>
          <cell r="H1162" t="str">
            <v>6114</v>
          </cell>
          <cell r="I1162" t="str">
            <v>E351980</v>
          </cell>
        </row>
        <row r="1163">
          <cell r="A1163" t="str">
            <v>BRITISH TELECOMMUNICATIONS PLC</v>
          </cell>
          <cell r="B1163" t="str">
            <v>WM35341583Q002</v>
          </cell>
          <cell r="C1163">
            <v>0</v>
          </cell>
          <cell r="D1163" t="str">
            <v>PRD-9-03</v>
          </cell>
          <cell r="E1163" t="str">
            <v>O163448</v>
          </cell>
          <cell r="F1163" t="str">
            <v>PAYMENT OF BT INTERNET ACCOUNTS</v>
          </cell>
          <cell r="G1163" t="str">
            <v>30432</v>
          </cell>
          <cell r="H1163" t="str">
            <v>6114</v>
          </cell>
          <cell r="I1163" t="str">
            <v>E351979</v>
          </cell>
        </row>
        <row r="1164">
          <cell r="A1164" t="str">
            <v>BRITISH TELECOMMUNICATIONS PLC</v>
          </cell>
          <cell r="B1164" t="str">
            <v>WM35341583Q002</v>
          </cell>
          <cell r="C1164">
            <v>0</v>
          </cell>
          <cell r="D1164" t="str">
            <v>PRD-9-03</v>
          </cell>
          <cell r="E1164" t="str">
            <v>O163448</v>
          </cell>
          <cell r="F1164" t="str">
            <v>PAYMENT OF BT INTERNET ACCOUNTS</v>
          </cell>
          <cell r="G1164" t="str">
            <v>30432</v>
          </cell>
          <cell r="H1164" t="str">
            <v>6114</v>
          </cell>
          <cell r="I1164" t="str">
            <v>E351979</v>
          </cell>
        </row>
        <row r="1165">
          <cell r="A1165" t="str">
            <v>BRITISH TELECOMMUNICATIONS PLC</v>
          </cell>
          <cell r="B1165" t="str">
            <v>WM35341583Q002</v>
          </cell>
          <cell r="C1165">
            <v>47.97</v>
          </cell>
          <cell r="D1165" t="str">
            <v>PRD-9-03</v>
          </cell>
          <cell r="E1165" t="str">
            <v>O163448</v>
          </cell>
          <cell r="F1165" t="str">
            <v>PAYMENT OF BT INTERNET ACCOUNTS</v>
          </cell>
          <cell r="G1165" t="str">
            <v>30432</v>
          </cell>
          <cell r="H1165" t="str">
            <v>6114</v>
          </cell>
          <cell r="I1165" t="str">
            <v>E351979</v>
          </cell>
        </row>
        <row r="1166">
          <cell r="A1166" t="str">
            <v>BRITISH TELECOMMUNICATIONS PLC</v>
          </cell>
          <cell r="B1166" t="str">
            <v>WM35290125Q004</v>
          </cell>
          <cell r="C1166">
            <v>0</v>
          </cell>
          <cell r="D1166" t="str">
            <v>PRD-9-03</v>
          </cell>
          <cell r="E1166" t="str">
            <v>O163448</v>
          </cell>
          <cell r="F1166" t="str">
            <v>PAYMENT OF BT INTERNET ACCOUNTS</v>
          </cell>
          <cell r="G1166" t="str">
            <v>30432</v>
          </cell>
          <cell r="H1166" t="str">
            <v>6114</v>
          </cell>
          <cell r="I1166" t="str">
            <v>E351978</v>
          </cell>
        </row>
        <row r="1167">
          <cell r="A1167" t="str">
            <v>BRITISH TELECOMMUNICATIONS PLC</v>
          </cell>
          <cell r="B1167" t="str">
            <v>WM35290125Q004</v>
          </cell>
          <cell r="C1167">
            <v>0</v>
          </cell>
          <cell r="D1167" t="str">
            <v>PRD-9-03</v>
          </cell>
          <cell r="E1167" t="str">
            <v>O163448</v>
          </cell>
          <cell r="F1167" t="str">
            <v>PAYMENT OF BT INTERNET ACCOUNTS</v>
          </cell>
          <cell r="G1167" t="str">
            <v>30432</v>
          </cell>
          <cell r="H1167" t="str">
            <v>6114</v>
          </cell>
          <cell r="I1167" t="str">
            <v>E351978</v>
          </cell>
        </row>
        <row r="1168">
          <cell r="A1168" t="str">
            <v>BRITISH TELECOMMUNICATIONS PLC</v>
          </cell>
          <cell r="B1168" t="str">
            <v>WM35290125Q004</v>
          </cell>
          <cell r="C1168">
            <v>47.97</v>
          </cell>
          <cell r="D1168" t="str">
            <v>PRD-9-03</v>
          </cell>
          <cell r="E1168" t="str">
            <v>O163448</v>
          </cell>
          <cell r="F1168" t="str">
            <v>PAYMENT OF BT INTERNET ACCOUNTS</v>
          </cell>
          <cell r="G1168" t="str">
            <v>30432</v>
          </cell>
          <cell r="H1168" t="str">
            <v>6114</v>
          </cell>
          <cell r="I1168" t="str">
            <v>E351978</v>
          </cell>
        </row>
        <row r="1169">
          <cell r="A1169" t="str">
            <v>BRITISH TELECOMMUNICATIONS PLC</v>
          </cell>
          <cell r="B1169" t="str">
            <v>WM35228005Q004</v>
          </cell>
          <cell r="C1169">
            <v>0</v>
          </cell>
          <cell r="D1169" t="str">
            <v>PRD-9-03</v>
          </cell>
          <cell r="E1169" t="str">
            <v>O163448</v>
          </cell>
          <cell r="F1169" t="str">
            <v>PAYMENT OF BT INTERNET ACCOUNTS</v>
          </cell>
          <cell r="G1169" t="str">
            <v>30432</v>
          </cell>
          <cell r="H1169" t="str">
            <v>6114</v>
          </cell>
          <cell r="I1169" t="str">
            <v>E350655</v>
          </cell>
        </row>
        <row r="1170">
          <cell r="A1170" t="str">
            <v>BRITISH TELECOMMUNICATIONS PLC</v>
          </cell>
          <cell r="B1170" t="str">
            <v>WM35228005Q004</v>
          </cell>
          <cell r="C1170">
            <v>0</v>
          </cell>
          <cell r="D1170" t="str">
            <v>PRD-9-03</v>
          </cell>
          <cell r="E1170" t="str">
            <v>O163448</v>
          </cell>
          <cell r="F1170" t="str">
            <v>PAYMENT OF BT INTERNET ACCOUNTS</v>
          </cell>
          <cell r="G1170" t="str">
            <v>30432</v>
          </cell>
          <cell r="H1170" t="str">
            <v>6114</v>
          </cell>
          <cell r="I1170" t="str">
            <v>E350655</v>
          </cell>
        </row>
        <row r="1171">
          <cell r="A1171" t="str">
            <v>BRITISH TELECOMMUNICATIONS PLC</v>
          </cell>
          <cell r="B1171" t="str">
            <v>WM35228005Q004</v>
          </cell>
          <cell r="C1171">
            <v>47.97</v>
          </cell>
          <cell r="D1171" t="str">
            <v>PRD-9-03</v>
          </cell>
          <cell r="E1171" t="str">
            <v>O163448</v>
          </cell>
          <cell r="F1171" t="str">
            <v>PAYMENT OF BT INTERNET ACCOUNTS</v>
          </cell>
          <cell r="G1171" t="str">
            <v>30432</v>
          </cell>
          <cell r="H1171" t="str">
            <v>6114</v>
          </cell>
          <cell r="I1171" t="str">
            <v>E350655</v>
          </cell>
        </row>
        <row r="1172">
          <cell r="A1172" t="str">
            <v>BRITISH TELECOMMUNICATIONS PLC</v>
          </cell>
          <cell r="B1172" t="str">
            <v>WM35235815Q004</v>
          </cell>
          <cell r="C1172">
            <v>0</v>
          </cell>
          <cell r="D1172" t="str">
            <v>PRD-9-03</v>
          </cell>
          <cell r="E1172" t="str">
            <v>O163448</v>
          </cell>
          <cell r="F1172" t="str">
            <v>PAYMENT OF BT INTERNET ACCOUNTS</v>
          </cell>
          <cell r="G1172" t="str">
            <v>30432</v>
          </cell>
          <cell r="H1172" t="str">
            <v>6114</v>
          </cell>
          <cell r="I1172" t="str">
            <v>E350653</v>
          </cell>
        </row>
        <row r="1173">
          <cell r="A1173" t="str">
            <v>BRITISH TELECOMMUNICATIONS PLC</v>
          </cell>
          <cell r="B1173" t="str">
            <v>WM35235815Q004</v>
          </cell>
          <cell r="C1173">
            <v>0</v>
          </cell>
          <cell r="D1173" t="str">
            <v>PRD-9-03</v>
          </cell>
          <cell r="E1173" t="str">
            <v>O163448</v>
          </cell>
          <cell r="F1173" t="str">
            <v>PAYMENT OF BT INTERNET ACCOUNTS</v>
          </cell>
          <cell r="G1173" t="str">
            <v>30432</v>
          </cell>
          <cell r="H1173" t="str">
            <v>6114</v>
          </cell>
          <cell r="I1173" t="str">
            <v>E350653</v>
          </cell>
        </row>
        <row r="1174">
          <cell r="A1174" t="str">
            <v>BRITISH TELECOMMUNICATIONS PLC</v>
          </cell>
          <cell r="B1174" t="str">
            <v>WM35235815Q004</v>
          </cell>
          <cell r="C1174">
            <v>47.97</v>
          </cell>
          <cell r="D1174" t="str">
            <v>PRD-9-03</v>
          </cell>
          <cell r="E1174" t="str">
            <v>O163448</v>
          </cell>
          <cell r="F1174" t="str">
            <v>PAYMENT OF BT INTERNET ACCOUNTS</v>
          </cell>
          <cell r="G1174" t="str">
            <v>30432</v>
          </cell>
          <cell r="H1174" t="str">
            <v>6114</v>
          </cell>
          <cell r="I1174" t="str">
            <v>E350653</v>
          </cell>
        </row>
        <row r="1175">
          <cell r="A1175" t="str">
            <v>BRITISH TELECOMMUNICATIONS PLC</v>
          </cell>
          <cell r="B1175" t="str">
            <v>WM35225242Q004</v>
          </cell>
          <cell r="C1175">
            <v>0</v>
          </cell>
          <cell r="D1175" t="str">
            <v>PRD-9-03</v>
          </cell>
          <cell r="E1175" t="str">
            <v>O163448</v>
          </cell>
          <cell r="F1175" t="str">
            <v>PAYMENT OF BT INTERNET ACCOUNTS</v>
          </cell>
          <cell r="G1175" t="str">
            <v>30432</v>
          </cell>
          <cell r="H1175" t="str">
            <v>6114</v>
          </cell>
          <cell r="I1175" t="str">
            <v>E350652</v>
          </cell>
        </row>
        <row r="1176">
          <cell r="A1176" t="str">
            <v>BRITISH TELECOMMUNICATIONS PLC</v>
          </cell>
          <cell r="B1176" t="str">
            <v>WM35225242Q004</v>
          </cell>
          <cell r="C1176">
            <v>0</v>
          </cell>
          <cell r="D1176" t="str">
            <v>PRD-9-03</v>
          </cell>
          <cell r="E1176" t="str">
            <v>O163448</v>
          </cell>
          <cell r="F1176" t="str">
            <v>PAYMENT OF BT INTERNET ACCOUNTS</v>
          </cell>
          <cell r="G1176" t="str">
            <v>30432</v>
          </cell>
          <cell r="H1176" t="str">
            <v>6114</v>
          </cell>
          <cell r="I1176" t="str">
            <v>E350652</v>
          </cell>
        </row>
        <row r="1177">
          <cell r="A1177" t="str">
            <v>BRITISH TELECOMMUNICATIONS PLC</v>
          </cell>
          <cell r="B1177" t="str">
            <v>WM35225242Q004</v>
          </cell>
          <cell r="C1177">
            <v>47.97</v>
          </cell>
          <cell r="D1177" t="str">
            <v>PRD-9-03</v>
          </cell>
          <cell r="E1177" t="str">
            <v>O163448</v>
          </cell>
          <cell r="F1177" t="str">
            <v>PAYMENT OF BT INTERNET ACCOUNTS</v>
          </cell>
          <cell r="G1177" t="str">
            <v>30432</v>
          </cell>
          <cell r="H1177" t="str">
            <v>6114</v>
          </cell>
          <cell r="I1177" t="str">
            <v>E350652</v>
          </cell>
        </row>
        <row r="1178">
          <cell r="A1178" t="str">
            <v>BRITISH TELECOMMUNICATIONS PLC</v>
          </cell>
          <cell r="B1178" t="str">
            <v>WM35237511Q004</v>
          </cell>
          <cell r="C1178">
            <v>0</v>
          </cell>
          <cell r="D1178" t="str">
            <v>PRD-9-03</v>
          </cell>
          <cell r="E1178" t="str">
            <v>O163448</v>
          </cell>
          <cell r="F1178" t="str">
            <v>PAYMENT OF BT INTERNET ACCOUNTS</v>
          </cell>
          <cell r="G1178" t="str">
            <v>30432</v>
          </cell>
          <cell r="H1178" t="str">
            <v>6114</v>
          </cell>
          <cell r="I1178" t="str">
            <v>E350651</v>
          </cell>
        </row>
        <row r="1179">
          <cell r="A1179" t="str">
            <v>BRITISH TELECOMMUNICATIONS PLC</v>
          </cell>
          <cell r="B1179" t="str">
            <v>WM35237511Q004</v>
          </cell>
          <cell r="C1179">
            <v>0</v>
          </cell>
          <cell r="D1179" t="str">
            <v>PRD-9-03</v>
          </cell>
          <cell r="E1179" t="str">
            <v>O163448</v>
          </cell>
          <cell r="F1179" t="str">
            <v>PAYMENT OF BT INTERNET ACCOUNTS</v>
          </cell>
          <cell r="G1179" t="str">
            <v>30432</v>
          </cell>
          <cell r="H1179" t="str">
            <v>6114</v>
          </cell>
          <cell r="I1179" t="str">
            <v>E350651</v>
          </cell>
        </row>
        <row r="1180">
          <cell r="A1180" t="str">
            <v>BRITISH TELECOMMUNICATIONS PLC</v>
          </cell>
          <cell r="B1180" t="str">
            <v>WM35237511Q004</v>
          </cell>
          <cell r="C1180">
            <v>47.97</v>
          </cell>
          <cell r="D1180" t="str">
            <v>PRD-9-03</v>
          </cell>
          <cell r="E1180" t="str">
            <v>O163448</v>
          </cell>
          <cell r="F1180" t="str">
            <v>PAYMENT OF BT INTERNET ACCOUNTS</v>
          </cell>
          <cell r="G1180" t="str">
            <v>30432</v>
          </cell>
          <cell r="H1180" t="str">
            <v>6114</v>
          </cell>
          <cell r="I1180" t="str">
            <v>E350651</v>
          </cell>
        </row>
        <row r="1181">
          <cell r="A1181" t="str">
            <v>BRITISH TELECOMMUNICATIONS PLC</v>
          </cell>
          <cell r="B1181" t="str">
            <v>WM34924396Q009</v>
          </cell>
          <cell r="C1181">
            <v>0</v>
          </cell>
          <cell r="D1181" t="str">
            <v>PRD-9-03</v>
          </cell>
          <cell r="E1181" t="str">
            <v>O163448</v>
          </cell>
          <cell r="F1181" t="str">
            <v>PAYMENT OF BT INTERNET ACCOUNTS</v>
          </cell>
          <cell r="G1181" t="str">
            <v>30432</v>
          </cell>
          <cell r="H1181" t="str">
            <v>6114</v>
          </cell>
          <cell r="I1181" t="str">
            <v>E350650</v>
          </cell>
        </row>
        <row r="1182">
          <cell r="A1182" t="str">
            <v>BRITISH TELECOMMUNICATIONS PLC</v>
          </cell>
          <cell r="B1182" t="str">
            <v>WM34924396Q009</v>
          </cell>
          <cell r="C1182">
            <v>0</v>
          </cell>
          <cell r="D1182" t="str">
            <v>PRD-9-03</v>
          </cell>
          <cell r="E1182" t="str">
            <v>O163448</v>
          </cell>
          <cell r="F1182" t="str">
            <v>PAYMENT OF BT INTERNET ACCOUNTS</v>
          </cell>
          <cell r="G1182" t="str">
            <v>30432</v>
          </cell>
          <cell r="H1182" t="str">
            <v>6114</v>
          </cell>
          <cell r="I1182" t="str">
            <v>E350650</v>
          </cell>
        </row>
        <row r="1183">
          <cell r="A1183" t="str">
            <v>BRITISH TELECOMMUNICATIONS PLC</v>
          </cell>
          <cell r="B1183" t="str">
            <v>WM34924396Q009</v>
          </cell>
          <cell r="C1183">
            <v>47.97</v>
          </cell>
          <cell r="D1183" t="str">
            <v>PRD-9-03</v>
          </cell>
          <cell r="E1183" t="str">
            <v>O163448</v>
          </cell>
          <cell r="F1183" t="str">
            <v>PAYMENT OF BT INTERNET ACCOUNTS</v>
          </cell>
          <cell r="G1183" t="str">
            <v>30432</v>
          </cell>
          <cell r="H1183" t="str">
            <v>6114</v>
          </cell>
          <cell r="I1183" t="str">
            <v>E350650</v>
          </cell>
        </row>
        <row r="1184">
          <cell r="A1184" t="str">
            <v>BRITISH TELECOMMUNICATIONS PLC</v>
          </cell>
          <cell r="B1184" t="str">
            <v>WM34936047Q008</v>
          </cell>
          <cell r="C1184">
            <v>0</v>
          </cell>
          <cell r="D1184" t="str">
            <v>PRD-9-03</v>
          </cell>
          <cell r="E1184" t="str">
            <v>O163448</v>
          </cell>
          <cell r="F1184" t="str">
            <v>PAYMENT OF BT INTERNET ACCOUNTS</v>
          </cell>
          <cell r="G1184" t="str">
            <v>30432</v>
          </cell>
          <cell r="H1184" t="str">
            <v>6114</v>
          </cell>
          <cell r="I1184" t="str">
            <v>E350644</v>
          </cell>
        </row>
        <row r="1185">
          <cell r="A1185" t="str">
            <v>BRITISH TELECOMMUNICATIONS PLC</v>
          </cell>
          <cell r="B1185" t="str">
            <v>WM34936047Q008</v>
          </cell>
          <cell r="C1185">
            <v>0</v>
          </cell>
          <cell r="D1185" t="str">
            <v>PRD-9-03</v>
          </cell>
          <cell r="E1185" t="str">
            <v>O163448</v>
          </cell>
          <cell r="F1185" t="str">
            <v>PAYMENT OF BT INTERNET ACCOUNTS</v>
          </cell>
          <cell r="G1185" t="str">
            <v>30432</v>
          </cell>
          <cell r="H1185" t="str">
            <v>6114</v>
          </cell>
          <cell r="I1185" t="str">
            <v>E350644</v>
          </cell>
        </row>
        <row r="1186">
          <cell r="A1186" t="str">
            <v>BRITISH TELECOMMUNICATIONS PLC</v>
          </cell>
          <cell r="B1186" t="str">
            <v>WM34936047Q008</v>
          </cell>
          <cell r="C1186">
            <v>47.97</v>
          </cell>
          <cell r="D1186" t="str">
            <v>PRD-9-03</v>
          </cell>
          <cell r="E1186" t="str">
            <v>O163448</v>
          </cell>
          <cell r="F1186" t="str">
            <v>PAYMENT OF BT INTERNET ACCOUNTS</v>
          </cell>
          <cell r="G1186" t="str">
            <v>30432</v>
          </cell>
          <cell r="H1186" t="str">
            <v>6114</v>
          </cell>
          <cell r="I1186" t="str">
            <v>E350644</v>
          </cell>
        </row>
        <row r="1187">
          <cell r="A1187" t="str">
            <v>BRITISH TELECOMMUNICATIONS PLC</v>
          </cell>
          <cell r="B1187" t="str">
            <v>WM35218720Q004</v>
          </cell>
          <cell r="C1187">
            <v>0</v>
          </cell>
          <cell r="D1187" t="str">
            <v>PRD-9-03</v>
          </cell>
          <cell r="E1187" t="str">
            <v>O163448</v>
          </cell>
          <cell r="F1187" t="str">
            <v>PAYMENT OF BT INTERNET ACCOUNTS</v>
          </cell>
          <cell r="G1187" t="str">
            <v>30432</v>
          </cell>
          <cell r="H1187" t="str">
            <v>6114</v>
          </cell>
          <cell r="I1187" t="str">
            <v>E350656</v>
          </cell>
        </row>
        <row r="1188">
          <cell r="A1188" t="str">
            <v>BRITISH TELECOMMUNICATIONS PLC</v>
          </cell>
          <cell r="B1188" t="str">
            <v>WM35218720Q004</v>
          </cell>
          <cell r="C1188">
            <v>0</v>
          </cell>
          <cell r="D1188" t="str">
            <v>PRD-9-03</v>
          </cell>
          <cell r="E1188" t="str">
            <v>O163448</v>
          </cell>
          <cell r="F1188" t="str">
            <v>PAYMENT OF BT INTERNET ACCOUNTS</v>
          </cell>
          <cell r="G1188" t="str">
            <v>30432</v>
          </cell>
          <cell r="H1188" t="str">
            <v>6114</v>
          </cell>
          <cell r="I1188" t="str">
            <v>E350656</v>
          </cell>
        </row>
        <row r="1189">
          <cell r="A1189" t="str">
            <v>BRITISH TELECOMMUNICATIONS PLC</v>
          </cell>
          <cell r="B1189" t="str">
            <v>WM35218720Q004</v>
          </cell>
          <cell r="C1189">
            <v>47.97</v>
          </cell>
          <cell r="D1189" t="str">
            <v>PRD-9-03</v>
          </cell>
          <cell r="E1189" t="str">
            <v>O163448</v>
          </cell>
          <cell r="F1189" t="str">
            <v>PAYMENT OF BT INTERNET ACCOUNTS</v>
          </cell>
          <cell r="G1189" t="str">
            <v>30432</v>
          </cell>
          <cell r="H1189" t="str">
            <v>6114</v>
          </cell>
          <cell r="I1189" t="str">
            <v>E350656</v>
          </cell>
        </row>
        <row r="1190">
          <cell r="A1190" t="str">
            <v>BRITISH TELECOMMUNICATIONS PLC</v>
          </cell>
          <cell r="B1190" t="str">
            <v>WM35132340Q006</v>
          </cell>
          <cell r="C1190">
            <v>0</v>
          </cell>
          <cell r="D1190" t="str">
            <v>PRD-9-03</v>
          </cell>
          <cell r="E1190" t="str">
            <v>O163448</v>
          </cell>
          <cell r="F1190" t="str">
            <v>PAYMENT OF BT INTERNET ACCOUNTS</v>
          </cell>
          <cell r="G1190" t="str">
            <v>30432</v>
          </cell>
          <cell r="H1190" t="str">
            <v>6114</v>
          </cell>
          <cell r="I1190" t="str">
            <v>E351977</v>
          </cell>
        </row>
        <row r="1191">
          <cell r="A1191" t="str">
            <v>BRITISH TELECOMMUNICATIONS PLC</v>
          </cell>
          <cell r="B1191" t="str">
            <v>WM35132340Q006</v>
          </cell>
          <cell r="C1191">
            <v>0</v>
          </cell>
          <cell r="D1191" t="str">
            <v>PRD-9-03</v>
          </cell>
          <cell r="E1191" t="str">
            <v>O163448</v>
          </cell>
          <cell r="F1191" t="str">
            <v>PAYMENT OF BT INTERNET ACCOUNTS</v>
          </cell>
          <cell r="G1191" t="str">
            <v>30432</v>
          </cell>
          <cell r="H1191" t="str">
            <v>6114</v>
          </cell>
          <cell r="I1191" t="str">
            <v>E351977</v>
          </cell>
        </row>
        <row r="1192">
          <cell r="A1192" t="str">
            <v>BRITISH TELECOMMUNICATIONS PLC</v>
          </cell>
          <cell r="B1192" t="str">
            <v>WM35132340Q006</v>
          </cell>
          <cell r="C1192">
            <v>47.97</v>
          </cell>
          <cell r="D1192" t="str">
            <v>PRD-9-03</v>
          </cell>
          <cell r="E1192" t="str">
            <v>O163448</v>
          </cell>
          <cell r="F1192" t="str">
            <v>PAYMENT OF BT INTERNET ACCOUNTS</v>
          </cell>
          <cell r="G1192" t="str">
            <v>30432</v>
          </cell>
          <cell r="H1192" t="str">
            <v>6114</v>
          </cell>
          <cell r="I1192" t="str">
            <v>E351977</v>
          </cell>
        </row>
        <row r="1193">
          <cell r="A1193" t="str">
            <v>BRITISH TELECOMMUNICATIONS PLC</v>
          </cell>
          <cell r="B1193" t="str">
            <v>WM34928873Q009</v>
          </cell>
          <cell r="C1193">
            <v>0</v>
          </cell>
          <cell r="D1193" t="str">
            <v>PRD-9-03</v>
          </cell>
          <cell r="E1193" t="str">
            <v>O163448</v>
          </cell>
          <cell r="F1193" t="str">
            <v>PAYMENT OF BT INTERNET ACCOUNTS</v>
          </cell>
          <cell r="G1193" t="str">
            <v>30432</v>
          </cell>
          <cell r="H1193" t="str">
            <v>6114</v>
          </cell>
          <cell r="I1193" t="str">
            <v>E350647</v>
          </cell>
        </row>
        <row r="1194">
          <cell r="A1194" t="str">
            <v>BRITISH TELECOMMUNICATIONS PLC</v>
          </cell>
          <cell r="B1194" t="str">
            <v>WM34928873Q009</v>
          </cell>
          <cell r="C1194">
            <v>0</v>
          </cell>
          <cell r="D1194" t="str">
            <v>PRD-9-03</v>
          </cell>
          <cell r="E1194" t="str">
            <v>O163448</v>
          </cell>
          <cell r="F1194" t="str">
            <v>PAYMENT OF BT INTERNET ACCOUNTS</v>
          </cell>
          <cell r="G1194" t="str">
            <v>30432</v>
          </cell>
          <cell r="H1194" t="str">
            <v>6114</v>
          </cell>
          <cell r="I1194" t="str">
            <v>E350647</v>
          </cell>
        </row>
        <row r="1195">
          <cell r="A1195" t="str">
            <v>BRITISH TELECOMMUNICATIONS PLC</v>
          </cell>
          <cell r="B1195" t="str">
            <v>WM34928873Q009</v>
          </cell>
          <cell r="C1195">
            <v>47.97</v>
          </cell>
          <cell r="D1195" t="str">
            <v>PRD-9-03</v>
          </cell>
          <cell r="E1195" t="str">
            <v>O163448</v>
          </cell>
          <cell r="F1195" t="str">
            <v>PAYMENT OF BT INTERNET ACCOUNTS</v>
          </cell>
          <cell r="G1195" t="str">
            <v>30432</v>
          </cell>
          <cell r="H1195" t="str">
            <v>6114</v>
          </cell>
          <cell r="I1195" t="str">
            <v>E350647</v>
          </cell>
        </row>
        <row r="1196">
          <cell r="A1196" t="str">
            <v>BRITISH TELECOMMUNICATIONS PLC</v>
          </cell>
          <cell r="B1196" t="str">
            <v>WM35232163Q004</v>
          </cell>
          <cell r="C1196">
            <v>0</v>
          </cell>
          <cell r="D1196" t="str">
            <v>PRD-9-03</v>
          </cell>
          <cell r="E1196" t="str">
            <v>O163448</v>
          </cell>
          <cell r="F1196" t="str">
            <v>PAYMENT OF BT INTERNET ACCOUNTS</v>
          </cell>
          <cell r="G1196" t="str">
            <v>30432</v>
          </cell>
          <cell r="H1196" t="str">
            <v>6114</v>
          </cell>
          <cell r="I1196" t="str">
            <v>E350654</v>
          </cell>
        </row>
        <row r="1197">
          <cell r="A1197" t="str">
            <v>BRITISH TELECOMMUNICATIONS PLC</v>
          </cell>
          <cell r="B1197" t="str">
            <v>WM35232163Q004</v>
          </cell>
          <cell r="C1197">
            <v>0</v>
          </cell>
          <cell r="D1197" t="str">
            <v>PRD-9-03</v>
          </cell>
          <cell r="E1197" t="str">
            <v>O163448</v>
          </cell>
          <cell r="F1197" t="str">
            <v>PAYMENT OF BT INTERNET ACCOUNTS</v>
          </cell>
          <cell r="G1197" t="str">
            <v>30432</v>
          </cell>
          <cell r="H1197" t="str">
            <v>6114</v>
          </cell>
          <cell r="I1197" t="str">
            <v>E350654</v>
          </cell>
        </row>
        <row r="1198">
          <cell r="A1198" t="str">
            <v>BRITISH TELECOMMUNICATIONS PLC</v>
          </cell>
          <cell r="B1198" t="str">
            <v>WM35232163Q004</v>
          </cell>
          <cell r="C1198">
            <v>47.97</v>
          </cell>
          <cell r="D1198" t="str">
            <v>PRD-9-03</v>
          </cell>
          <cell r="E1198" t="str">
            <v>O163448</v>
          </cell>
          <cell r="F1198" t="str">
            <v>PAYMENT OF BT INTERNET ACCOUNTS</v>
          </cell>
          <cell r="G1198" t="str">
            <v>30432</v>
          </cell>
          <cell r="H1198" t="str">
            <v>6114</v>
          </cell>
          <cell r="I1198" t="str">
            <v>E350654</v>
          </cell>
        </row>
        <row r="1199">
          <cell r="A1199" t="str">
            <v>BRITISH TELECOMMUNICATIONS PLC</v>
          </cell>
          <cell r="B1199" t="str">
            <v>WM34928877Q009</v>
          </cell>
          <cell r="C1199">
            <v>0</v>
          </cell>
          <cell r="D1199" t="str">
            <v>PRD-9-03</v>
          </cell>
          <cell r="E1199" t="str">
            <v>O163448</v>
          </cell>
          <cell r="F1199" t="str">
            <v>PAYMENT OF BT INTERNET ACCOUNTS</v>
          </cell>
          <cell r="G1199" t="str">
            <v>30432</v>
          </cell>
          <cell r="H1199" t="str">
            <v>6114</v>
          </cell>
          <cell r="I1199" t="str">
            <v>E350646</v>
          </cell>
        </row>
        <row r="1200">
          <cell r="A1200" t="str">
            <v>BRITISH TELECOMMUNICATIONS PLC</v>
          </cell>
          <cell r="B1200" t="str">
            <v>WM34928877Q009</v>
          </cell>
          <cell r="C1200">
            <v>0</v>
          </cell>
          <cell r="D1200" t="str">
            <v>PRD-9-03</v>
          </cell>
          <cell r="E1200" t="str">
            <v>O163448</v>
          </cell>
          <cell r="F1200" t="str">
            <v>PAYMENT OF BT INTERNET ACCOUNTS</v>
          </cell>
          <cell r="G1200" t="str">
            <v>30432</v>
          </cell>
          <cell r="H1200" t="str">
            <v>6114</v>
          </cell>
          <cell r="I1200" t="str">
            <v>E350646</v>
          </cell>
        </row>
        <row r="1201">
          <cell r="A1201" t="str">
            <v>BRITISH TELECOMMUNICATIONS PLC</v>
          </cell>
          <cell r="B1201" t="str">
            <v>WM34928877Q009</v>
          </cell>
          <cell r="C1201">
            <v>47.97</v>
          </cell>
          <cell r="D1201" t="str">
            <v>PRD-9-03</v>
          </cell>
          <cell r="E1201" t="str">
            <v>O163448</v>
          </cell>
          <cell r="F1201" t="str">
            <v>PAYMENT OF BT INTERNET ACCOUNTS</v>
          </cell>
          <cell r="G1201" t="str">
            <v>30432</v>
          </cell>
          <cell r="H1201" t="str">
            <v>6114</v>
          </cell>
          <cell r="I1201" t="str">
            <v>E350646</v>
          </cell>
        </row>
        <row r="1202">
          <cell r="A1202" t="str">
            <v>BRITISH TELECOMMUNICATIONS PLC</v>
          </cell>
          <cell r="B1202" t="str">
            <v>WM34928878Q009</v>
          </cell>
          <cell r="C1202">
            <v>0</v>
          </cell>
          <cell r="D1202" t="str">
            <v>PRD-9-03</v>
          </cell>
          <cell r="E1202" t="str">
            <v>O163448</v>
          </cell>
          <cell r="F1202" t="str">
            <v>PAYMENT OF BT INTERNET ACCOUNTS</v>
          </cell>
          <cell r="G1202" t="str">
            <v>30432</v>
          </cell>
          <cell r="H1202" t="str">
            <v>6114</v>
          </cell>
          <cell r="I1202" t="str">
            <v>E350645</v>
          </cell>
        </row>
        <row r="1203">
          <cell r="A1203" t="str">
            <v>BRITISH TELECOMMUNICATIONS PLC</v>
          </cell>
          <cell r="B1203" t="str">
            <v>WM34928878Q009</v>
          </cell>
          <cell r="C1203">
            <v>0</v>
          </cell>
          <cell r="D1203" t="str">
            <v>PRD-9-03</v>
          </cell>
          <cell r="E1203" t="str">
            <v>O163448</v>
          </cell>
          <cell r="F1203" t="str">
            <v>PAYMENT OF BT INTERNET ACCOUNTS</v>
          </cell>
          <cell r="G1203" t="str">
            <v>30432</v>
          </cell>
          <cell r="H1203" t="str">
            <v>6114</v>
          </cell>
          <cell r="I1203" t="str">
            <v>E350645</v>
          </cell>
        </row>
        <row r="1204">
          <cell r="A1204" t="str">
            <v>BRITISH TELECOMMUNICATIONS PLC</v>
          </cell>
          <cell r="B1204" t="str">
            <v>WM34928878Q009</v>
          </cell>
          <cell r="C1204">
            <v>47.97</v>
          </cell>
          <cell r="D1204" t="str">
            <v>PRD-9-03</v>
          </cell>
          <cell r="E1204" t="str">
            <v>O163448</v>
          </cell>
          <cell r="F1204" t="str">
            <v>PAYMENT OF BT INTERNET ACCOUNTS</v>
          </cell>
          <cell r="G1204" t="str">
            <v>30432</v>
          </cell>
          <cell r="H1204" t="str">
            <v>6114</v>
          </cell>
          <cell r="I1204" t="str">
            <v>E350645</v>
          </cell>
        </row>
        <row r="1205">
          <cell r="A1205" t="str">
            <v>BRITISH TELECOMMUNICATIONS PLC</v>
          </cell>
          <cell r="B1205" t="str">
            <v>ES82623750Q011</v>
          </cell>
          <cell r="C1205">
            <v>41.15</v>
          </cell>
          <cell r="D1205" t="str">
            <v>PRD-9-03</v>
          </cell>
          <cell r="G1205" t="str">
            <v>30432</v>
          </cell>
          <cell r="H1205" t="str">
            <v>6506</v>
          </cell>
          <cell r="I1205" t="str">
            <v>E341425</v>
          </cell>
        </row>
        <row r="1206">
          <cell r="A1206" t="str">
            <v>BRITISH TELECOMMUNICATIONS PLC</v>
          </cell>
          <cell r="B1206" t="str">
            <v>WM35185327Q005</v>
          </cell>
          <cell r="C1206">
            <v>47.97</v>
          </cell>
          <cell r="D1206" t="str">
            <v>PRD-9-03</v>
          </cell>
          <cell r="G1206" t="str">
            <v>30432</v>
          </cell>
          <cell r="H1206" t="str">
            <v>6509</v>
          </cell>
          <cell r="I1206" t="str">
            <v>E353074</v>
          </cell>
        </row>
        <row r="1207">
          <cell r="A1207" t="str">
            <v>BRITISH TELECOMMUNICATIONS PLC</v>
          </cell>
          <cell r="B1207" t="str">
            <v>WM35150221Q006</v>
          </cell>
          <cell r="C1207">
            <v>47.97</v>
          </cell>
          <cell r="D1207" t="str">
            <v>PRD-9-03</v>
          </cell>
          <cell r="G1207" t="str">
            <v>30432</v>
          </cell>
          <cell r="H1207" t="str">
            <v>6509</v>
          </cell>
          <cell r="I1207" t="str">
            <v>E353073</v>
          </cell>
        </row>
        <row r="1208">
          <cell r="A1208" t="str">
            <v>BRITISH TELECOMMUNICATIONS PLC</v>
          </cell>
          <cell r="B1208" t="str">
            <v>WM35150218Q006</v>
          </cell>
          <cell r="C1208">
            <v>47.97</v>
          </cell>
          <cell r="D1208" t="str">
            <v>PRD-9-03</v>
          </cell>
          <cell r="G1208" t="str">
            <v>30432</v>
          </cell>
          <cell r="H1208" t="str">
            <v>6509</v>
          </cell>
          <cell r="I1208" t="str">
            <v>E353072</v>
          </cell>
        </row>
        <row r="1209">
          <cell r="A1209" t="str">
            <v>BRITISH TELECOMMUNICATIONS PLC</v>
          </cell>
          <cell r="B1209" t="str">
            <v>WM35150219Q006</v>
          </cell>
          <cell r="C1209">
            <v>47.97</v>
          </cell>
          <cell r="D1209" t="str">
            <v>PRD-9-03</v>
          </cell>
          <cell r="G1209" t="str">
            <v>30432</v>
          </cell>
          <cell r="H1209" t="str">
            <v>6509</v>
          </cell>
          <cell r="I1209" t="str">
            <v>E353071</v>
          </cell>
        </row>
        <row r="1210">
          <cell r="A1210" t="str">
            <v>BUSINESS ANALYST SOLUTIONS</v>
          </cell>
          <cell r="B1210" t="str">
            <v>228</v>
          </cell>
          <cell r="C1210">
            <v>5000</v>
          </cell>
          <cell r="D1210" t="str">
            <v>PRD-9-03</v>
          </cell>
          <cell r="E1210" t="str">
            <v>O161795</v>
          </cell>
          <cell r="F1210" t="str">
            <v>CONSULTANCY FEES</v>
          </cell>
          <cell r="G1210" t="str">
            <v>30431</v>
          </cell>
          <cell r="H1210" t="str">
            <v>4501</v>
          </cell>
          <cell r="I1210" t="str">
            <v>E351369</v>
          </cell>
        </row>
        <row r="1211">
          <cell r="A1211" t="str">
            <v>CABLE &amp; WIRELESS COMMUNICATIONS SERVICES LTD</v>
          </cell>
          <cell r="B1211" t="str">
            <v>180618</v>
          </cell>
          <cell r="C1211">
            <v>831.83</v>
          </cell>
          <cell r="D1211" t="str">
            <v>PRD-9-03</v>
          </cell>
          <cell r="G1211" t="str">
            <v>30432</v>
          </cell>
          <cell r="H1211" t="str">
            <v>6113</v>
          </cell>
          <cell r="I1211" t="str">
            <v>E353562</v>
          </cell>
        </row>
        <row r="1212">
          <cell r="A1212" t="str">
            <v>CABLE &amp; WIRELESS COMMUNICATIONS SERVICES LTD</v>
          </cell>
          <cell r="B1212" t="str">
            <v>181774</v>
          </cell>
          <cell r="C1212">
            <v>831.83</v>
          </cell>
          <cell r="D1212" t="str">
            <v>PRD-9-03</v>
          </cell>
          <cell r="G1212" t="str">
            <v>30432</v>
          </cell>
          <cell r="H1212" t="str">
            <v>6113</v>
          </cell>
          <cell r="I1212" t="str">
            <v>E353092</v>
          </cell>
        </row>
        <row r="1213">
          <cell r="A1213" t="str">
            <v>CABLE &amp; WIRELESS COMMUNICATIONS SERVICES LTD</v>
          </cell>
          <cell r="B1213" t="str">
            <v>16537004</v>
          </cell>
          <cell r="C1213">
            <v>129.25</v>
          </cell>
          <cell r="D1213" t="str">
            <v>PRD-9-03</v>
          </cell>
          <cell r="G1213" t="str">
            <v>30432</v>
          </cell>
          <cell r="H1213" t="str">
            <v>6113</v>
          </cell>
          <cell r="I1213" t="str">
            <v>E350741</v>
          </cell>
        </row>
        <row r="1214">
          <cell r="A1214" t="str">
            <v>CABLE &amp; WIRELESS COMMUNICATIONS SERVICES LTD</v>
          </cell>
          <cell r="B1214" t="str">
            <v>20005099</v>
          </cell>
          <cell r="C1214">
            <v>925</v>
          </cell>
          <cell r="D1214" t="str">
            <v>PRD-9-03</v>
          </cell>
          <cell r="G1214" t="str">
            <v>30432</v>
          </cell>
          <cell r="H1214" t="str">
            <v>6113</v>
          </cell>
          <cell r="I1214" t="str">
            <v>E353256</v>
          </cell>
        </row>
        <row r="1215">
          <cell r="A1215" t="str">
            <v>CDR GROUP LTD</v>
          </cell>
          <cell r="B1215" t="str">
            <v>035920</v>
          </cell>
          <cell r="C1215">
            <v>244</v>
          </cell>
          <cell r="D1215" t="str">
            <v>PRD-9-03</v>
          </cell>
          <cell r="E1215" t="str">
            <v>O163518</v>
          </cell>
          <cell r="F1215" t="str">
            <v>IT LICENCES</v>
          </cell>
          <cell r="G1215" t="str">
            <v>30430</v>
          </cell>
          <cell r="H1215" t="str">
            <v>6111</v>
          </cell>
          <cell r="I1215" t="str">
            <v>E352084</v>
          </cell>
        </row>
        <row r="1216">
          <cell r="A1216" t="str">
            <v>CLIFF TECHNOLOGIES LTD</v>
          </cell>
          <cell r="B1216" t="str">
            <v>031013</v>
          </cell>
          <cell r="C1216">
            <v>3044</v>
          </cell>
          <cell r="D1216" t="str">
            <v>PRD-9-03</v>
          </cell>
          <cell r="E1216" t="str">
            <v>O158830</v>
          </cell>
          <cell r="F1216" t="str">
            <v>MANAGED SERVICES</v>
          </cell>
          <cell r="G1216" t="str">
            <v>30432</v>
          </cell>
          <cell r="H1216" t="str">
            <v>4524</v>
          </cell>
          <cell r="I1216" t="str">
            <v>E351495</v>
          </cell>
        </row>
        <row r="1217">
          <cell r="A1217" t="str">
            <v>COMMIDEA</v>
          </cell>
          <cell r="B1217" t="str">
            <v>0000050194</v>
          </cell>
          <cell r="C1217">
            <v>17</v>
          </cell>
          <cell r="D1217" t="str">
            <v>PRD-9-03</v>
          </cell>
          <cell r="E1217" t="str">
            <v>O154505</v>
          </cell>
          <cell r="F1217" t="str">
            <v>SOFTWARE MAINTENANCE</v>
          </cell>
          <cell r="G1217" t="str">
            <v>30430</v>
          </cell>
          <cell r="H1217" t="str">
            <v>6107</v>
          </cell>
          <cell r="I1217" t="str">
            <v>E353076</v>
          </cell>
        </row>
        <row r="1218">
          <cell r="A1218" t="str">
            <v>COMMIDEA</v>
          </cell>
          <cell r="B1218" t="str">
            <v>0000053576</v>
          </cell>
          <cell r="C1218">
            <v>17</v>
          </cell>
          <cell r="D1218" t="str">
            <v>PRD-9-03</v>
          </cell>
          <cell r="E1218" t="str">
            <v>O154505</v>
          </cell>
          <cell r="F1218" t="str">
            <v>SOFTWARE MAINTENANCE</v>
          </cell>
          <cell r="G1218" t="str">
            <v>30430</v>
          </cell>
          <cell r="H1218" t="str">
            <v>6107</v>
          </cell>
          <cell r="I1218" t="str">
            <v>E353077</v>
          </cell>
        </row>
        <row r="1219">
          <cell r="A1219" t="str">
            <v>COMMIDEA</v>
          </cell>
          <cell r="B1219" t="str">
            <v>0000055233</v>
          </cell>
          <cell r="C1219">
            <v>17</v>
          </cell>
          <cell r="D1219" t="str">
            <v>PRD-9-03</v>
          </cell>
          <cell r="E1219" t="str">
            <v>O154505</v>
          </cell>
          <cell r="F1219" t="str">
            <v>SOFTWARE MAINTENANCE</v>
          </cell>
          <cell r="G1219" t="str">
            <v>30430</v>
          </cell>
          <cell r="H1219" t="str">
            <v>6107</v>
          </cell>
          <cell r="I1219" t="str">
            <v>E353078</v>
          </cell>
        </row>
        <row r="1220">
          <cell r="A1220" t="str">
            <v>COMPUTACENTER LTD</v>
          </cell>
          <cell r="B1220" t="str">
            <v>4546525</v>
          </cell>
          <cell r="C1220">
            <v>30.28</v>
          </cell>
          <cell r="D1220" t="str">
            <v>PRD-9-03</v>
          </cell>
          <cell r="E1220" t="str">
            <v>O161018</v>
          </cell>
          <cell r="F1220" t="str">
            <v>IT HARDWARE</v>
          </cell>
          <cell r="G1220" t="str">
            <v>30432</v>
          </cell>
          <cell r="H1220" t="str">
            <v>4301</v>
          </cell>
          <cell r="I1220" t="str">
            <v>E349834</v>
          </cell>
        </row>
        <row r="1221">
          <cell r="A1221" t="str">
            <v>COMPUTACENTER LTD</v>
          </cell>
          <cell r="B1221" t="str">
            <v>4546525</v>
          </cell>
          <cell r="C1221">
            <v>30.28</v>
          </cell>
          <cell r="D1221" t="str">
            <v>PRD-9-03</v>
          </cell>
          <cell r="E1221" t="str">
            <v>O161018</v>
          </cell>
          <cell r="F1221" t="str">
            <v>IT HARDWARE</v>
          </cell>
          <cell r="G1221" t="str">
            <v>30432</v>
          </cell>
          <cell r="H1221" t="str">
            <v>4301</v>
          </cell>
          <cell r="I1221" t="str">
            <v>E349834</v>
          </cell>
        </row>
        <row r="1222">
          <cell r="A1222" t="str">
            <v>COMPUTACENTER LTD</v>
          </cell>
          <cell r="B1222" t="str">
            <v>4578705</v>
          </cell>
          <cell r="C1222">
            <v>-30.28</v>
          </cell>
          <cell r="D1222" t="str">
            <v>PRD-9-03</v>
          </cell>
          <cell r="E1222" t="str">
            <v>O161018</v>
          </cell>
          <cell r="F1222" t="str">
            <v>IT HARDWARE</v>
          </cell>
          <cell r="G1222" t="str">
            <v>30432</v>
          </cell>
          <cell r="H1222" t="str">
            <v>4301</v>
          </cell>
          <cell r="I1222" t="str">
            <v>E351963</v>
          </cell>
        </row>
        <row r="1223">
          <cell r="A1223" t="str">
            <v>COMPUTACENTER LTD</v>
          </cell>
          <cell r="B1223" t="str">
            <v>4578705</v>
          </cell>
          <cell r="C1223">
            <v>-30.28</v>
          </cell>
          <cell r="D1223" t="str">
            <v>PRD-9-03</v>
          </cell>
          <cell r="E1223" t="str">
            <v>O161018</v>
          </cell>
          <cell r="F1223" t="str">
            <v>IT HARDWARE</v>
          </cell>
          <cell r="G1223" t="str">
            <v>30432</v>
          </cell>
          <cell r="H1223" t="str">
            <v>4301</v>
          </cell>
          <cell r="I1223" t="str">
            <v>E351963</v>
          </cell>
        </row>
        <row r="1224">
          <cell r="A1224" t="str">
            <v>COMPUTACENTER LTD</v>
          </cell>
          <cell r="B1224" t="str">
            <v>4586268</v>
          </cell>
          <cell r="C1224">
            <v>5201.2</v>
          </cell>
          <cell r="D1224" t="str">
            <v>PRD-9-03</v>
          </cell>
          <cell r="E1224" t="str">
            <v>O163715</v>
          </cell>
          <cell r="F1224" t="str">
            <v>MANAGED SERVICES</v>
          </cell>
          <cell r="G1224" t="str">
            <v>30432</v>
          </cell>
          <cell r="H1224" t="str">
            <v>4524</v>
          </cell>
          <cell r="I1224" t="str">
            <v>E352430</v>
          </cell>
        </row>
        <row r="1225">
          <cell r="A1225" t="str">
            <v>COMPUTACENTER LTD</v>
          </cell>
          <cell r="B1225" t="str">
            <v>4551975</v>
          </cell>
          <cell r="C1225">
            <v>5175</v>
          </cell>
          <cell r="D1225" t="str">
            <v>PRD-9-03</v>
          </cell>
          <cell r="E1225" t="str">
            <v>O162336</v>
          </cell>
          <cell r="F1225" t="str">
            <v>MANAGED SERVICES</v>
          </cell>
          <cell r="G1225" t="str">
            <v>30432</v>
          </cell>
          <cell r="H1225" t="str">
            <v>4524</v>
          </cell>
          <cell r="I1225" t="str">
            <v>E350087</v>
          </cell>
        </row>
        <row r="1226">
          <cell r="A1226" t="str">
            <v>COMPUTACENTER LTD</v>
          </cell>
          <cell r="B1226" t="str">
            <v>4551975</v>
          </cell>
          <cell r="C1226">
            <v>1094</v>
          </cell>
          <cell r="D1226" t="str">
            <v>PRD-9-03</v>
          </cell>
          <cell r="E1226" t="str">
            <v>O162336</v>
          </cell>
          <cell r="F1226" t="str">
            <v>MANAGED SERVICES</v>
          </cell>
          <cell r="G1226" t="str">
            <v>30432</v>
          </cell>
          <cell r="H1226" t="str">
            <v>4524</v>
          </cell>
          <cell r="I1226" t="str">
            <v>E350087</v>
          </cell>
        </row>
        <row r="1227">
          <cell r="A1227" t="str">
            <v>COMPUTACENTER LTD</v>
          </cell>
          <cell r="B1227" t="str">
            <v>4551975</v>
          </cell>
          <cell r="C1227">
            <v>1300</v>
          </cell>
          <cell r="D1227" t="str">
            <v>PRD-9-03</v>
          </cell>
          <cell r="E1227" t="str">
            <v>O162336</v>
          </cell>
          <cell r="F1227" t="str">
            <v>MANAGED SERVICES</v>
          </cell>
          <cell r="G1227" t="str">
            <v>30432</v>
          </cell>
          <cell r="H1227" t="str">
            <v>4524</v>
          </cell>
          <cell r="I1227" t="str">
            <v>E350087</v>
          </cell>
        </row>
        <row r="1228">
          <cell r="A1228" t="str">
            <v>COMPUTACENTER LTD</v>
          </cell>
          <cell r="B1228" t="str">
            <v>4551975</v>
          </cell>
          <cell r="C1228">
            <v>975</v>
          </cell>
          <cell r="D1228" t="str">
            <v>PRD-9-03</v>
          </cell>
          <cell r="E1228" t="str">
            <v>O162336</v>
          </cell>
          <cell r="F1228" t="str">
            <v>MANAGED SERVICES</v>
          </cell>
          <cell r="G1228" t="str">
            <v>30432</v>
          </cell>
          <cell r="H1228" t="str">
            <v>4524</v>
          </cell>
          <cell r="I1228" t="str">
            <v>E350087</v>
          </cell>
        </row>
        <row r="1229">
          <cell r="A1229" t="str">
            <v>COMPUTACENTER LTD</v>
          </cell>
          <cell r="B1229" t="str">
            <v>4551975</v>
          </cell>
          <cell r="C1229">
            <v>600</v>
          </cell>
          <cell r="D1229" t="str">
            <v>PRD-9-03</v>
          </cell>
          <cell r="E1229" t="str">
            <v>O162336</v>
          </cell>
          <cell r="F1229" t="str">
            <v>MANAGED SERVICES</v>
          </cell>
          <cell r="G1229" t="str">
            <v>30432</v>
          </cell>
          <cell r="H1229" t="str">
            <v>4524</v>
          </cell>
          <cell r="I1229" t="str">
            <v>E350087</v>
          </cell>
        </row>
        <row r="1230">
          <cell r="A1230" t="str">
            <v>COMPUTACENTER LTD</v>
          </cell>
          <cell r="B1230" t="str">
            <v>4563293</v>
          </cell>
          <cell r="C1230">
            <v>204205.12</v>
          </cell>
          <cell r="D1230" t="str">
            <v>PRD-9-03</v>
          </cell>
          <cell r="E1230" t="str">
            <v>O162515</v>
          </cell>
          <cell r="F1230" t="str">
            <v>MANAGED SERVICES</v>
          </cell>
          <cell r="G1230" t="str">
            <v>30432</v>
          </cell>
          <cell r="H1230" t="str">
            <v>4524</v>
          </cell>
          <cell r="I1230" t="str">
            <v>E350967</v>
          </cell>
        </row>
        <row r="1231">
          <cell r="A1231" t="str">
            <v>COMPUTACENTER LTD</v>
          </cell>
          <cell r="B1231" t="str">
            <v>4581618</v>
          </cell>
          <cell r="C1231">
            <v>37224</v>
          </cell>
          <cell r="D1231" t="str">
            <v>PRD-9-03</v>
          </cell>
          <cell r="E1231" t="str">
            <v>O162557</v>
          </cell>
          <cell r="F1231" t="str">
            <v>IT SOFTWARE</v>
          </cell>
          <cell r="G1231" t="str">
            <v>30430</v>
          </cell>
          <cell r="H1231" t="str">
            <v>6102</v>
          </cell>
          <cell r="I1231" t="str">
            <v>E352093</v>
          </cell>
        </row>
        <row r="1232">
          <cell r="A1232" t="str">
            <v>COMPUTACENTER LTD</v>
          </cell>
          <cell r="B1232" t="str">
            <v>4576349</v>
          </cell>
          <cell r="C1232">
            <v>76.42</v>
          </cell>
          <cell r="D1232" t="str">
            <v>PRD-9-03</v>
          </cell>
          <cell r="E1232" t="str">
            <v>O163265</v>
          </cell>
          <cell r="F1232" t="str">
            <v>IT HARDWARE</v>
          </cell>
          <cell r="G1232" t="str">
            <v>30432</v>
          </cell>
          <cell r="H1232" t="str">
            <v>6102</v>
          </cell>
          <cell r="I1232" t="str">
            <v>E351725</v>
          </cell>
        </row>
        <row r="1233">
          <cell r="A1233" t="str">
            <v>COMPUTACENTER LTD</v>
          </cell>
          <cell r="B1233" t="str">
            <v>4576347</v>
          </cell>
          <cell r="C1233">
            <v>76.42</v>
          </cell>
          <cell r="D1233" t="str">
            <v>PRD-9-03</v>
          </cell>
          <cell r="E1233" t="str">
            <v>O163259</v>
          </cell>
          <cell r="F1233" t="str">
            <v>IT HARDWARE</v>
          </cell>
          <cell r="G1233" t="str">
            <v>30432</v>
          </cell>
          <cell r="H1233" t="str">
            <v>6102</v>
          </cell>
          <cell r="I1233" t="str">
            <v>E351726</v>
          </cell>
        </row>
        <row r="1234">
          <cell r="A1234" t="str">
            <v>COMPUTACENTER LTD</v>
          </cell>
          <cell r="B1234" t="str">
            <v>4576346</v>
          </cell>
          <cell r="C1234">
            <v>219.75</v>
          </cell>
          <cell r="D1234" t="str">
            <v>PRD-9-03</v>
          </cell>
          <cell r="E1234" t="str">
            <v>O163258</v>
          </cell>
          <cell r="F1234" t="str">
            <v>IT HARDWARE</v>
          </cell>
          <cell r="G1234" t="str">
            <v>30432</v>
          </cell>
          <cell r="H1234" t="str">
            <v>6102</v>
          </cell>
          <cell r="I1234" t="str">
            <v>E351727</v>
          </cell>
        </row>
        <row r="1235">
          <cell r="A1235" t="str">
            <v>COMPUTACENTER LTD</v>
          </cell>
          <cell r="B1235" t="str">
            <v>4576293</v>
          </cell>
          <cell r="C1235">
            <v>76.42</v>
          </cell>
          <cell r="D1235" t="str">
            <v>PRD-9-03</v>
          </cell>
          <cell r="E1235" t="str">
            <v>O163270</v>
          </cell>
          <cell r="F1235" t="str">
            <v>IT HARDWARE</v>
          </cell>
          <cell r="G1235" t="str">
            <v>30432</v>
          </cell>
          <cell r="H1235" t="str">
            <v>6102</v>
          </cell>
          <cell r="I1235" t="str">
            <v>E351728</v>
          </cell>
        </row>
        <row r="1236">
          <cell r="A1236" t="str">
            <v>COMPUTACENTER LTD</v>
          </cell>
          <cell r="B1236" t="str">
            <v>4576293</v>
          </cell>
          <cell r="C1236">
            <v>36.5</v>
          </cell>
          <cell r="D1236" t="str">
            <v>PRD-9-03</v>
          </cell>
          <cell r="E1236" t="str">
            <v>O163270</v>
          </cell>
          <cell r="F1236" t="str">
            <v>IT HARDWARE</v>
          </cell>
          <cell r="G1236" t="str">
            <v>30432</v>
          </cell>
          <cell r="H1236" t="str">
            <v>6102</v>
          </cell>
          <cell r="I1236" t="str">
            <v>E351728</v>
          </cell>
        </row>
        <row r="1237">
          <cell r="A1237" t="str">
            <v>COMPUTACENTER LTD</v>
          </cell>
          <cell r="B1237" t="str">
            <v>4534116</v>
          </cell>
          <cell r="C1237">
            <v>214.88</v>
          </cell>
          <cell r="D1237" t="str">
            <v>PRD-9-03</v>
          </cell>
          <cell r="E1237" t="str">
            <v>O161002</v>
          </cell>
          <cell r="F1237" t="str">
            <v>IT SOFTWARE</v>
          </cell>
          <cell r="G1237" t="str">
            <v>30432</v>
          </cell>
          <cell r="H1237" t="str">
            <v>6102</v>
          </cell>
          <cell r="I1237" t="str">
            <v>E348647</v>
          </cell>
        </row>
        <row r="1238">
          <cell r="A1238" t="str">
            <v>COMPUTACENTER LTD</v>
          </cell>
          <cell r="B1238" t="str">
            <v>4594993</v>
          </cell>
          <cell r="C1238">
            <v>30</v>
          </cell>
          <cell r="D1238" t="str">
            <v>PRD-9-03</v>
          </cell>
          <cell r="E1238" t="str">
            <v>O163901</v>
          </cell>
          <cell r="F1238" t="str">
            <v>IT HARDWARE</v>
          </cell>
          <cell r="G1238" t="str">
            <v>30432</v>
          </cell>
          <cell r="H1238" t="str">
            <v>6103</v>
          </cell>
          <cell r="I1238" t="str">
            <v>E352899</v>
          </cell>
        </row>
        <row r="1239">
          <cell r="A1239" t="str">
            <v>COMPUTACENTER LTD</v>
          </cell>
          <cell r="B1239" t="str">
            <v>4601926</v>
          </cell>
          <cell r="C1239">
            <v>72.45</v>
          </cell>
          <cell r="D1239" t="str">
            <v>PRD-9-03</v>
          </cell>
          <cell r="E1239" t="str">
            <v>O164043</v>
          </cell>
          <cell r="F1239" t="str">
            <v>IT HARDWARE</v>
          </cell>
          <cell r="G1239" t="str">
            <v>30432</v>
          </cell>
          <cell r="H1239" t="str">
            <v>6103</v>
          </cell>
          <cell r="I1239" t="str">
            <v>E353417</v>
          </cell>
        </row>
        <row r="1240">
          <cell r="A1240" t="str">
            <v>COMPUTACENTER LTD</v>
          </cell>
          <cell r="B1240" t="str">
            <v>4591571</v>
          </cell>
          <cell r="C1240">
            <v>249.19</v>
          </cell>
          <cell r="D1240" t="str">
            <v>PRD-9-03</v>
          </cell>
          <cell r="E1240" t="str">
            <v>O163274</v>
          </cell>
          <cell r="F1240" t="str">
            <v>IT HARDWARE</v>
          </cell>
          <cell r="G1240" t="str">
            <v>30432</v>
          </cell>
          <cell r="H1240" t="str">
            <v>6103</v>
          </cell>
          <cell r="I1240" t="str">
            <v>E352724</v>
          </cell>
        </row>
        <row r="1241">
          <cell r="A1241" t="str">
            <v>COMPUTACENTER LTD</v>
          </cell>
          <cell r="B1241" t="str">
            <v>4591571</v>
          </cell>
          <cell r="C1241">
            <v>36.75</v>
          </cell>
          <cell r="D1241" t="str">
            <v>PRD-9-03</v>
          </cell>
          <cell r="E1241" t="str">
            <v>O163274</v>
          </cell>
          <cell r="F1241" t="str">
            <v>IT HARDWARE</v>
          </cell>
          <cell r="G1241" t="str">
            <v>30432</v>
          </cell>
          <cell r="H1241" t="str">
            <v>6103</v>
          </cell>
          <cell r="I1241" t="str">
            <v>E352724</v>
          </cell>
        </row>
        <row r="1242">
          <cell r="A1242" t="str">
            <v>COMPUTACENTER LTD</v>
          </cell>
          <cell r="B1242" t="str">
            <v>4591691</v>
          </cell>
          <cell r="C1242">
            <v>107.81</v>
          </cell>
          <cell r="D1242" t="str">
            <v>PRD-9-03</v>
          </cell>
          <cell r="E1242" t="str">
            <v>O163272</v>
          </cell>
          <cell r="F1242" t="str">
            <v>IT HARDWARE</v>
          </cell>
          <cell r="G1242" t="str">
            <v>30432</v>
          </cell>
          <cell r="H1242" t="str">
            <v>6103</v>
          </cell>
          <cell r="I1242" t="str">
            <v>E352723</v>
          </cell>
        </row>
        <row r="1243">
          <cell r="A1243" t="str">
            <v>COMPUTACENTER LTD</v>
          </cell>
          <cell r="B1243" t="str">
            <v>4591691</v>
          </cell>
          <cell r="C1243">
            <v>249.19</v>
          </cell>
          <cell r="D1243" t="str">
            <v>PRD-9-03</v>
          </cell>
          <cell r="E1243" t="str">
            <v>O163272</v>
          </cell>
          <cell r="F1243" t="str">
            <v>IT HARDWARE</v>
          </cell>
          <cell r="G1243" t="str">
            <v>30432</v>
          </cell>
          <cell r="H1243" t="str">
            <v>6103</v>
          </cell>
          <cell r="I1243" t="str">
            <v>E352723</v>
          </cell>
        </row>
        <row r="1244">
          <cell r="A1244" t="str">
            <v>COMPUTACENTER LTD</v>
          </cell>
          <cell r="B1244" t="str">
            <v>4591691</v>
          </cell>
          <cell r="C1244">
            <v>36.75</v>
          </cell>
          <cell r="D1244" t="str">
            <v>PRD-9-03</v>
          </cell>
          <cell r="E1244" t="str">
            <v>O163272</v>
          </cell>
          <cell r="F1244" t="str">
            <v>IT HARDWARE</v>
          </cell>
          <cell r="G1244" t="str">
            <v>30432</v>
          </cell>
          <cell r="H1244" t="str">
            <v>6103</v>
          </cell>
          <cell r="I1244" t="str">
            <v>E352723</v>
          </cell>
        </row>
        <row r="1245">
          <cell r="A1245" t="str">
            <v>COMPUTACENTER LTD</v>
          </cell>
          <cell r="B1245" t="str">
            <v>4591475</v>
          </cell>
          <cell r="C1245">
            <v>864</v>
          </cell>
          <cell r="D1245" t="str">
            <v>PRD-9-03</v>
          </cell>
          <cell r="E1245" t="str">
            <v>O160434</v>
          </cell>
          <cell r="F1245" t="str">
            <v>IT HARDWARE</v>
          </cell>
          <cell r="G1245" t="str">
            <v>30432</v>
          </cell>
          <cell r="H1245" t="str">
            <v>6103</v>
          </cell>
          <cell r="I1245" t="str">
            <v>E352725</v>
          </cell>
        </row>
        <row r="1246">
          <cell r="A1246" t="str">
            <v>COMPUTACENTER LTD</v>
          </cell>
          <cell r="B1246" t="str">
            <v>4591414</v>
          </cell>
          <cell r="C1246">
            <v>0</v>
          </cell>
          <cell r="D1246" t="str">
            <v>PRD-9-03</v>
          </cell>
          <cell r="E1246" t="str">
            <v>O160434</v>
          </cell>
          <cell r="F1246" t="str">
            <v>IT HARDWARE</v>
          </cell>
          <cell r="G1246" t="str">
            <v>30432</v>
          </cell>
          <cell r="H1246" t="str">
            <v>6103</v>
          </cell>
          <cell r="I1246" t="str">
            <v>E352726</v>
          </cell>
        </row>
        <row r="1247">
          <cell r="A1247" t="str">
            <v>COMPUTACENTER LTD</v>
          </cell>
          <cell r="B1247" t="str">
            <v>4591414</v>
          </cell>
          <cell r="C1247">
            <v>1296</v>
          </cell>
          <cell r="D1247" t="str">
            <v>PRD-9-03</v>
          </cell>
          <cell r="E1247" t="str">
            <v>O160434</v>
          </cell>
          <cell r="F1247" t="str">
            <v>IT HARDWARE</v>
          </cell>
          <cell r="G1247" t="str">
            <v>30432</v>
          </cell>
          <cell r="H1247" t="str">
            <v>6103</v>
          </cell>
          <cell r="I1247" t="str">
            <v>E352726</v>
          </cell>
        </row>
        <row r="1248">
          <cell r="A1248" t="str">
            <v>COMPUTACENTER LTD</v>
          </cell>
          <cell r="B1248" t="str">
            <v>4587518</v>
          </cell>
          <cell r="C1248">
            <v>89.25</v>
          </cell>
          <cell r="D1248" t="str">
            <v>PRD-9-03</v>
          </cell>
          <cell r="E1248" t="str">
            <v>O163272</v>
          </cell>
          <cell r="F1248" t="str">
            <v>IT HARDWARE</v>
          </cell>
          <cell r="G1248" t="str">
            <v>30432</v>
          </cell>
          <cell r="H1248" t="str">
            <v>6103</v>
          </cell>
          <cell r="I1248" t="str">
            <v>E353254</v>
          </cell>
        </row>
        <row r="1249">
          <cell r="A1249" t="str">
            <v>COMPUTACENTER LTD</v>
          </cell>
          <cell r="B1249" t="str">
            <v>4587518</v>
          </cell>
          <cell r="C1249">
            <v>1.92</v>
          </cell>
          <cell r="D1249" t="str">
            <v>PRD-9-03</v>
          </cell>
          <cell r="E1249" t="str">
            <v>O163272</v>
          </cell>
          <cell r="F1249" t="str">
            <v>IT HARDWARE</v>
          </cell>
          <cell r="G1249" t="str">
            <v>30432</v>
          </cell>
          <cell r="H1249" t="str">
            <v>6103</v>
          </cell>
          <cell r="I1249" t="str">
            <v>E353254</v>
          </cell>
        </row>
        <row r="1250">
          <cell r="A1250" t="str">
            <v>COMPUTACENTER LTD</v>
          </cell>
          <cell r="B1250" t="str">
            <v>4587518</v>
          </cell>
          <cell r="C1250">
            <v>41.18</v>
          </cell>
          <cell r="D1250" t="str">
            <v>PRD-9-03</v>
          </cell>
          <cell r="E1250" t="str">
            <v>O163272</v>
          </cell>
          <cell r="F1250" t="str">
            <v>IT HARDWARE</v>
          </cell>
          <cell r="G1250" t="str">
            <v>30432</v>
          </cell>
          <cell r="H1250" t="str">
            <v>6103</v>
          </cell>
          <cell r="I1250" t="str">
            <v>E353254</v>
          </cell>
        </row>
        <row r="1251">
          <cell r="A1251" t="str">
            <v>COMPUTACENTER LTD</v>
          </cell>
          <cell r="B1251" t="str">
            <v>4587518</v>
          </cell>
          <cell r="C1251">
            <v>287</v>
          </cell>
          <cell r="D1251" t="str">
            <v>PRD-9-03</v>
          </cell>
          <cell r="E1251" t="str">
            <v>O163272</v>
          </cell>
          <cell r="F1251" t="str">
            <v>IT HARDWARE</v>
          </cell>
          <cell r="G1251" t="str">
            <v>30432</v>
          </cell>
          <cell r="H1251" t="str">
            <v>6103</v>
          </cell>
          <cell r="I1251" t="str">
            <v>E353254</v>
          </cell>
        </row>
        <row r="1252">
          <cell r="A1252" t="str">
            <v>COMPUTACENTER LTD</v>
          </cell>
          <cell r="B1252" t="str">
            <v>4587518</v>
          </cell>
          <cell r="C1252">
            <v>41.18</v>
          </cell>
          <cell r="D1252" t="str">
            <v>PRD-9-03</v>
          </cell>
          <cell r="E1252" t="str">
            <v>O163272</v>
          </cell>
          <cell r="F1252" t="str">
            <v>IT HARDWARE</v>
          </cell>
          <cell r="G1252" t="str">
            <v>30432</v>
          </cell>
          <cell r="H1252" t="str">
            <v>6103</v>
          </cell>
          <cell r="I1252" t="str">
            <v>E353254</v>
          </cell>
        </row>
        <row r="1253">
          <cell r="A1253" t="str">
            <v>COMPUTACENTER LTD</v>
          </cell>
          <cell r="B1253" t="str">
            <v>4588122</v>
          </cell>
          <cell r="C1253">
            <v>41.48</v>
          </cell>
          <cell r="D1253" t="str">
            <v>PRD-9-03</v>
          </cell>
          <cell r="E1253" t="str">
            <v>O163707</v>
          </cell>
          <cell r="F1253" t="str">
            <v>IT HARDWARE</v>
          </cell>
          <cell r="G1253" t="str">
            <v>30432</v>
          </cell>
          <cell r="H1253" t="str">
            <v>6103</v>
          </cell>
          <cell r="I1253" t="str">
            <v>E353249</v>
          </cell>
        </row>
        <row r="1254">
          <cell r="A1254" t="str">
            <v>COMPUTACENTER LTD</v>
          </cell>
          <cell r="B1254" t="str">
            <v>4587651</v>
          </cell>
          <cell r="C1254">
            <v>172.27</v>
          </cell>
          <cell r="D1254" t="str">
            <v>PRD-9-03</v>
          </cell>
          <cell r="E1254" t="str">
            <v>O163274</v>
          </cell>
          <cell r="F1254" t="str">
            <v>IT HARDWARE</v>
          </cell>
          <cell r="G1254" t="str">
            <v>30432</v>
          </cell>
          <cell r="H1254" t="str">
            <v>6103</v>
          </cell>
          <cell r="I1254" t="str">
            <v>E353251</v>
          </cell>
        </row>
        <row r="1255">
          <cell r="A1255" t="str">
            <v>COMPUTACENTER LTD</v>
          </cell>
          <cell r="B1255" t="str">
            <v>4587651</v>
          </cell>
          <cell r="C1255">
            <v>1.92</v>
          </cell>
          <cell r="D1255" t="str">
            <v>PRD-9-03</v>
          </cell>
          <cell r="E1255" t="str">
            <v>O163274</v>
          </cell>
          <cell r="F1255" t="str">
            <v>IT HARDWARE</v>
          </cell>
          <cell r="G1255" t="str">
            <v>30432</v>
          </cell>
          <cell r="H1255" t="str">
            <v>6103</v>
          </cell>
          <cell r="I1255" t="str">
            <v>E353251</v>
          </cell>
        </row>
        <row r="1256">
          <cell r="A1256" t="str">
            <v>COMPUTACENTER LTD</v>
          </cell>
          <cell r="B1256" t="str">
            <v>4587651</v>
          </cell>
          <cell r="C1256">
            <v>89.25</v>
          </cell>
          <cell r="D1256" t="str">
            <v>PRD-9-03</v>
          </cell>
          <cell r="E1256" t="str">
            <v>O163274</v>
          </cell>
          <cell r="F1256" t="str">
            <v>IT HARDWARE</v>
          </cell>
          <cell r="G1256" t="str">
            <v>30432</v>
          </cell>
          <cell r="H1256" t="str">
            <v>6103</v>
          </cell>
          <cell r="I1256" t="str">
            <v>E353251</v>
          </cell>
        </row>
        <row r="1257">
          <cell r="A1257" t="str">
            <v>COMPUTACENTER LTD</v>
          </cell>
          <cell r="B1257" t="str">
            <v>4587651</v>
          </cell>
          <cell r="C1257">
            <v>41.18</v>
          </cell>
          <cell r="D1257" t="str">
            <v>PRD-9-03</v>
          </cell>
          <cell r="E1257" t="str">
            <v>O163274</v>
          </cell>
          <cell r="F1257" t="str">
            <v>IT HARDWARE</v>
          </cell>
          <cell r="G1257" t="str">
            <v>30432</v>
          </cell>
          <cell r="H1257" t="str">
            <v>6103</v>
          </cell>
          <cell r="I1257" t="str">
            <v>E353251</v>
          </cell>
        </row>
        <row r="1258">
          <cell r="A1258" t="str">
            <v>COMPUTACENTER LTD</v>
          </cell>
          <cell r="B1258" t="str">
            <v>4587651</v>
          </cell>
          <cell r="C1258">
            <v>287</v>
          </cell>
          <cell r="D1258" t="str">
            <v>PRD-9-03</v>
          </cell>
          <cell r="E1258" t="str">
            <v>O163274</v>
          </cell>
          <cell r="F1258" t="str">
            <v>IT HARDWARE</v>
          </cell>
          <cell r="G1258" t="str">
            <v>30432</v>
          </cell>
          <cell r="H1258" t="str">
            <v>6103</v>
          </cell>
          <cell r="I1258" t="str">
            <v>E353251</v>
          </cell>
        </row>
        <row r="1259">
          <cell r="A1259" t="str">
            <v>COMPUTACENTER LTD</v>
          </cell>
          <cell r="B1259" t="str">
            <v>4587651</v>
          </cell>
          <cell r="C1259">
            <v>132.43</v>
          </cell>
          <cell r="D1259" t="str">
            <v>PRD-9-03</v>
          </cell>
          <cell r="E1259" t="str">
            <v>O163274</v>
          </cell>
          <cell r="F1259" t="str">
            <v>IT HARDWARE</v>
          </cell>
          <cell r="G1259" t="str">
            <v>30432</v>
          </cell>
          <cell r="H1259" t="str">
            <v>6103</v>
          </cell>
          <cell r="I1259" t="str">
            <v>E353251</v>
          </cell>
        </row>
        <row r="1260">
          <cell r="A1260" t="str">
            <v>COMPUTACENTER LTD</v>
          </cell>
          <cell r="B1260" t="str">
            <v>4587540</v>
          </cell>
          <cell r="C1260">
            <v>647</v>
          </cell>
          <cell r="D1260" t="str">
            <v>PRD-9-03</v>
          </cell>
          <cell r="E1260" t="str">
            <v>O163683</v>
          </cell>
          <cell r="F1260" t="str">
            <v>IT HARDWARE</v>
          </cell>
          <cell r="G1260" t="str">
            <v>30432</v>
          </cell>
          <cell r="H1260" t="str">
            <v>6103</v>
          </cell>
          <cell r="I1260" t="str">
            <v>E353253</v>
          </cell>
        </row>
        <row r="1261">
          <cell r="A1261" t="str">
            <v>COMPUTACENTER LTD</v>
          </cell>
          <cell r="B1261" t="str">
            <v>4587508</v>
          </cell>
          <cell r="C1261">
            <v>266.43</v>
          </cell>
          <cell r="D1261" t="str">
            <v>PRD-9-03</v>
          </cell>
          <cell r="E1261" t="str">
            <v>O163271</v>
          </cell>
          <cell r="F1261" t="str">
            <v>IT HARDWARE</v>
          </cell>
          <cell r="G1261" t="str">
            <v>30432</v>
          </cell>
          <cell r="H1261" t="str">
            <v>6103</v>
          </cell>
          <cell r="I1261" t="str">
            <v>E353255</v>
          </cell>
        </row>
        <row r="1262">
          <cell r="A1262" t="str">
            <v>COMPUTACENTER LTD</v>
          </cell>
          <cell r="B1262" t="str">
            <v>4587508</v>
          </cell>
          <cell r="C1262">
            <v>274.77999999999997</v>
          </cell>
          <cell r="D1262" t="str">
            <v>PRD-9-03</v>
          </cell>
          <cell r="E1262" t="str">
            <v>O163271</v>
          </cell>
          <cell r="F1262" t="str">
            <v>IT HARDWARE</v>
          </cell>
          <cell r="G1262" t="str">
            <v>30432</v>
          </cell>
          <cell r="H1262" t="str">
            <v>6103</v>
          </cell>
          <cell r="I1262" t="str">
            <v>E353255</v>
          </cell>
        </row>
        <row r="1263">
          <cell r="A1263" t="str">
            <v>COMPUTACENTER LTD</v>
          </cell>
          <cell r="B1263" t="str">
            <v>4587508</v>
          </cell>
          <cell r="C1263">
            <v>137.38999999999999</v>
          </cell>
          <cell r="D1263" t="str">
            <v>PRD-9-03</v>
          </cell>
          <cell r="E1263" t="str">
            <v>O163271</v>
          </cell>
          <cell r="F1263" t="str">
            <v>IT HARDWARE</v>
          </cell>
          <cell r="G1263" t="str">
            <v>30432</v>
          </cell>
          <cell r="H1263" t="str">
            <v>6103</v>
          </cell>
          <cell r="I1263" t="str">
            <v>E353255</v>
          </cell>
        </row>
        <row r="1264">
          <cell r="A1264" t="str">
            <v>COMPUTACENTER LTD</v>
          </cell>
          <cell r="B1264" t="str">
            <v>4587508</v>
          </cell>
          <cell r="C1264">
            <v>19.95</v>
          </cell>
          <cell r="D1264" t="str">
            <v>PRD-9-03</v>
          </cell>
          <cell r="E1264" t="str">
            <v>O163271</v>
          </cell>
          <cell r="F1264" t="str">
            <v>IT HARDWARE</v>
          </cell>
          <cell r="G1264" t="str">
            <v>30432</v>
          </cell>
          <cell r="H1264" t="str">
            <v>6103</v>
          </cell>
          <cell r="I1264" t="str">
            <v>E353255</v>
          </cell>
        </row>
        <row r="1265">
          <cell r="A1265" t="str">
            <v>COMPUTACENTER LTD</v>
          </cell>
          <cell r="B1265" t="str">
            <v>4587508</v>
          </cell>
          <cell r="C1265">
            <v>17.79</v>
          </cell>
          <cell r="D1265" t="str">
            <v>PRD-9-03</v>
          </cell>
          <cell r="E1265" t="str">
            <v>O163271</v>
          </cell>
          <cell r="F1265" t="str">
            <v>IT HARDWARE</v>
          </cell>
          <cell r="G1265" t="str">
            <v>30432</v>
          </cell>
          <cell r="H1265" t="str">
            <v>6103</v>
          </cell>
          <cell r="I1265" t="str">
            <v>E353255</v>
          </cell>
        </row>
        <row r="1266">
          <cell r="A1266" t="str">
            <v>COMPUTACENTER LTD</v>
          </cell>
          <cell r="B1266" t="str">
            <v>4587508</v>
          </cell>
          <cell r="C1266">
            <v>92.58</v>
          </cell>
          <cell r="D1266" t="str">
            <v>PRD-9-03</v>
          </cell>
          <cell r="E1266" t="str">
            <v>O163271</v>
          </cell>
          <cell r="F1266" t="str">
            <v>IT HARDWARE</v>
          </cell>
          <cell r="G1266" t="str">
            <v>30432</v>
          </cell>
          <cell r="H1266" t="str">
            <v>6103</v>
          </cell>
          <cell r="I1266" t="str">
            <v>E353255</v>
          </cell>
        </row>
        <row r="1267">
          <cell r="A1267" t="str">
            <v>COMPUTACENTER LTD</v>
          </cell>
          <cell r="B1267" t="str">
            <v>4587508</v>
          </cell>
          <cell r="C1267">
            <v>33.17</v>
          </cell>
          <cell r="D1267" t="str">
            <v>PRD-9-03</v>
          </cell>
          <cell r="E1267" t="str">
            <v>O163271</v>
          </cell>
          <cell r="F1267" t="str">
            <v>IT HARDWARE</v>
          </cell>
          <cell r="G1267" t="str">
            <v>30432</v>
          </cell>
          <cell r="H1267" t="str">
            <v>6103</v>
          </cell>
          <cell r="I1267" t="str">
            <v>E353255</v>
          </cell>
        </row>
        <row r="1268">
          <cell r="A1268" t="str">
            <v>COMPUTACENTER LTD</v>
          </cell>
          <cell r="B1268" t="str">
            <v>4587508</v>
          </cell>
          <cell r="C1268">
            <v>27.3</v>
          </cell>
          <cell r="D1268" t="str">
            <v>PRD-9-03</v>
          </cell>
          <cell r="E1268" t="str">
            <v>O163271</v>
          </cell>
          <cell r="F1268" t="str">
            <v>IT HARDWARE</v>
          </cell>
          <cell r="G1268" t="str">
            <v>30432</v>
          </cell>
          <cell r="H1268" t="str">
            <v>6103</v>
          </cell>
          <cell r="I1268" t="str">
            <v>E353255</v>
          </cell>
        </row>
        <row r="1269">
          <cell r="A1269" t="str">
            <v>COMPUTACENTER LTD</v>
          </cell>
          <cell r="B1269" t="str">
            <v>4587508</v>
          </cell>
          <cell r="C1269">
            <v>27.3</v>
          </cell>
          <cell r="D1269" t="str">
            <v>PRD-9-03</v>
          </cell>
          <cell r="E1269" t="str">
            <v>O163271</v>
          </cell>
          <cell r="F1269" t="str">
            <v>IT HARDWARE</v>
          </cell>
          <cell r="G1269" t="str">
            <v>30432</v>
          </cell>
          <cell r="H1269" t="str">
            <v>6103</v>
          </cell>
          <cell r="I1269" t="str">
            <v>E353255</v>
          </cell>
        </row>
        <row r="1270">
          <cell r="A1270" t="str">
            <v>COMPUTACENTER LTD</v>
          </cell>
          <cell r="B1270" t="str">
            <v>4534116</v>
          </cell>
          <cell r="C1270">
            <v>15.75</v>
          </cell>
          <cell r="D1270" t="str">
            <v>PRD-9-03</v>
          </cell>
          <cell r="E1270" t="str">
            <v>O161002</v>
          </cell>
          <cell r="F1270" t="str">
            <v>IT HARDWARE</v>
          </cell>
          <cell r="G1270" t="str">
            <v>30432</v>
          </cell>
          <cell r="H1270" t="str">
            <v>6103</v>
          </cell>
          <cell r="I1270" t="str">
            <v>E348647</v>
          </cell>
        </row>
        <row r="1271">
          <cell r="A1271" t="str">
            <v>COMPUTACENTER LTD</v>
          </cell>
          <cell r="B1271" t="str">
            <v>4534116</v>
          </cell>
          <cell r="C1271">
            <v>69.3</v>
          </cell>
          <cell r="D1271" t="str">
            <v>PRD-9-03</v>
          </cell>
          <cell r="E1271" t="str">
            <v>O161002</v>
          </cell>
          <cell r="F1271" t="str">
            <v>IT HARDWARE</v>
          </cell>
          <cell r="G1271" t="str">
            <v>30432</v>
          </cell>
          <cell r="H1271" t="str">
            <v>6103</v>
          </cell>
          <cell r="I1271" t="str">
            <v>E348647</v>
          </cell>
        </row>
        <row r="1272">
          <cell r="A1272" t="str">
            <v>COMPUTACENTER LTD</v>
          </cell>
          <cell r="B1272" t="str">
            <v>4534116</v>
          </cell>
          <cell r="C1272">
            <v>74.52</v>
          </cell>
          <cell r="D1272" t="str">
            <v>PRD-9-03</v>
          </cell>
          <cell r="E1272" t="str">
            <v>O161002</v>
          </cell>
          <cell r="F1272" t="str">
            <v>IT HARDWARE</v>
          </cell>
          <cell r="G1272" t="str">
            <v>30432</v>
          </cell>
          <cell r="H1272" t="str">
            <v>6103</v>
          </cell>
          <cell r="I1272" t="str">
            <v>E348647</v>
          </cell>
        </row>
        <row r="1273">
          <cell r="A1273" t="str">
            <v>COMPUTACENTER LTD</v>
          </cell>
          <cell r="B1273" t="str">
            <v>4534116</v>
          </cell>
          <cell r="C1273">
            <v>138.84</v>
          </cell>
          <cell r="D1273" t="str">
            <v>PRD-9-03</v>
          </cell>
          <cell r="E1273" t="str">
            <v>O161002</v>
          </cell>
          <cell r="F1273" t="str">
            <v>IT HARDWARE</v>
          </cell>
          <cell r="G1273" t="str">
            <v>30432</v>
          </cell>
          <cell r="H1273" t="str">
            <v>6103</v>
          </cell>
          <cell r="I1273" t="str">
            <v>E348647</v>
          </cell>
        </row>
        <row r="1274">
          <cell r="A1274" t="str">
            <v>COMPUTACENTER LTD</v>
          </cell>
          <cell r="B1274" t="str">
            <v>4534116</v>
          </cell>
          <cell r="C1274">
            <v>28.6</v>
          </cell>
          <cell r="D1274" t="str">
            <v>PRD-9-03</v>
          </cell>
          <cell r="E1274" t="str">
            <v>O161002</v>
          </cell>
          <cell r="F1274" t="str">
            <v>IT HARDWARE</v>
          </cell>
          <cell r="G1274" t="str">
            <v>30432</v>
          </cell>
          <cell r="H1274" t="str">
            <v>6103</v>
          </cell>
          <cell r="I1274" t="str">
            <v>E348647</v>
          </cell>
        </row>
        <row r="1275">
          <cell r="A1275" t="str">
            <v>COMPUTACENTER LTD</v>
          </cell>
          <cell r="B1275" t="str">
            <v>4534116</v>
          </cell>
          <cell r="C1275">
            <v>29.49</v>
          </cell>
          <cell r="D1275" t="str">
            <v>PRD-9-03</v>
          </cell>
          <cell r="E1275" t="str">
            <v>O161002</v>
          </cell>
          <cell r="F1275" t="str">
            <v>IT HARDWARE</v>
          </cell>
          <cell r="G1275" t="str">
            <v>30432</v>
          </cell>
          <cell r="H1275" t="str">
            <v>6103</v>
          </cell>
          <cell r="I1275" t="str">
            <v>E348647</v>
          </cell>
        </row>
        <row r="1276">
          <cell r="A1276" t="str">
            <v>COMPUTACENTER LTD</v>
          </cell>
          <cell r="B1276" t="str">
            <v>4534116</v>
          </cell>
          <cell r="C1276">
            <v>39.94</v>
          </cell>
          <cell r="D1276" t="str">
            <v>PRD-9-03</v>
          </cell>
          <cell r="E1276" t="str">
            <v>O161002</v>
          </cell>
          <cell r="F1276" t="str">
            <v>IT HARDWARE</v>
          </cell>
          <cell r="G1276" t="str">
            <v>30432</v>
          </cell>
          <cell r="H1276" t="str">
            <v>6103</v>
          </cell>
          <cell r="I1276" t="str">
            <v>E348647</v>
          </cell>
        </row>
        <row r="1277">
          <cell r="A1277" t="str">
            <v>COMPUTACENTER LTD</v>
          </cell>
          <cell r="B1277" t="str">
            <v>4534116</v>
          </cell>
          <cell r="C1277">
            <v>12</v>
          </cell>
          <cell r="D1277" t="str">
            <v>PRD-9-03</v>
          </cell>
          <cell r="E1277" t="str">
            <v>O161002</v>
          </cell>
          <cell r="F1277" t="str">
            <v>IT HARDWARE</v>
          </cell>
          <cell r="G1277" t="str">
            <v>30432</v>
          </cell>
          <cell r="H1277" t="str">
            <v>6103</v>
          </cell>
          <cell r="I1277" t="str">
            <v>E348647</v>
          </cell>
        </row>
        <row r="1278">
          <cell r="A1278" t="str">
            <v>COMPUTACENTER LTD</v>
          </cell>
          <cell r="B1278" t="str">
            <v>4534116</v>
          </cell>
          <cell r="C1278">
            <v>47.25</v>
          </cell>
          <cell r="D1278" t="str">
            <v>PRD-9-03</v>
          </cell>
          <cell r="E1278" t="str">
            <v>O161002</v>
          </cell>
          <cell r="F1278" t="str">
            <v>IT HARDWARE</v>
          </cell>
          <cell r="G1278" t="str">
            <v>30432</v>
          </cell>
          <cell r="H1278" t="str">
            <v>6103</v>
          </cell>
          <cell r="I1278" t="str">
            <v>E348647</v>
          </cell>
        </row>
        <row r="1279">
          <cell r="A1279" t="str">
            <v>COMPUTACENTER LTD</v>
          </cell>
          <cell r="B1279" t="str">
            <v>4534116</v>
          </cell>
          <cell r="C1279">
            <v>152.32</v>
          </cell>
          <cell r="D1279" t="str">
            <v>PRD-9-03</v>
          </cell>
          <cell r="E1279" t="str">
            <v>O161002</v>
          </cell>
          <cell r="F1279" t="str">
            <v>IT HARDWARE</v>
          </cell>
          <cell r="G1279" t="str">
            <v>30432</v>
          </cell>
          <cell r="H1279" t="str">
            <v>6103</v>
          </cell>
          <cell r="I1279" t="str">
            <v>E348647</v>
          </cell>
        </row>
        <row r="1280">
          <cell r="A1280" t="str">
            <v>COMPUTACENTER LTD</v>
          </cell>
          <cell r="B1280" t="str">
            <v>4534116</v>
          </cell>
          <cell r="C1280">
            <v>50.76</v>
          </cell>
          <cell r="D1280" t="str">
            <v>PRD-9-03</v>
          </cell>
          <cell r="E1280" t="str">
            <v>O161002</v>
          </cell>
          <cell r="F1280" t="str">
            <v>IT HARDWARE</v>
          </cell>
          <cell r="G1280" t="str">
            <v>30432</v>
          </cell>
          <cell r="H1280" t="str">
            <v>6103</v>
          </cell>
          <cell r="I1280" t="str">
            <v>E348647</v>
          </cell>
        </row>
        <row r="1281">
          <cell r="A1281" t="str">
            <v>COMPUTACENTER LTD</v>
          </cell>
          <cell r="B1281" t="str">
            <v>4534116</v>
          </cell>
          <cell r="C1281">
            <v>38.42</v>
          </cell>
          <cell r="D1281" t="str">
            <v>PRD-9-03</v>
          </cell>
          <cell r="E1281" t="str">
            <v>O161002</v>
          </cell>
          <cell r="F1281" t="str">
            <v>IT HARDWARE</v>
          </cell>
          <cell r="G1281" t="str">
            <v>30432</v>
          </cell>
          <cell r="H1281" t="str">
            <v>6103</v>
          </cell>
          <cell r="I1281" t="str">
            <v>E348647</v>
          </cell>
        </row>
        <row r="1282">
          <cell r="A1282" t="str">
            <v>COMPUTACENTER LTD</v>
          </cell>
          <cell r="B1282" t="str">
            <v>4534116</v>
          </cell>
          <cell r="C1282">
            <v>50.76</v>
          </cell>
          <cell r="D1282" t="str">
            <v>PRD-9-03</v>
          </cell>
          <cell r="E1282" t="str">
            <v>O161002</v>
          </cell>
          <cell r="F1282" t="str">
            <v>IT HARDWARE</v>
          </cell>
          <cell r="G1282" t="str">
            <v>30432</v>
          </cell>
          <cell r="H1282" t="str">
            <v>6103</v>
          </cell>
          <cell r="I1282" t="str">
            <v>E348647</v>
          </cell>
        </row>
        <row r="1283">
          <cell r="A1283" t="str">
            <v>COMPUTACENTER LTD</v>
          </cell>
          <cell r="B1283" t="str">
            <v>4534116</v>
          </cell>
          <cell r="C1283">
            <v>27.97</v>
          </cell>
          <cell r="D1283" t="str">
            <v>PRD-9-03</v>
          </cell>
          <cell r="E1283" t="str">
            <v>O161002</v>
          </cell>
          <cell r="F1283" t="str">
            <v>IT HARDWARE</v>
          </cell>
          <cell r="G1283" t="str">
            <v>30432</v>
          </cell>
          <cell r="H1283" t="str">
            <v>6103</v>
          </cell>
          <cell r="I1283" t="str">
            <v>E348647</v>
          </cell>
        </row>
        <row r="1284">
          <cell r="A1284" t="str">
            <v>COMPUTACENTER LTD</v>
          </cell>
          <cell r="B1284" t="str">
            <v>4547334</v>
          </cell>
          <cell r="C1284">
            <v>68.25</v>
          </cell>
          <cell r="D1284" t="str">
            <v>PRD-9-03</v>
          </cell>
          <cell r="E1284" t="str">
            <v>O161002</v>
          </cell>
          <cell r="F1284" t="str">
            <v>IT HARDWARE</v>
          </cell>
          <cell r="G1284" t="str">
            <v>30432</v>
          </cell>
          <cell r="H1284" t="str">
            <v>6103</v>
          </cell>
          <cell r="I1284" t="str">
            <v>E349831</v>
          </cell>
        </row>
        <row r="1285">
          <cell r="A1285" t="str">
            <v>COMPUTACENTER LTD</v>
          </cell>
          <cell r="B1285" t="str">
            <v>4595222</v>
          </cell>
          <cell r="C1285">
            <v>840</v>
          </cell>
          <cell r="D1285" t="str">
            <v>PRD-9-03</v>
          </cell>
          <cell r="E1285" t="str">
            <v>O163671</v>
          </cell>
          <cell r="F1285" t="str">
            <v>IT HARDWARE</v>
          </cell>
          <cell r="G1285" t="str">
            <v>30432</v>
          </cell>
          <cell r="H1285" t="str">
            <v>6106</v>
          </cell>
          <cell r="I1285" t="str">
            <v>E353089</v>
          </cell>
        </row>
        <row r="1286">
          <cell r="A1286" t="str">
            <v>COMPUTACENTER LTD</v>
          </cell>
          <cell r="B1286" t="str">
            <v>4595222</v>
          </cell>
          <cell r="C1286">
            <v>236.54</v>
          </cell>
          <cell r="D1286" t="str">
            <v>PRD-9-03</v>
          </cell>
          <cell r="E1286" t="str">
            <v>O163671</v>
          </cell>
          <cell r="F1286" t="str">
            <v>IT HARDWARE</v>
          </cell>
          <cell r="G1286" t="str">
            <v>30432</v>
          </cell>
          <cell r="H1286" t="str">
            <v>6106</v>
          </cell>
          <cell r="I1286" t="str">
            <v>E353089</v>
          </cell>
        </row>
        <row r="1287">
          <cell r="A1287" t="str">
            <v>COMPUTACENTER LTD</v>
          </cell>
          <cell r="B1287" t="str">
            <v>4595222</v>
          </cell>
          <cell r="C1287">
            <v>161.30000000000001</v>
          </cell>
          <cell r="D1287" t="str">
            <v>PRD-9-03</v>
          </cell>
          <cell r="E1287" t="str">
            <v>O163671</v>
          </cell>
          <cell r="F1287" t="str">
            <v>IT HARDWARE</v>
          </cell>
          <cell r="G1287" t="str">
            <v>30432</v>
          </cell>
          <cell r="H1287" t="str">
            <v>6106</v>
          </cell>
          <cell r="I1287" t="str">
            <v>E353089</v>
          </cell>
        </row>
        <row r="1288">
          <cell r="A1288" t="str">
            <v>COMPUTACENTER LTD</v>
          </cell>
          <cell r="B1288" t="str">
            <v>4587711</v>
          </cell>
          <cell r="C1288">
            <v>161.19999999999999</v>
          </cell>
          <cell r="D1288" t="str">
            <v>PRD-9-03</v>
          </cell>
          <cell r="E1288" t="str">
            <v>O163666</v>
          </cell>
          <cell r="F1288" t="str">
            <v>IT HARDWARE</v>
          </cell>
          <cell r="G1288" t="str">
            <v>30432</v>
          </cell>
          <cell r="H1288" t="str">
            <v>6106</v>
          </cell>
          <cell r="I1288" t="str">
            <v>E353250</v>
          </cell>
        </row>
        <row r="1289">
          <cell r="A1289" t="str">
            <v>COMPUTACENTER LTD</v>
          </cell>
          <cell r="B1289" t="str">
            <v>4587711</v>
          </cell>
          <cell r="C1289">
            <v>83.4</v>
          </cell>
          <cell r="D1289" t="str">
            <v>PRD-9-03</v>
          </cell>
          <cell r="E1289" t="str">
            <v>O163666</v>
          </cell>
          <cell r="F1289" t="str">
            <v>IT HARDWARE</v>
          </cell>
          <cell r="G1289" t="str">
            <v>30432</v>
          </cell>
          <cell r="H1289" t="str">
            <v>6106</v>
          </cell>
          <cell r="I1289" t="str">
            <v>E353250</v>
          </cell>
        </row>
        <row r="1290">
          <cell r="A1290" t="str">
            <v>COMPUTACENTER LTD</v>
          </cell>
          <cell r="B1290" t="str">
            <v>4587711</v>
          </cell>
          <cell r="C1290">
            <v>485.02</v>
          </cell>
          <cell r="D1290" t="str">
            <v>PRD-9-03</v>
          </cell>
          <cell r="E1290" t="str">
            <v>O163666</v>
          </cell>
          <cell r="F1290" t="str">
            <v>IT HARDWARE</v>
          </cell>
          <cell r="G1290" t="str">
            <v>30432</v>
          </cell>
          <cell r="H1290" t="str">
            <v>6106</v>
          </cell>
          <cell r="I1290" t="str">
            <v>E353250</v>
          </cell>
        </row>
        <row r="1291">
          <cell r="A1291" t="str">
            <v>COMPUTACENTER LTD</v>
          </cell>
          <cell r="B1291" t="str">
            <v>4587711</v>
          </cell>
          <cell r="C1291">
            <v>383.36</v>
          </cell>
          <cell r="D1291" t="str">
            <v>PRD-9-03</v>
          </cell>
          <cell r="E1291" t="str">
            <v>O163666</v>
          </cell>
          <cell r="F1291" t="str">
            <v>IT HARDWARE</v>
          </cell>
          <cell r="G1291" t="str">
            <v>30432</v>
          </cell>
          <cell r="H1291" t="str">
            <v>6106</v>
          </cell>
          <cell r="I1291" t="str">
            <v>E353250</v>
          </cell>
        </row>
        <row r="1292">
          <cell r="A1292" t="str">
            <v>COMPUTACENTER LTD</v>
          </cell>
          <cell r="B1292" t="str">
            <v>4590484</v>
          </cell>
          <cell r="C1292">
            <v>124.5</v>
          </cell>
          <cell r="D1292" t="str">
            <v>PRD-9-03</v>
          </cell>
          <cell r="E1292" t="str">
            <v>O163707</v>
          </cell>
          <cell r="F1292" t="str">
            <v>IT LICENCES</v>
          </cell>
          <cell r="G1292" t="str">
            <v>30430</v>
          </cell>
          <cell r="H1292" t="str">
            <v>6111</v>
          </cell>
          <cell r="I1292" t="str">
            <v>E352727</v>
          </cell>
        </row>
        <row r="1293">
          <cell r="A1293" t="str">
            <v>CORPORATE DIRECT (EUROPE) PLC</v>
          </cell>
          <cell r="B1293" t="str">
            <v>INV73768</v>
          </cell>
          <cell r="C1293">
            <v>1007.49</v>
          </cell>
          <cell r="D1293" t="str">
            <v>PRD-9-03</v>
          </cell>
          <cell r="E1293" t="str">
            <v>O163443</v>
          </cell>
          <cell r="F1293" t="str">
            <v>IT HARDWARE</v>
          </cell>
          <cell r="G1293" t="str">
            <v>30432</v>
          </cell>
          <cell r="H1293" t="str">
            <v>6103</v>
          </cell>
          <cell r="I1293" t="str">
            <v>E353732</v>
          </cell>
        </row>
        <row r="1294">
          <cell r="A1294" t="str">
            <v>CORPORATE DIRECT (EUROPE) PLC</v>
          </cell>
          <cell r="B1294" t="str">
            <v>INV73077</v>
          </cell>
          <cell r="C1294">
            <v>8</v>
          </cell>
          <cell r="D1294" t="str">
            <v>PRD-9-03</v>
          </cell>
          <cell r="G1294" t="str">
            <v>30432</v>
          </cell>
          <cell r="H1294" t="str">
            <v>6115</v>
          </cell>
          <cell r="I1294" t="str">
            <v>E352053</v>
          </cell>
        </row>
        <row r="1295">
          <cell r="A1295" t="str">
            <v>CORPORATE DIRECT (EUROPE) PLC</v>
          </cell>
          <cell r="B1295" t="str">
            <v>INV73077</v>
          </cell>
          <cell r="C1295">
            <v>269</v>
          </cell>
          <cell r="D1295" t="str">
            <v>PRD-9-03</v>
          </cell>
          <cell r="E1295" t="str">
            <v>O162607</v>
          </cell>
          <cell r="F1295" t="str">
            <v>IT HARDWARE</v>
          </cell>
          <cell r="G1295" t="str">
            <v>30432</v>
          </cell>
          <cell r="H1295" t="str">
            <v>6115</v>
          </cell>
          <cell r="I1295" t="str">
            <v>E352053</v>
          </cell>
        </row>
        <row r="1296">
          <cell r="A1296" t="str">
            <v>ITNET UK LTD</v>
          </cell>
          <cell r="B1296" t="str">
            <v>IS0000003795</v>
          </cell>
          <cell r="C1296">
            <v>64547.25</v>
          </cell>
          <cell r="D1296" t="str">
            <v>PRD-9-03</v>
          </cell>
          <cell r="E1296" t="str">
            <v>O160535</v>
          </cell>
          <cell r="F1296" t="str">
            <v>MANAGED SERVICES</v>
          </cell>
          <cell r="G1296" t="str">
            <v>30432</v>
          </cell>
          <cell r="H1296" t="str">
            <v>4524</v>
          </cell>
          <cell r="I1296" t="str">
            <v>E354117</v>
          </cell>
        </row>
        <row r="1297">
          <cell r="A1297" t="str">
            <v>ITNET UK LTD</v>
          </cell>
          <cell r="B1297" t="str">
            <v>IS0000003715</v>
          </cell>
          <cell r="C1297">
            <v>7128.75</v>
          </cell>
          <cell r="D1297" t="str">
            <v>PRD-9-03</v>
          </cell>
          <cell r="E1297" t="str">
            <v>O164076</v>
          </cell>
          <cell r="F1297" t="str">
            <v>MANAGED SERVICES</v>
          </cell>
          <cell r="G1297" t="str">
            <v>30432</v>
          </cell>
          <cell r="H1297" t="str">
            <v>4524</v>
          </cell>
          <cell r="I1297" t="str">
            <v>E353081</v>
          </cell>
        </row>
        <row r="1298">
          <cell r="A1298" t="str">
            <v>ITNET UK LTD</v>
          </cell>
          <cell r="B1298" t="str">
            <v>IS0000003328</v>
          </cell>
          <cell r="C1298">
            <v>5378.75</v>
          </cell>
          <cell r="D1298" t="str">
            <v>PRD-9-03</v>
          </cell>
          <cell r="E1298" t="str">
            <v>O163449</v>
          </cell>
          <cell r="F1298" t="str">
            <v>MANAGED SERVICES</v>
          </cell>
          <cell r="G1298" t="str">
            <v>30432</v>
          </cell>
          <cell r="H1298" t="str">
            <v>4524</v>
          </cell>
          <cell r="I1298" t="str">
            <v>E352210</v>
          </cell>
        </row>
        <row r="1299">
          <cell r="A1299" t="str">
            <v>KEAVIL HOUSE HOTEL</v>
          </cell>
          <cell r="B1299" t="str">
            <v>50420</v>
          </cell>
          <cell r="C1299">
            <v>3120.29</v>
          </cell>
          <cell r="D1299" t="str">
            <v>PRD-9-03</v>
          </cell>
          <cell r="E1299" t="str">
            <v>O161062</v>
          </cell>
          <cell r="F1299" t="str">
            <v>CONSULTANCY FEES</v>
          </cell>
          <cell r="G1299" t="str">
            <v>30431</v>
          </cell>
          <cell r="H1299" t="str">
            <v>4501</v>
          </cell>
          <cell r="I1299" t="str">
            <v>E351283</v>
          </cell>
        </row>
        <row r="1300">
          <cell r="A1300" t="str">
            <v>MCALPINE BUSINESS SERVICES</v>
          </cell>
          <cell r="B1300" t="str">
            <v>03007403</v>
          </cell>
          <cell r="C1300">
            <v>86</v>
          </cell>
          <cell r="D1300" t="str">
            <v>PRD-9-03</v>
          </cell>
          <cell r="E1300" t="str">
            <v>O160218</v>
          </cell>
          <cell r="F1300" t="str">
            <v>IT HARDWARE</v>
          </cell>
          <cell r="G1300" t="str">
            <v>30432</v>
          </cell>
          <cell r="H1300" t="str">
            <v>6115</v>
          </cell>
          <cell r="I1300" t="str">
            <v>E352492</v>
          </cell>
        </row>
        <row r="1301">
          <cell r="A1301" t="str">
            <v>MCALPINE BUSINESS SERVICES</v>
          </cell>
          <cell r="B1301" t="str">
            <v>03007403</v>
          </cell>
          <cell r="C1301">
            <v>1937</v>
          </cell>
          <cell r="D1301" t="str">
            <v>PRD-9-03</v>
          </cell>
          <cell r="E1301" t="str">
            <v>O160218</v>
          </cell>
          <cell r="F1301" t="str">
            <v>IT HARDWARE</v>
          </cell>
          <cell r="G1301" t="str">
            <v>30432</v>
          </cell>
          <cell r="H1301" t="str">
            <v>6115</v>
          </cell>
          <cell r="I1301" t="str">
            <v>E352492</v>
          </cell>
        </row>
        <row r="1302">
          <cell r="A1302" t="str">
            <v>MCALPINE BUSINESS SERVICES</v>
          </cell>
          <cell r="B1302" t="str">
            <v>03007403</v>
          </cell>
          <cell r="C1302">
            <v>139</v>
          </cell>
          <cell r="D1302" t="str">
            <v>PRD-9-03</v>
          </cell>
          <cell r="E1302" t="str">
            <v>O160218</v>
          </cell>
          <cell r="F1302" t="str">
            <v>IT HARDWARE</v>
          </cell>
          <cell r="G1302" t="str">
            <v>30432</v>
          </cell>
          <cell r="H1302" t="str">
            <v>6115</v>
          </cell>
          <cell r="I1302" t="str">
            <v>E352492</v>
          </cell>
        </row>
        <row r="1303">
          <cell r="A1303" t="str">
            <v>MCALPINE BUSINESS SERVICES</v>
          </cell>
          <cell r="B1303" t="str">
            <v>03007403</v>
          </cell>
          <cell r="C1303">
            <v>7748</v>
          </cell>
          <cell r="D1303" t="str">
            <v>PRD-9-03</v>
          </cell>
          <cell r="E1303" t="str">
            <v>O160218</v>
          </cell>
          <cell r="F1303" t="str">
            <v>IT HARDWARE</v>
          </cell>
          <cell r="G1303" t="str">
            <v>30432</v>
          </cell>
          <cell r="H1303" t="str">
            <v>6115</v>
          </cell>
          <cell r="I1303" t="str">
            <v>E352492</v>
          </cell>
        </row>
        <row r="1304">
          <cell r="A1304" t="str">
            <v>MICROTECHNICS SYSTEMS LTD</v>
          </cell>
          <cell r="B1304" t="str">
            <v>INV102629</v>
          </cell>
          <cell r="C1304">
            <v>15</v>
          </cell>
          <cell r="D1304" t="str">
            <v>PRD-9-03</v>
          </cell>
          <cell r="G1304" t="str">
            <v>30432</v>
          </cell>
          <cell r="H1304" t="str">
            <v>6103</v>
          </cell>
          <cell r="I1304" t="str">
            <v>E350041</v>
          </cell>
        </row>
        <row r="1305">
          <cell r="A1305" t="str">
            <v>MICROTECHNICS SYSTEMS LTD</v>
          </cell>
          <cell r="B1305" t="str">
            <v>INV102629</v>
          </cell>
          <cell r="C1305">
            <v>6550</v>
          </cell>
          <cell r="D1305" t="str">
            <v>PRD-9-03</v>
          </cell>
          <cell r="E1305" t="str">
            <v>O161617</v>
          </cell>
          <cell r="F1305" t="str">
            <v>IT HARDWARE</v>
          </cell>
          <cell r="G1305" t="str">
            <v>30432</v>
          </cell>
          <cell r="H1305" t="str">
            <v>6103</v>
          </cell>
          <cell r="I1305" t="str">
            <v>E350041</v>
          </cell>
        </row>
        <row r="1306">
          <cell r="A1306" t="str">
            <v>ORION MEDIA MARKETING PLC</v>
          </cell>
          <cell r="B1306" t="str">
            <v>780254</v>
          </cell>
          <cell r="C1306">
            <v>1020</v>
          </cell>
          <cell r="D1306" t="str">
            <v>PRD-9-03</v>
          </cell>
          <cell r="E1306" t="str">
            <v>O162259</v>
          </cell>
          <cell r="F1306" t="str">
            <v>IT HARDWARE</v>
          </cell>
          <cell r="G1306" t="str">
            <v>30432</v>
          </cell>
          <cell r="H1306" t="str">
            <v>6103</v>
          </cell>
          <cell r="I1306" t="str">
            <v>E350872</v>
          </cell>
        </row>
        <row r="1307">
          <cell r="A1307" t="str">
            <v>ORION MEDIA MARKETING PLC</v>
          </cell>
          <cell r="B1307" t="str">
            <v>792513</v>
          </cell>
          <cell r="C1307">
            <v>39.479999999999997</v>
          </cell>
          <cell r="D1307" t="str">
            <v>PRD-9-03</v>
          </cell>
          <cell r="E1307" t="str">
            <v>O162670</v>
          </cell>
          <cell r="F1307" t="str">
            <v>IT HARDWARE</v>
          </cell>
          <cell r="G1307" t="str">
            <v>30432</v>
          </cell>
          <cell r="H1307" t="str">
            <v>6103</v>
          </cell>
          <cell r="I1307" t="str">
            <v>E351055</v>
          </cell>
        </row>
        <row r="1308">
          <cell r="A1308" t="str">
            <v>ORION MEDIA MARKETING PLC</v>
          </cell>
          <cell r="B1308" t="str">
            <v>792513</v>
          </cell>
          <cell r="C1308">
            <v>374.64</v>
          </cell>
          <cell r="D1308" t="str">
            <v>PRD-9-03</v>
          </cell>
          <cell r="E1308" t="str">
            <v>O162670</v>
          </cell>
          <cell r="F1308" t="str">
            <v>IT HARDWARE</v>
          </cell>
          <cell r="G1308" t="str">
            <v>30432</v>
          </cell>
          <cell r="H1308" t="str">
            <v>6103</v>
          </cell>
          <cell r="I1308" t="str">
            <v>E351055</v>
          </cell>
        </row>
        <row r="1309">
          <cell r="A1309" t="str">
            <v>ORION MEDIA MARKETING PLC</v>
          </cell>
          <cell r="B1309" t="str">
            <v>801293</v>
          </cell>
          <cell r="C1309">
            <v>62.44</v>
          </cell>
          <cell r="D1309" t="str">
            <v>PRD-9-03</v>
          </cell>
          <cell r="E1309" t="str">
            <v>O162670</v>
          </cell>
          <cell r="F1309" t="str">
            <v>IT HARDWARE</v>
          </cell>
          <cell r="G1309" t="str">
            <v>30432</v>
          </cell>
          <cell r="H1309" t="str">
            <v>6103</v>
          </cell>
          <cell r="I1309" t="str">
            <v>E352186</v>
          </cell>
        </row>
        <row r="1310">
          <cell r="A1310" t="str">
            <v>ORION MEDIA MARKETING PLC</v>
          </cell>
          <cell r="B1310" t="str">
            <v>799315</v>
          </cell>
          <cell r="C1310">
            <v>31.22</v>
          </cell>
          <cell r="D1310" t="str">
            <v>PRD-9-03</v>
          </cell>
          <cell r="E1310" t="str">
            <v>O162670</v>
          </cell>
          <cell r="F1310" t="str">
            <v>IT HARDWARE</v>
          </cell>
          <cell r="G1310" t="str">
            <v>30432</v>
          </cell>
          <cell r="H1310" t="str">
            <v>6103</v>
          </cell>
          <cell r="I1310" t="str">
            <v>E352187</v>
          </cell>
        </row>
        <row r="1311">
          <cell r="A1311" t="str">
            <v>ORION MEDIA MARKETING PLC</v>
          </cell>
          <cell r="B1311" t="str">
            <v>799441</v>
          </cell>
          <cell r="C1311">
            <v>950</v>
          </cell>
          <cell r="D1311" t="str">
            <v>PRD-9-03</v>
          </cell>
          <cell r="E1311" t="str">
            <v>O162938</v>
          </cell>
          <cell r="F1311" t="str">
            <v>IT HARDWARE</v>
          </cell>
          <cell r="G1311" t="str">
            <v>30432</v>
          </cell>
          <cell r="H1311" t="str">
            <v>6103</v>
          </cell>
          <cell r="I1311" t="str">
            <v>E352188</v>
          </cell>
        </row>
        <row r="1312">
          <cell r="A1312" t="str">
            <v>ORION MEDIA MARKETING PLC</v>
          </cell>
          <cell r="B1312" t="str">
            <v>799441</v>
          </cell>
          <cell r="C1312">
            <v>144</v>
          </cell>
          <cell r="D1312" t="str">
            <v>PRD-9-03</v>
          </cell>
          <cell r="E1312" t="str">
            <v>O162938</v>
          </cell>
          <cell r="F1312" t="str">
            <v>IT HARDWARE</v>
          </cell>
          <cell r="G1312" t="str">
            <v>30432</v>
          </cell>
          <cell r="H1312" t="str">
            <v>6103</v>
          </cell>
          <cell r="I1312" t="str">
            <v>E352188</v>
          </cell>
        </row>
        <row r="1313">
          <cell r="A1313" t="str">
            <v>RICOH PRINT SCOTLAND</v>
          </cell>
          <cell r="B1313" t="str">
            <v>OA00010006</v>
          </cell>
          <cell r="C1313">
            <v>17</v>
          </cell>
          <cell r="D1313" t="str">
            <v>PRD-9-03</v>
          </cell>
          <cell r="E1313" t="str">
            <v>O161742</v>
          </cell>
          <cell r="F1313" t="str">
            <v>ENVELOPES</v>
          </cell>
          <cell r="G1313" t="str">
            <v>30432</v>
          </cell>
          <cell r="H1313" t="str">
            <v>6301</v>
          </cell>
          <cell r="I1313" t="str">
            <v>E350854</v>
          </cell>
        </row>
        <row r="1314">
          <cell r="A1314" t="str">
            <v>RICOH PRINT SCOTLAND</v>
          </cell>
          <cell r="B1314" t="str">
            <v>OA00010006</v>
          </cell>
          <cell r="C1314">
            <v>11.95</v>
          </cell>
          <cell r="D1314" t="str">
            <v>PRD-9-03</v>
          </cell>
          <cell r="E1314" t="str">
            <v>O161742</v>
          </cell>
          <cell r="F1314" t="str">
            <v>ENVELOPES</v>
          </cell>
          <cell r="G1314" t="str">
            <v>30432</v>
          </cell>
          <cell r="H1314" t="str">
            <v>6301</v>
          </cell>
          <cell r="I1314" t="str">
            <v>E350854</v>
          </cell>
        </row>
        <row r="1315">
          <cell r="A1315" t="str">
            <v>RICOH PRINT SCOTLAND</v>
          </cell>
          <cell r="B1315" t="str">
            <v>OA00010006</v>
          </cell>
          <cell r="C1315">
            <v>87.6</v>
          </cell>
          <cell r="D1315" t="str">
            <v>PRD-9-03</v>
          </cell>
          <cell r="E1315" t="str">
            <v>O161742</v>
          </cell>
          <cell r="F1315" t="str">
            <v>HEADED PAPER</v>
          </cell>
          <cell r="G1315" t="str">
            <v>30432</v>
          </cell>
          <cell r="H1315" t="str">
            <v>6301</v>
          </cell>
          <cell r="I1315" t="str">
            <v>E350854</v>
          </cell>
        </row>
        <row r="1316">
          <cell r="A1316" t="str">
            <v>RICOH PRINT SCOTLAND</v>
          </cell>
          <cell r="B1316" t="str">
            <v>OA00010006</v>
          </cell>
          <cell r="C1316">
            <v>31.4</v>
          </cell>
          <cell r="D1316" t="str">
            <v>PRD-9-03</v>
          </cell>
          <cell r="E1316" t="str">
            <v>O161742</v>
          </cell>
          <cell r="F1316" t="str">
            <v>ENVELOPES</v>
          </cell>
          <cell r="G1316" t="str">
            <v>30432</v>
          </cell>
          <cell r="H1316" t="str">
            <v>6301</v>
          </cell>
          <cell r="I1316" t="str">
            <v>E350854</v>
          </cell>
        </row>
        <row r="1317">
          <cell r="A1317" t="str">
            <v>RICOH PRINT SCOTLAND</v>
          </cell>
          <cell r="B1317" t="str">
            <v>OA00010006</v>
          </cell>
          <cell r="C1317">
            <v>21.12</v>
          </cell>
          <cell r="D1317" t="str">
            <v>PRD-9-03</v>
          </cell>
          <cell r="E1317" t="str">
            <v>O161742</v>
          </cell>
          <cell r="F1317" t="str">
            <v>ENVELOPES</v>
          </cell>
          <cell r="G1317" t="str">
            <v>30432</v>
          </cell>
          <cell r="H1317" t="str">
            <v>6301</v>
          </cell>
          <cell r="I1317" t="str">
            <v>E350854</v>
          </cell>
        </row>
        <row r="1318">
          <cell r="A1318" t="str">
            <v>SWALLOW HOTEL (DUNDEE)</v>
          </cell>
          <cell r="B1318" t="str">
            <v>41397</v>
          </cell>
          <cell r="C1318">
            <v>170.21</v>
          </cell>
          <cell r="D1318" t="str">
            <v>PRD-9-03</v>
          </cell>
          <cell r="E1318" t="str">
            <v>O162694</v>
          </cell>
          <cell r="F1318" t="str">
            <v>MEETING COSTS</v>
          </cell>
          <cell r="G1318" t="str">
            <v>30432</v>
          </cell>
          <cell r="H1318" t="str">
            <v>6115</v>
          </cell>
          <cell r="I1318" t="str">
            <v>E350857</v>
          </cell>
        </row>
        <row r="1319">
          <cell r="A1319" t="str">
            <v>TELEWEST COMMUNICATIONS (SCOTLAND) LTD</v>
          </cell>
          <cell r="B1319" t="str">
            <v>215072101001271103</v>
          </cell>
          <cell r="C1319">
            <v>1029.6400000000001</v>
          </cell>
          <cell r="D1319" t="str">
            <v>PRD-9-03</v>
          </cell>
          <cell r="G1319" t="str">
            <v>30432</v>
          </cell>
          <cell r="H1319" t="str">
            <v>6513</v>
          </cell>
          <cell r="I1319" t="str">
            <v>E352325</v>
          </cell>
        </row>
        <row r="1320">
          <cell r="A1320" t="str">
            <v>TELEWEST COMMUNICATIONS (SCOTLAND) LTD</v>
          </cell>
          <cell r="B1320" t="str">
            <v>224375901501091003</v>
          </cell>
          <cell r="C1320">
            <v>43</v>
          </cell>
          <cell r="D1320" t="str">
            <v>PRD-9-03</v>
          </cell>
          <cell r="G1320" t="str">
            <v>30432</v>
          </cell>
          <cell r="H1320" t="str">
            <v>6513</v>
          </cell>
          <cell r="I1320" t="str">
            <v>E348228</v>
          </cell>
        </row>
        <row r="1321">
          <cell r="A1321" t="str">
            <v>TELEWEST COMMUNICATIONS (SCOTLAND) LTD</v>
          </cell>
          <cell r="B1321" t="str">
            <v>215072101001301003</v>
          </cell>
          <cell r="C1321">
            <v>1140.95</v>
          </cell>
          <cell r="D1321" t="str">
            <v>PRD-9-03</v>
          </cell>
          <cell r="G1321" t="str">
            <v>30432</v>
          </cell>
          <cell r="H1321" t="str">
            <v>6513</v>
          </cell>
          <cell r="I1321" t="str">
            <v>E350029</v>
          </cell>
        </row>
        <row r="1322">
          <cell r="A1322" t="str">
            <v>UNISYS LTD</v>
          </cell>
          <cell r="B1322" t="str">
            <v>M647256</v>
          </cell>
          <cell r="C1322">
            <v>1863</v>
          </cell>
          <cell r="D1322" t="str">
            <v>PRD-9-03</v>
          </cell>
          <cell r="E1322" t="str">
            <v>O163442</v>
          </cell>
          <cell r="F1322" t="str">
            <v>HARDWARE MAINTENANCE</v>
          </cell>
          <cell r="G1322" t="str">
            <v>30432</v>
          </cell>
          <cell r="H1322" t="str">
            <v>6106</v>
          </cell>
          <cell r="I1322" t="str">
            <v>E352067</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mmentary"/>
      <sheetName val="Detailed I&amp;E DO NOT DELETE"/>
      <sheetName val="PIVOT DATA IN MONTH"/>
      <sheetName val="PIVOT DATA YTD"/>
      <sheetName val="TwinCube"/>
      <sheetName val="Par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tocks"/>
      <sheetName val="DRS Summary"/>
      <sheetName val="Trade Debtors"/>
      <sheetName val="Trade Drs Summary"/>
      <sheetName val="Bad Debt Provision"/>
      <sheetName val="other debtors"/>
      <sheetName val="prepayments"/>
      <sheetName val="Creditors Summary"/>
      <sheetName val="bank balance"/>
      <sheetName val="Accruals"/>
      <sheetName val="Reconcilliation"/>
      <sheetName val="JOURNALS"/>
      <sheetName val="DJE0030798"/>
      <sheetName val="DJE0030828"/>
      <sheetName val="DJE0030831"/>
      <sheetName val="DJE0030833"/>
      <sheetName val="0000030874"/>
      <sheetName val="DJE0030892"/>
      <sheetName val="0000030895"/>
      <sheetName val="0000030918"/>
      <sheetName val="DJE0030956"/>
      <sheetName val="DJE0030985"/>
      <sheetName val="DJE00309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s>
    <sheetDataSet>
      <sheetData sheetId="0" refreshError="1"/>
      <sheetData sheetId="1" refreshError="1">
        <row r="1">
          <cell r="A1" t="str">
            <v>Emp Number</v>
          </cell>
          <cell r="B1" t="str">
            <v>Emp Name</v>
          </cell>
          <cell r="C1" t="str">
            <v>Emp Surname</v>
          </cell>
          <cell r="D1" t="str">
            <v>Contact Name</v>
          </cell>
        </row>
        <row r="2">
          <cell r="A2">
            <v>21397</v>
          </cell>
          <cell r="B2" t="str">
            <v>ALISTAIR</v>
          </cell>
          <cell r="C2" t="str">
            <v>MACNAB</v>
          </cell>
          <cell r="D2" t="str">
            <v>WILLIAM TURNEY</v>
          </cell>
        </row>
        <row r="3">
          <cell r="A3">
            <v>21397</v>
          </cell>
          <cell r="B3" t="str">
            <v>ALISTAIR</v>
          </cell>
          <cell r="C3" t="str">
            <v>MACNAB</v>
          </cell>
          <cell r="D3" t="str">
            <v>WILLIAM TURNEY</v>
          </cell>
        </row>
        <row r="4">
          <cell r="A4">
            <v>21397</v>
          </cell>
          <cell r="B4" t="str">
            <v>ALISTAIR</v>
          </cell>
          <cell r="C4" t="str">
            <v>MACNAB</v>
          </cell>
          <cell r="D4" t="str">
            <v>WILLIAM TURNEY</v>
          </cell>
        </row>
        <row r="5">
          <cell r="A5">
            <v>21397</v>
          </cell>
          <cell r="B5" t="str">
            <v>ALISTAIR</v>
          </cell>
          <cell r="C5" t="str">
            <v>MACNAB</v>
          </cell>
          <cell r="D5" t="str">
            <v>WILLIAM TURNEY</v>
          </cell>
        </row>
        <row r="6">
          <cell r="A6">
            <v>21397</v>
          </cell>
          <cell r="B6" t="str">
            <v>ALISTAIR</v>
          </cell>
          <cell r="C6" t="str">
            <v>MACNAB</v>
          </cell>
          <cell r="D6" t="str">
            <v>WILLIAM TURNEY</v>
          </cell>
        </row>
        <row r="7">
          <cell r="A7">
            <v>21397</v>
          </cell>
          <cell r="B7" t="str">
            <v>ALISTAIR</v>
          </cell>
          <cell r="C7" t="str">
            <v>MACNAB</v>
          </cell>
          <cell r="D7" t="str">
            <v>WILLIAM LANGAN</v>
          </cell>
        </row>
        <row r="8">
          <cell r="A8">
            <v>21397</v>
          </cell>
          <cell r="B8" t="str">
            <v>ALISTAIR</v>
          </cell>
          <cell r="C8" t="str">
            <v>MACNAB</v>
          </cell>
          <cell r="D8" t="str">
            <v>WILLIAM LANGAN</v>
          </cell>
        </row>
        <row r="9">
          <cell r="A9">
            <v>21397</v>
          </cell>
          <cell r="B9" t="str">
            <v>ALISTAIR</v>
          </cell>
          <cell r="C9" t="str">
            <v>MACNAB</v>
          </cell>
          <cell r="D9" t="str">
            <v>WILLIAM LANGAN</v>
          </cell>
        </row>
        <row r="10">
          <cell r="A10">
            <v>21397</v>
          </cell>
          <cell r="B10" t="str">
            <v>ALISTAIR</v>
          </cell>
          <cell r="C10" t="str">
            <v>MACNAB</v>
          </cell>
          <cell r="D10" t="str">
            <v>WILLIAM LANGAN</v>
          </cell>
        </row>
        <row r="11">
          <cell r="A11">
            <v>21397</v>
          </cell>
          <cell r="B11" t="str">
            <v>ALISTAIR</v>
          </cell>
          <cell r="C11" t="str">
            <v>MACNAB</v>
          </cell>
          <cell r="D11" t="str">
            <v>WILLIAM LANGAN</v>
          </cell>
        </row>
        <row r="12">
          <cell r="A12">
            <v>21397</v>
          </cell>
          <cell r="B12" t="str">
            <v>ALISTAIR</v>
          </cell>
          <cell r="C12" t="str">
            <v>MACNAB</v>
          </cell>
          <cell r="D12" t="str">
            <v>WILLIAM LANGAN</v>
          </cell>
        </row>
        <row r="13">
          <cell r="A13">
            <v>21542</v>
          </cell>
          <cell r="B13" t="str">
            <v xml:space="preserve">GRAHAM </v>
          </cell>
          <cell r="C13" t="str">
            <v>HANNAH</v>
          </cell>
          <cell r="D13" t="str">
            <v>CLARKE CHING</v>
          </cell>
        </row>
        <row r="14">
          <cell r="A14">
            <v>21542</v>
          </cell>
          <cell r="B14" t="str">
            <v xml:space="preserve">GRAHAM </v>
          </cell>
          <cell r="C14" t="str">
            <v>HANNAH</v>
          </cell>
          <cell r="D14" t="str">
            <v>CLARKE CHING</v>
          </cell>
        </row>
        <row r="15">
          <cell r="A15">
            <v>21542</v>
          </cell>
          <cell r="B15" t="str">
            <v xml:space="preserve">GRAHAM </v>
          </cell>
          <cell r="C15" t="str">
            <v>HANNAH</v>
          </cell>
          <cell r="D15" t="str">
            <v>CLARKE CHING</v>
          </cell>
        </row>
        <row r="16">
          <cell r="A16">
            <v>21542</v>
          </cell>
          <cell r="B16" t="str">
            <v xml:space="preserve">GRAHAM </v>
          </cell>
          <cell r="C16" t="str">
            <v>HANNAH</v>
          </cell>
          <cell r="D16" t="str">
            <v>CLARKE CHING</v>
          </cell>
        </row>
        <row r="17">
          <cell r="A17">
            <v>21542</v>
          </cell>
          <cell r="B17" t="str">
            <v xml:space="preserve">GRAHAM </v>
          </cell>
          <cell r="C17" t="str">
            <v>HANNAH</v>
          </cell>
          <cell r="D17" t="str">
            <v>CLARKE CHING</v>
          </cell>
        </row>
        <row r="18">
          <cell r="A18">
            <v>21542</v>
          </cell>
          <cell r="B18" t="str">
            <v xml:space="preserve">GRAHAM </v>
          </cell>
          <cell r="C18" t="str">
            <v>HANNAH</v>
          </cell>
          <cell r="D18" t="str">
            <v>FIONA SHEPHERD</v>
          </cell>
        </row>
        <row r="19">
          <cell r="A19">
            <v>21542</v>
          </cell>
          <cell r="B19" t="str">
            <v xml:space="preserve">GRAHAM </v>
          </cell>
          <cell r="C19" t="str">
            <v>HANNAH</v>
          </cell>
          <cell r="D19" t="str">
            <v>FIONA SHEPHERD</v>
          </cell>
        </row>
        <row r="20">
          <cell r="A20">
            <v>21542</v>
          </cell>
          <cell r="B20" t="str">
            <v xml:space="preserve">GRAHAM </v>
          </cell>
          <cell r="C20" t="str">
            <v>HANNAH</v>
          </cell>
          <cell r="D20" t="str">
            <v>FIONA SHEPHERD</v>
          </cell>
        </row>
        <row r="21">
          <cell r="A21">
            <v>21542</v>
          </cell>
          <cell r="B21" t="str">
            <v xml:space="preserve">GRAHAM </v>
          </cell>
          <cell r="C21" t="str">
            <v>HANNAH</v>
          </cell>
          <cell r="D21" t="str">
            <v>FIONA SHEPHERD</v>
          </cell>
        </row>
        <row r="22">
          <cell r="A22">
            <v>21542</v>
          </cell>
          <cell r="B22" t="str">
            <v xml:space="preserve">GRAHAM </v>
          </cell>
          <cell r="C22" t="str">
            <v>HANNAH</v>
          </cell>
          <cell r="D22" t="str">
            <v>FIONA SHEPHERD</v>
          </cell>
        </row>
        <row r="23">
          <cell r="A23">
            <v>21542</v>
          </cell>
          <cell r="B23" t="str">
            <v xml:space="preserve">GRAHAM </v>
          </cell>
          <cell r="C23" t="str">
            <v>HANNAH</v>
          </cell>
          <cell r="D23" t="str">
            <v>FIONA SHEPHERD</v>
          </cell>
        </row>
        <row r="24">
          <cell r="A24">
            <v>21682</v>
          </cell>
          <cell r="B24" t="str">
            <v>CLARK</v>
          </cell>
          <cell r="C24" t="str">
            <v>GILMOUR</v>
          </cell>
          <cell r="D24" t="str">
            <v>STEVEN WINETROBE</v>
          </cell>
        </row>
        <row r="25">
          <cell r="A25">
            <v>21682</v>
          </cell>
          <cell r="B25" t="str">
            <v>CLARK</v>
          </cell>
          <cell r="C25" t="str">
            <v>GILMOUR</v>
          </cell>
          <cell r="D25" t="str">
            <v>STEVEN WINETROBE</v>
          </cell>
        </row>
        <row r="26">
          <cell r="A26">
            <v>21682</v>
          </cell>
          <cell r="B26" t="str">
            <v>CLARK</v>
          </cell>
          <cell r="C26" t="str">
            <v>GILMOUR</v>
          </cell>
          <cell r="D26" t="str">
            <v>STEVEN WINETROBE</v>
          </cell>
        </row>
        <row r="27">
          <cell r="A27">
            <v>21682</v>
          </cell>
          <cell r="B27" t="str">
            <v>CLARK</v>
          </cell>
          <cell r="C27" t="str">
            <v>GILMOUR</v>
          </cell>
          <cell r="D27" t="str">
            <v>STEVEN WINETROBE</v>
          </cell>
        </row>
        <row r="28">
          <cell r="A28">
            <v>21682</v>
          </cell>
          <cell r="B28" t="str">
            <v>CLARK</v>
          </cell>
          <cell r="C28" t="str">
            <v>GILMOUR</v>
          </cell>
          <cell r="D28" t="str">
            <v>STEVEN WINETROBE</v>
          </cell>
        </row>
        <row r="29">
          <cell r="A29">
            <v>21682</v>
          </cell>
          <cell r="B29" t="str">
            <v>CLARK</v>
          </cell>
          <cell r="C29" t="str">
            <v>GILMOUR</v>
          </cell>
          <cell r="D29" t="str">
            <v>STEVEN WINETROBE</v>
          </cell>
        </row>
        <row r="30">
          <cell r="A30">
            <v>21682</v>
          </cell>
          <cell r="B30" t="str">
            <v>CLARK</v>
          </cell>
          <cell r="C30" t="str">
            <v>GILMOUR</v>
          </cell>
          <cell r="D30" t="str">
            <v>ALISTAIR DAVIDSON</v>
          </cell>
        </row>
        <row r="31">
          <cell r="A31">
            <v>21682</v>
          </cell>
          <cell r="B31" t="str">
            <v>CLARK</v>
          </cell>
          <cell r="C31" t="str">
            <v>GILMOUR</v>
          </cell>
          <cell r="D31" t="str">
            <v>ALISTAIR DAVIDSON</v>
          </cell>
        </row>
        <row r="32">
          <cell r="A32">
            <v>21682</v>
          </cell>
          <cell r="B32" t="str">
            <v>CLARK</v>
          </cell>
          <cell r="C32" t="str">
            <v>GILMOUR</v>
          </cell>
          <cell r="D32" t="str">
            <v>ALISTAIR DAVIDSON</v>
          </cell>
        </row>
        <row r="33">
          <cell r="A33">
            <v>21682</v>
          </cell>
          <cell r="B33" t="str">
            <v>CLARK</v>
          </cell>
          <cell r="C33" t="str">
            <v>GILMOUR</v>
          </cell>
          <cell r="D33" t="str">
            <v>ALISTAIR DAVIDSON</v>
          </cell>
        </row>
        <row r="34">
          <cell r="A34">
            <v>21682</v>
          </cell>
          <cell r="B34" t="str">
            <v>CLARK</v>
          </cell>
          <cell r="C34" t="str">
            <v>GILMOUR</v>
          </cell>
          <cell r="D34" t="str">
            <v>ALISTAIR DAVIDSON</v>
          </cell>
        </row>
        <row r="35">
          <cell r="A35">
            <v>21682</v>
          </cell>
          <cell r="B35" t="str">
            <v>CLARK</v>
          </cell>
          <cell r="C35" t="str">
            <v>GILMOUR</v>
          </cell>
          <cell r="D35" t="str">
            <v>ALISTAIR DAVIDSON</v>
          </cell>
        </row>
        <row r="36">
          <cell r="A36">
            <v>21765</v>
          </cell>
          <cell r="B36" t="str">
            <v xml:space="preserve">KATARZYNA </v>
          </cell>
          <cell r="C36" t="str">
            <v>GINTER</v>
          </cell>
          <cell r="D36" t="str">
            <v>CELIA HUNTER</v>
          </cell>
        </row>
        <row r="37">
          <cell r="A37">
            <v>21765</v>
          </cell>
          <cell r="B37" t="str">
            <v xml:space="preserve">KATARZYNA </v>
          </cell>
          <cell r="C37" t="str">
            <v>GINTER</v>
          </cell>
          <cell r="D37" t="str">
            <v>CELIA HUNTER</v>
          </cell>
        </row>
        <row r="38">
          <cell r="A38">
            <v>21765</v>
          </cell>
          <cell r="B38" t="str">
            <v xml:space="preserve">KATARZYNA </v>
          </cell>
          <cell r="C38" t="str">
            <v>GINTER</v>
          </cell>
          <cell r="D38" t="str">
            <v>CELIA HUNTER</v>
          </cell>
        </row>
        <row r="39">
          <cell r="A39">
            <v>21765</v>
          </cell>
          <cell r="B39" t="str">
            <v xml:space="preserve">KATARZYNA </v>
          </cell>
          <cell r="C39" t="str">
            <v>GINTER</v>
          </cell>
          <cell r="D39" t="str">
            <v>CELIA HUNTER</v>
          </cell>
        </row>
        <row r="40">
          <cell r="A40">
            <v>21765</v>
          </cell>
          <cell r="B40" t="str">
            <v xml:space="preserve">KATARZYNA </v>
          </cell>
          <cell r="C40" t="str">
            <v>GINTER</v>
          </cell>
          <cell r="D40" t="str">
            <v>CELIA HUNTER</v>
          </cell>
        </row>
        <row r="41">
          <cell r="A41">
            <v>21765</v>
          </cell>
          <cell r="B41" t="str">
            <v xml:space="preserve">KATARZYNA </v>
          </cell>
          <cell r="C41" t="str">
            <v>GINTER</v>
          </cell>
          <cell r="D41" t="str">
            <v>CELIA HUNTER</v>
          </cell>
        </row>
        <row r="42">
          <cell r="A42">
            <v>21765</v>
          </cell>
          <cell r="B42" t="str">
            <v xml:space="preserve">KATARZYNA </v>
          </cell>
          <cell r="C42" t="str">
            <v>GINTER</v>
          </cell>
          <cell r="D42" t="str">
            <v>ANDREA CHRISTIE</v>
          </cell>
        </row>
        <row r="43">
          <cell r="A43">
            <v>21765</v>
          </cell>
          <cell r="B43" t="str">
            <v xml:space="preserve">KATARZYNA </v>
          </cell>
          <cell r="C43" t="str">
            <v>GINTER</v>
          </cell>
          <cell r="D43" t="str">
            <v>ANDREA CHRISTIE</v>
          </cell>
        </row>
        <row r="44">
          <cell r="A44">
            <v>21765</v>
          </cell>
          <cell r="B44" t="str">
            <v xml:space="preserve">KATARZYNA </v>
          </cell>
          <cell r="C44" t="str">
            <v>GINTER</v>
          </cell>
          <cell r="D44" t="str">
            <v>ANDREA CHRISTIE</v>
          </cell>
        </row>
        <row r="45">
          <cell r="A45">
            <v>21765</v>
          </cell>
          <cell r="B45" t="str">
            <v xml:space="preserve">KATARZYNA </v>
          </cell>
          <cell r="C45" t="str">
            <v>GINTER</v>
          </cell>
          <cell r="D45" t="str">
            <v>ANDREA CHRISTIE</v>
          </cell>
        </row>
        <row r="46">
          <cell r="A46">
            <v>21765</v>
          </cell>
          <cell r="B46" t="str">
            <v xml:space="preserve">KATARZYNA </v>
          </cell>
          <cell r="C46" t="str">
            <v>GINTER</v>
          </cell>
          <cell r="D46" t="str">
            <v>ANDREA CHRISTIE</v>
          </cell>
        </row>
        <row r="47">
          <cell r="A47">
            <v>21765</v>
          </cell>
          <cell r="B47" t="str">
            <v xml:space="preserve">KATARZYNA </v>
          </cell>
          <cell r="C47" t="str">
            <v>GINTER</v>
          </cell>
          <cell r="D47" t="str">
            <v>ANDREA CHRISTIE</v>
          </cell>
        </row>
        <row r="48">
          <cell r="A48">
            <v>21796</v>
          </cell>
          <cell r="B48" t="str">
            <v>LAUREN</v>
          </cell>
          <cell r="C48" t="str">
            <v>GOURLAY</v>
          </cell>
          <cell r="D48" t="str">
            <v>STUART HILL</v>
          </cell>
        </row>
        <row r="49">
          <cell r="A49">
            <v>21796</v>
          </cell>
          <cell r="B49" t="str">
            <v>LAUREN</v>
          </cell>
          <cell r="C49" t="str">
            <v>GOURLAY</v>
          </cell>
          <cell r="D49" t="str">
            <v>STUART HILL</v>
          </cell>
        </row>
        <row r="50">
          <cell r="A50">
            <v>21796</v>
          </cell>
          <cell r="B50" t="str">
            <v>LAUREN</v>
          </cell>
          <cell r="C50" t="str">
            <v>GOURLAY</v>
          </cell>
          <cell r="D50" t="str">
            <v>STUART HILL</v>
          </cell>
        </row>
        <row r="51">
          <cell r="A51">
            <v>21796</v>
          </cell>
          <cell r="B51" t="str">
            <v>LAUREN</v>
          </cell>
          <cell r="C51" t="str">
            <v>GOURLAY</v>
          </cell>
          <cell r="D51" t="str">
            <v>STUART HILL</v>
          </cell>
        </row>
        <row r="52">
          <cell r="A52">
            <v>21796</v>
          </cell>
          <cell r="B52" t="str">
            <v>LAUREN</v>
          </cell>
          <cell r="C52" t="str">
            <v>GOURLAY</v>
          </cell>
          <cell r="D52" t="str">
            <v>STUART HILL</v>
          </cell>
        </row>
        <row r="53">
          <cell r="A53">
            <v>21796</v>
          </cell>
          <cell r="B53" t="str">
            <v>LAUREN</v>
          </cell>
          <cell r="C53" t="str">
            <v>GOURLAY</v>
          </cell>
          <cell r="D53" t="str">
            <v>ALISTAIR DAVIDSON</v>
          </cell>
        </row>
        <row r="54">
          <cell r="A54">
            <v>21796</v>
          </cell>
          <cell r="B54" t="str">
            <v>LAUREN</v>
          </cell>
          <cell r="C54" t="str">
            <v>GOURLAY</v>
          </cell>
          <cell r="D54" t="str">
            <v>ALISTAIR DAVIDSON</v>
          </cell>
        </row>
        <row r="55">
          <cell r="A55">
            <v>21796</v>
          </cell>
          <cell r="B55" t="str">
            <v>LAUREN</v>
          </cell>
          <cell r="C55" t="str">
            <v>GOURLAY</v>
          </cell>
          <cell r="D55" t="str">
            <v>ALISTAIR DAVIDSON</v>
          </cell>
        </row>
        <row r="56">
          <cell r="A56">
            <v>21796</v>
          </cell>
          <cell r="B56" t="str">
            <v>LAUREN</v>
          </cell>
          <cell r="C56" t="str">
            <v>GOURLAY</v>
          </cell>
          <cell r="D56" t="str">
            <v>ALISTAIR DAVIDSON</v>
          </cell>
        </row>
        <row r="57">
          <cell r="A57">
            <v>21796</v>
          </cell>
          <cell r="B57" t="str">
            <v>LAUREN</v>
          </cell>
          <cell r="C57" t="str">
            <v>GOURLAY</v>
          </cell>
          <cell r="D57" t="str">
            <v>ALISTAIR DAVIDSON</v>
          </cell>
        </row>
        <row r="58">
          <cell r="A58">
            <v>21796</v>
          </cell>
          <cell r="B58" t="str">
            <v>LAUREN</v>
          </cell>
          <cell r="C58" t="str">
            <v>GOURLAY</v>
          </cell>
          <cell r="D58" t="str">
            <v>ALISTAIR DAVIDSON</v>
          </cell>
        </row>
        <row r="59">
          <cell r="A59">
            <v>21802</v>
          </cell>
          <cell r="B59" t="str">
            <v>MIROSLAW</v>
          </cell>
          <cell r="C59" t="str">
            <v>KEPINSKI</v>
          </cell>
          <cell r="D59" t="str">
            <v>STEVEN WINETROBE</v>
          </cell>
        </row>
        <row r="60">
          <cell r="A60">
            <v>21802</v>
          </cell>
          <cell r="B60" t="str">
            <v>MIROSLAW</v>
          </cell>
          <cell r="C60" t="str">
            <v>KEPINSKI</v>
          </cell>
          <cell r="D60" t="str">
            <v>STEVEN WINETROBE</v>
          </cell>
        </row>
        <row r="61">
          <cell r="A61">
            <v>21802</v>
          </cell>
          <cell r="B61" t="str">
            <v>MIROSLAW</v>
          </cell>
          <cell r="C61" t="str">
            <v>KEPINSKI</v>
          </cell>
          <cell r="D61" t="str">
            <v>STEVEN WINETROBE</v>
          </cell>
        </row>
        <row r="62">
          <cell r="A62">
            <v>21802</v>
          </cell>
          <cell r="B62" t="str">
            <v>MIROSLAW</v>
          </cell>
          <cell r="C62" t="str">
            <v>KEPINSKI</v>
          </cell>
          <cell r="D62" t="str">
            <v>STEVEN WINETROBE</v>
          </cell>
        </row>
        <row r="63">
          <cell r="A63">
            <v>21802</v>
          </cell>
          <cell r="B63" t="str">
            <v>MIROSLAW</v>
          </cell>
          <cell r="C63" t="str">
            <v>KEPINSKI</v>
          </cell>
          <cell r="D63" t="str">
            <v>STEVEN WINETROBE</v>
          </cell>
        </row>
        <row r="64">
          <cell r="A64">
            <v>21802</v>
          </cell>
          <cell r="B64" t="str">
            <v>MIROSLAW</v>
          </cell>
          <cell r="C64" t="str">
            <v>KEPINSKI</v>
          </cell>
          <cell r="D64" t="str">
            <v>STEVEN WINETROBE</v>
          </cell>
        </row>
        <row r="65">
          <cell r="A65">
            <v>21802</v>
          </cell>
          <cell r="B65" t="str">
            <v>MIROSLAW</v>
          </cell>
          <cell r="C65" t="str">
            <v>KEPINSKI</v>
          </cell>
          <cell r="D65" t="str">
            <v>ERIC FAUVEL</v>
          </cell>
        </row>
        <row r="66">
          <cell r="A66">
            <v>21802</v>
          </cell>
          <cell r="B66" t="str">
            <v>MIROSLAW</v>
          </cell>
          <cell r="C66" t="str">
            <v>KEPINSKI</v>
          </cell>
          <cell r="D66" t="str">
            <v>ERIC FAUVEL</v>
          </cell>
        </row>
        <row r="67">
          <cell r="A67">
            <v>21802</v>
          </cell>
          <cell r="B67" t="str">
            <v>MIROSLAW</v>
          </cell>
          <cell r="C67" t="str">
            <v>KEPINSKI</v>
          </cell>
          <cell r="D67" t="str">
            <v>ERIC FAUVEL</v>
          </cell>
        </row>
        <row r="68">
          <cell r="A68">
            <v>21802</v>
          </cell>
          <cell r="B68" t="str">
            <v>MIROSLAW</v>
          </cell>
          <cell r="C68" t="str">
            <v>KEPINSKI</v>
          </cell>
          <cell r="D68" t="str">
            <v>ERIC FAUVEL</v>
          </cell>
        </row>
        <row r="69">
          <cell r="A69">
            <v>21802</v>
          </cell>
          <cell r="B69" t="str">
            <v>MIROSLAW</v>
          </cell>
          <cell r="C69" t="str">
            <v>KEPINSKI</v>
          </cell>
          <cell r="D69" t="str">
            <v>ERIC FAUVEL</v>
          </cell>
        </row>
        <row r="70">
          <cell r="A70">
            <v>21802</v>
          </cell>
          <cell r="B70" t="str">
            <v>MIROSLAW</v>
          </cell>
          <cell r="C70" t="str">
            <v>KEPINSKI</v>
          </cell>
          <cell r="D70" t="str">
            <v>ERIC FAUVEL</v>
          </cell>
        </row>
        <row r="71">
          <cell r="A71">
            <v>21817</v>
          </cell>
          <cell r="B71" t="str">
            <v>MARC GONZALEZ</v>
          </cell>
          <cell r="C71" t="str">
            <v>VIDAL</v>
          </cell>
          <cell r="D71" t="str">
            <v>ERIC FAUVEL</v>
          </cell>
        </row>
        <row r="72">
          <cell r="A72">
            <v>21817</v>
          </cell>
          <cell r="B72" t="str">
            <v>MARC GONZALEZ</v>
          </cell>
          <cell r="C72" t="str">
            <v>VIDAL</v>
          </cell>
          <cell r="D72" t="str">
            <v>ERIC FAUVEL</v>
          </cell>
        </row>
        <row r="73">
          <cell r="A73">
            <v>21817</v>
          </cell>
          <cell r="B73" t="str">
            <v>MARC GONZALEZ</v>
          </cell>
          <cell r="C73" t="str">
            <v>VIDAL</v>
          </cell>
          <cell r="D73" t="str">
            <v>ERIC FAUVEL</v>
          </cell>
        </row>
        <row r="74">
          <cell r="A74">
            <v>21817</v>
          </cell>
          <cell r="B74" t="str">
            <v>MARC GONZALEZ</v>
          </cell>
          <cell r="C74" t="str">
            <v>VIDAL</v>
          </cell>
          <cell r="D74" t="str">
            <v>ERIC FAUVEL</v>
          </cell>
        </row>
        <row r="75">
          <cell r="A75">
            <v>21817</v>
          </cell>
          <cell r="B75" t="str">
            <v>MARC GONZALEZ</v>
          </cell>
          <cell r="C75" t="str">
            <v>VIDAL</v>
          </cell>
          <cell r="D75" t="str">
            <v>ERIC FAUVEL</v>
          </cell>
        </row>
        <row r="76">
          <cell r="A76">
            <v>21817</v>
          </cell>
          <cell r="B76" t="str">
            <v>MARC GONZALEZ</v>
          </cell>
          <cell r="C76" t="str">
            <v>VIDAL</v>
          </cell>
          <cell r="D76" t="str">
            <v>ERIC FAUVEL</v>
          </cell>
        </row>
        <row r="77">
          <cell r="A77">
            <v>21817</v>
          </cell>
          <cell r="B77" t="str">
            <v>MARC GONZALEZ</v>
          </cell>
          <cell r="C77" t="str">
            <v>VIDAL</v>
          </cell>
          <cell r="D77" t="str">
            <v>PAUL DUFFY</v>
          </cell>
        </row>
        <row r="78">
          <cell r="A78">
            <v>21817</v>
          </cell>
          <cell r="B78" t="str">
            <v>MARC GONZALEZ</v>
          </cell>
          <cell r="C78" t="str">
            <v>VIDAL</v>
          </cell>
          <cell r="D78" t="str">
            <v>PAUL DUFFY</v>
          </cell>
        </row>
        <row r="79">
          <cell r="A79">
            <v>21817</v>
          </cell>
          <cell r="B79" t="str">
            <v>MARC GONZALEZ</v>
          </cell>
          <cell r="C79" t="str">
            <v>VIDAL</v>
          </cell>
          <cell r="D79" t="str">
            <v>PAUL DUFFY</v>
          </cell>
        </row>
        <row r="80">
          <cell r="A80">
            <v>21817</v>
          </cell>
          <cell r="B80" t="str">
            <v>MARC GONZALEZ</v>
          </cell>
          <cell r="C80" t="str">
            <v>VIDAL</v>
          </cell>
          <cell r="D80" t="str">
            <v>PAUL DUFFY</v>
          </cell>
        </row>
        <row r="81">
          <cell r="A81">
            <v>21817</v>
          </cell>
          <cell r="B81" t="str">
            <v>MARC GONZALEZ</v>
          </cell>
          <cell r="C81" t="str">
            <v>VIDAL</v>
          </cell>
          <cell r="D81" t="str">
            <v>PAUL DUFFY</v>
          </cell>
        </row>
        <row r="82">
          <cell r="A82">
            <v>21817</v>
          </cell>
          <cell r="B82" t="str">
            <v>MARC GONZALEZ</v>
          </cell>
          <cell r="C82" t="str">
            <v>VIDAL</v>
          </cell>
          <cell r="D82" t="str">
            <v>PAUL DUFFY</v>
          </cell>
        </row>
        <row r="83">
          <cell r="A83">
            <v>21817</v>
          </cell>
          <cell r="B83" t="str">
            <v>MARC GONZALEZ</v>
          </cell>
          <cell r="C83" t="str">
            <v>VIDAL</v>
          </cell>
          <cell r="D83" t="str">
            <v>MAY MCLEOD</v>
          </cell>
        </row>
        <row r="84">
          <cell r="A84">
            <v>21817</v>
          </cell>
          <cell r="B84" t="str">
            <v>MARC GONZALEZ</v>
          </cell>
          <cell r="C84" t="str">
            <v>VIDAL</v>
          </cell>
          <cell r="D84" t="str">
            <v>MAY MCLEOD</v>
          </cell>
        </row>
        <row r="85">
          <cell r="A85">
            <v>21817</v>
          </cell>
          <cell r="B85" t="str">
            <v>MARC GONZALEZ</v>
          </cell>
          <cell r="C85" t="str">
            <v>VIDAL</v>
          </cell>
          <cell r="D85" t="str">
            <v>MAY MCLEOD</v>
          </cell>
        </row>
        <row r="86">
          <cell r="A86">
            <v>21817</v>
          </cell>
          <cell r="B86" t="str">
            <v>MARC GONZALEZ</v>
          </cell>
          <cell r="C86" t="str">
            <v>VIDAL</v>
          </cell>
          <cell r="D86" t="str">
            <v>MAY MCLEOD</v>
          </cell>
        </row>
        <row r="87">
          <cell r="A87">
            <v>21817</v>
          </cell>
          <cell r="B87" t="str">
            <v>MARC GONZALEZ</v>
          </cell>
          <cell r="C87" t="str">
            <v>VIDAL</v>
          </cell>
          <cell r="D87" t="str">
            <v>MAY MCLEOD</v>
          </cell>
        </row>
        <row r="88">
          <cell r="A88">
            <v>21817</v>
          </cell>
          <cell r="B88" t="str">
            <v>MARC GONZALEZ</v>
          </cell>
          <cell r="C88" t="str">
            <v>VIDAL</v>
          </cell>
          <cell r="D88" t="str">
            <v>MAY MCLEOD</v>
          </cell>
        </row>
        <row r="89">
          <cell r="A89">
            <v>71850</v>
          </cell>
          <cell r="B89" t="str">
            <v>DAMIAN</v>
          </cell>
          <cell r="C89" t="str">
            <v>BURAKOWSKI</v>
          </cell>
          <cell r="D89" t="str">
            <v>PAUL DUFFY</v>
          </cell>
        </row>
        <row r="90">
          <cell r="A90">
            <v>71850</v>
          </cell>
          <cell r="B90" t="str">
            <v>DAMIAN</v>
          </cell>
          <cell r="C90" t="str">
            <v>BURAKOWSKI</v>
          </cell>
          <cell r="D90" t="str">
            <v>PAUL DUFFY</v>
          </cell>
        </row>
        <row r="91">
          <cell r="A91">
            <v>71850</v>
          </cell>
          <cell r="B91" t="str">
            <v>DAMIAN</v>
          </cell>
          <cell r="C91" t="str">
            <v>BURAKOWSKI</v>
          </cell>
          <cell r="D91" t="str">
            <v>PAUL DUFFY</v>
          </cell>
        </row>
        <row r="92">
          <cell r="A92">
            <v>71850</v>
          </cell>
          <cell r="B92" t="str">
            <v>DAMIAN</v>
          </cell>
          <cell r="C92" t="str">
            <v>BURAKOWSKI</v>
          </cell>
          <cell r="D92" t="str">
            <v>PAUL DUFFY</v>
          </cell>
        </row>
        <row r="93">
          <cell r="A93">
            <v>71850</v>
          </cell>
          <cell r="B93" t="str">
            <v>DAMIAN</v>
          </cell>
          <cell r="C93" t="str">
            <v>BURAKOWSKI</v>
          </cell>
          <cell r="D93" t="str">
            <v>PAUL DUFFY</v>
          </cell>
        </row>
        <row r="94">
          <cell r="A94">
            <v>71850</v>
          </cell>
          <cell r="B94" t="str">
            <v>DAMIAN</v>
          </cell>
          <cell r="C94" t="str">
            <v>BURAKOWSKI</v>
          </cell>
          <cell r="D94" t="str">
            <v>PAUL DUFFY</v>
          </cell>
        </row>
        <row r="95">
          <cell r="A95">
            <v>71850</v>
          </cell>
          <cell r="B95" t="str">
            <v>DAMIAN</v>
          </cell>
          <cell r="C95" t="str">
            <v>BURAKOWSKI</v>
          </cell>
          <cell r="D95" t="str">
            <v>MAY MCLEOD</v>
          </cell>
        </row>
        <row r="96">
          <cell r="A96">
            <v>71850</v>
          </cell>
          <cell r="B96" t="str">
            <v>DAMIAN</v>
          </cell>
          <cell r="C96" t="str">
            <v>BURAKOWSKI</v>
          </cell>
          <cell r="D96" t="str">
            <v>MAY MCLEOD</v>
          </cell>
        </row>
        <row r="97">
          <cell r="A97">
            <v>71850</v>
          </cell>
          <cell r="B97" t="str">
            <v>DAMIAN</v>
          </cell>
          <cell r="C97" t="str">
            <v>BURAKOWSKI</v>
          </cell>
          <cell r="D97" t="str">
            <v>MAY MCLEOD</v>
          </cell>
        </row>
        <row r="98">
          <cell r="A98">
            <v>71850</v>
          </cell>
          <cell r="B98" t="str">
            <v>DAMIAN</v>
          </cell>
          <cell r="C98" t="str">
            <v>BURAKOWSKI</v>
          </cell>
          <cell r="D98" t="str">
            <v>MAY MCLEOD</v>
          </cell>
        </row>
        <row r="99">
          <cell r="A99">
            <v>71850</v>
          </cell>
          <cell r="B99" t="str">
            <v>DAMIAN</v>
          </cell>
          <cell r="C99" t="str">
            <v>BURAKOWSKI</v>
          </cell>
          <cell r="D99" t="str">
            <v>MAY MCLEOD</v>
          </cell>
        </row>
        <row r="100">
          <cell r="A100">
            <v>71850</v>
          </cell>
          <cell r="B100" t="str">
            <v>DAMIAN</v>
          </cell>
          <cell r="C100" t="str">
            <v>BURAKOWSKI</v>
          </cell>
          <cell r="D100" t="str">
            <v>MAY MCLEOD</v>
          </cell>
        </row>
        <row r="101">
          <cell r="A101">
            <v>71877</v>
          </cell>
          <cell r="B101" t="str">
            <v>KAROLINA</v>
          </cell>
          <cell r="C101" t="str">
            <v>LABIAK</v>
          </cell>
          <cell r="D101" t="str">
            <v>PAUL DUFFY</v>
          </cell>
        </row>
        <row r="102">
          <cell r="A102">
            <v>71877</v>
          </cell>
          <cell r="B102" t="str">
            <v>KAROLINA</v>
          </cell>
          <cell r="C102" t="str">
            <v>LABIAK</v>
          </cell>
          <cell r="D102" t="str">
            <v>PAUL DUFFY</v>
          </cell>
        </row>
        <row r="103">
          <cell r="A103">
            <v>71877</v>
          </cell>
          <cell r="B103" t="str">
            <v>KAROLINA</v>
          </cell>
          <cell r="C103" t="str">
            <v>LABIAK</v>
          </cell>
          <cell r="D103" t="str">
            <v>PAUL DUFFY</v>
          </cell>
        </row>
        <row r="104">
          <cell r="A104">
            <v>71877</v>
          </cell>
          <cell r="B104" t="str">
            <v>KAROLINA</v>
          </cell>
          <cell r="C104" t="str">
            <v>LABIAK</v>
          </cell>
          <cell r="D104" t="str">
            <v>PAUL DUFFY</v>
          </cell>
        </row>
        <row r="105">
          <cell r="A105">
            <v>71877</v>
          </cell>
          <cell r="B105" t="str">
            <v>KAROLINA</v>
          </cell>
          <cell r="C105" t="str">
            <v>LABIAK</v>
          </cell>
          <cell r="D105" t="str">
            <v>PAUL DUFFY</v>
          </cell>
        </row>
        <row r="106">
          <cell r="A106">
            <v>71877</v>
          </cell>
          <cell r="B106" t="str">
            <v>KAROLINA</v>
          </cell>
          <cell r="C106" t="str">
            <v>LABIAK</v>
          </cell>
          <cell r="D106" t="str">
            <v>PAUL DUFFY</v>
          </cell>
        </row>
        <row r="107">
          <cell r="A107">
            <v>71877</v>
          </cell>
          <cell r="B107" t="str">
            <v>KAROLINA</v>
          </cell>
          <cell r="C107" t="str">
            <v>LABIAK</v>
          </cell>
          <cell r="D107" t="str">
            <v>MAY MCLEOD</v>
          </cell>
        </row>
        <row r="108">
          <cell r="A108">
            <v>71877</v>
          </cell>
          <cell r="B108" t="str">
            <v>KAROLINA</v>
          </cell>
          <cell r="C108" t="str">
            <v>LABIAK</v>
          </cell>
          <cell r="D108" t="str">
            <v>MAY MCLEOD</v>
          </cell>
        </row>
        <row r="109">
          <cell r="A109">
            <v>71877</v>
          </cell>
          <cell r="B109" t="str">
            <v>KAROLINA</v>
          </cell>
          <cell r="C109" t="str">
            <v>LABIAK</v>
          </cell>
          <cell r="D109" t="str">
            <v>MAY MCLEOD</v>
          </cell>
        </row>
        <row r="110">
          <cell r="A110">
            <v>71877</v>
          </cell>
          <cell r="B110" t="str">
            <v>KAROLINA</v>
          </cell>
          <cell r="C110" t="str">
            <v>LABIAK</v>
          </cell>
          <cell r="D110" t="str">
            <v>MAY MCLEOD</v>
          </cell>
        </row>
        <row r="111">
          <cell r="A111">
            <v>71877</v>
          </cell>
          <cell r="B111" t="str">
            <v>KAROLINA</v>
          </cell>
          <cell r="C111" t="str">
            <v>LABIAK</v>
          </cell>
          <cell r="D111" t="str">
            <v>MAY MCLEOD</v>
          </cell>
        </row>
        <row r="112">
          <cell r="A112">
            <v>71877</v>
          </cell>
          <cell r="B112" t="str">
            <v>KAROLINA</v>
          </cell>
          <cell r="C112" t="str">
            <v>LABIAK</v>
          </cell>
          <cell r="D112" t="str">
            <v>MAY MCLEOD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UPLOAD"/>
    </sheetNames>
    <sheetDataSet>
      <sheetData sheetId="0" refreshError="1">
        <row r="4">
          <cell r="B4" t="str">
            <v>MAN</v>
          </cell>
          <cell r="F4" t="str">
            <v>Beginning of Next Period</v>
          </cell>
        </row>
        <row r="5">
          <cell r="B5" t="str">
            <v>MNE</v>
          </cell>
          <cell r="F5" t="str">
            <v>End of Next Period</v>
          </cell>
        </row>
        <row r="6">
          <cell r="B6" t="str">
            <v>MNW</v>
          </cell>
          <cell r="F6" t="str">
            <v>On Specified Date</v>
          </cell>
        </row>
        <row r="7">
          <cell r="B7" t="str">
            <v>MSE</v>
          </cell>
        </row>
        <row r="8">
          <cell r="B8" t="str">
            <v>MSW</v>
          </cell>
        </row>
        <row r="9">
          <cell r="B9" t="str">
            <v>PAY</v>
          </cell>
        </row>
        <row r="10">
          <cell r="B10" t="str">
            <v>TAX</v>
          </cell>
        </row>
        <row r="11">
          <cell r="B11" t="str">
            <v>TRS</v>
          </cell>
        </row>
        <row r="12">
          <cell r="B12" t="str">
            <v>XMP</v>
          </cell>
        </row>
        <row r="13">
          <cell r="B13" t="str">
            <v>LAB</v>
          </cell>
        </row>
        <row r="14">
          <cell r="B14" t="str">
            <v>FSY</v>
          </cell>
        </row>
        <row r="15">
          <cell r="B15" t="str">
            <v>FIN</v>
          </cell>
        </row>
        <row r="16">
          <cell r="B16" t="str">
            <v>CUS</v>
          </cell>
        </row>
        <row r="17">
          <cell r="B17" t="str">
            <v>CSV</v>
          </cell>
        </row>
        <row r="18">
          <cell r="B18" t="str">
            <v>CSH</v>
          </cell>
        </row>
        <row r="19">
          <cell r="B19" t="str">
            <v>CRP</v>
          </cell>
        </row>
        <row r="20">
          <cell r="B20" t="str">
            <v>ASS</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9 HIRES"/>
      <sheetName val="P9 FUEL"/>
      <sheetName val="P9 INVENTORY"/>
      <sheetName val="P9 PROPERTY"/>
      <sheetName val="P9 IT"/>
      <sheetName val="P9 Orange"/>
      <sheetName val="P9 Vodafon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1"/>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Invoice"/>
      <sheetName val="Monthly Breakdown"/>
      <sheetName val="Daily MI consolidated"/>
      <sheetName val="Daily files received"/>
      <sheetName val="Incident Log"/>
      <sheetName val="Change log"/>
    </sheetNames>
    <sheetDataSet>
      <sheetData sheetId="0" refreshError="1"/>
      <sheetData sheetId="1" refreshError="1">
        <row r="4">
          <cell r="N4" t="str">
            <v>Total cost paper</v>
          </cell>
          <cell r="O4" t="str">
            <v>Unit cost envelopes (per 1,000)</v>
          </cell>
          <cell r="P4" t="str">
            <v>Unit cost 
printing per 1,000</v>
          </cell>
          <cell r="Q4" t="str">
            <v>Unit cost
enclosing C5 (per 1,000)</v>
          </cell>
          <cell r="R4" t="str">
            <v>Unit Cost enclosing C4</v>
          </cell>
          <cell r="S4" t="str">
            <v>Unit cost 
postal sorted</v>
          </cell>
          <cell r="T4" t="str">
            <v>Unit cost 
postal unsorted</v>
          </cell>
          <cell r="U4" t="str">
            <v>Unit costs BRE's</v>
          </cell>
        </row>
        <row r="5">
          <cell r="M5">
            <v>40878</v>
          </cell>
          <cell r="N5">
            <v>337.34066000000001</v>
          </cell>
          <cell r="O5">
            <v>330.75900000000001</v>
          </cell>
          <cell r="P5">
            <v>928.29380000000015</v>
          </cell>
          <cell r="Q5">
            <v>299.68769999999995</v>
          </cell>
          <cell r="S5">
            <v>0</v>
          </cell>
          <cell r="T5">
            <v>4790.4789999999994</v>
          </cell>
          <cell r="U5">
            <v>18.7075</v>
          </cell>
        </row>
        <row r="6">
          <cell r="M6">
            <v>40909</v>
          </cell>
          <cell r="N6">
            <v>0</v>
          </cell>
          <cell r="O6">
            <v>0</v>
          </cell>
          <cell r="P6">
            <v>0</v>
          </cell>
          <cell r="Q6">
            <v>0</v>
          </cell>
          <cell r="S6">
            <v>0</v>
          </cell>
          <cell r="T6">
            <v>0</v>
          </cell>
          <cell r="U6">
            <v>0</v>
          </cell>
        </row>
        <row r="7">
          <cell r="M7">
            <v>40940</v>
          </cell>
          <cell r="N7">
            <v>0</v>
          </cell>
          <cell r="O7">
            <v>0</v>
          </cell>
          <cell r="P7">
            <v>0</v>
          </cell>
          <cell r="Q7">
            <v>0</v>
          </cell>
          <cell r="S7">
            <v>0</v>
          </cell>
          <cell r="T7">
            <v>0</v>
          </cell>
          <cell r="U7">
            <v>0</v>
          </cell>
        </row>
        <row r="8">
          <cell r="M8">
            <v>40969</v>
          </cell>
          <cell r="N8">
            <v>0</v>
          </cell>
          <cell r="O8">
            <v>0</v>
          </cell>
          <cell r="P8">
            <v>0</v>
          </cell>
          <cell r="Q8">
            <v>0</v>
          </cell>
          <cell r="S8">
            <v>0</v>
          </cell>
          <cell r="T8">
            <v>0</v>
          </cell>
          <cell r="U8">
            <v>0</v>
          </cell>
        </row>
        <row r="9">
          <cell r="M9">
            <v>41000</v>
          </cell>
          <cell r="N9">
            <v>0</v>
          </cell>
          <cell r="O9">
            <v>0</v>
          </cell>
          <cell r="P9">
            <v>0</v>
          </cell>
          <cell r="Q9">
            <v>0</v>
          </cell>
          <cell r="S9">
            <v>0</v>
          </cell>
          <cell r="T9">
            <v>0</v>
          </cell>
          <cell r="U9">
            <v>0</v>
          </cell>
        </row>
        <row r="10">
          <cell r="M10">
            <v>41030</v>
          </cell>
          <cell r="N10">
            <v>0</v>
          </cell>
          <cell r="O10">
            <v>0</v>
          </cell>
          <cell r="P10">
            <v>0</v>
          </cell>
          <cell r="Q10">
            <v>0</v>
          </cell>
          <cell r="S10">
            <v>0</v>
          </cell>
          <cell r="T10">
            <v>0</v>
          </cell>
          <cell r="U10">
            <v>0</v>
          </cell>
        </row>
        <row r="11">
          <cell r="M11">
            <v>41061</v>
          </cell>
          <cell r="N11">
            <v>0</v>
          </cell>
          <cell r="O11">
            <v>0</v>
          </cell>
          <cell r="P11">
            <v>0</v>
          </cell>
          <cell r="Q11">
            <v>0</v>
          </cell>
          <cell r="S11">
            <v>0</v>
          </cell>
          <cell r="T11">
            <v>0</v>
          </cell>
          <cell r="U11">
            <v>0</v>
          </cell>
        </row>
        <row r="12">
          <cell r="M12">
            <v>41091</v>
          </cell>
          <cell r="N12">
            <v>0</v>
          </cell>
          <cell r="O12">
            <v>0</v>
          </cell>
          <cell r="P12">
            <v>0</v>
          </cell>
          <cell r="Q12">
            <v>0</v>
          </cell>
          <cell r="S12">
            <v>0</v>
          </cell>
          <cell r="T12">
            <v>0</v>
          </cell>
          <cell r="U12">
            <v>0</v>
          </cell>
        </row>
        <row r="13">
          <cell r="M13">
            <v>41122</v>
          </cell>
          <cell r="N13">
            <v>0</v>
          </cell>
          <cell r="O13">
            <v>0</v>
          </cell>
          <cell r="P13">
            <v>0</v>
          </cell>
          <cell r="Q13">
            <v>0</v>
          </cell>
          <cell r="S13">
            <v>0</v>
          </cell>
          <cell r="T13">
            <v>0</v>
          </cell>
          <cell r="U13">
            <v>0</v>
          </cell>
        </row>
        <row r="14">
          <cell r="M14">
            <v>41153</v>
          </cell>
          <cell r="N14">
            <v>0</v>
          </cell>
          <cell r="O14">
            <v>0</v>
          </cell>
          <cell r="P14">
            <v>0</v>
          </cell>
          <cell r="Q14">
            <v>0</v>
          </cell>
          <cell r="S14">
            <v>0</v>
          </cell>
          <cell r="T14">
            <v>0</v>
          </cell>
          <cell r="U14">
            <v>0</v>
          </cell>
        </row>
        <row r="15">
          <cell r="M15">
            <v>41183</v>
          </cell>
          <cell r="N15">
            <v>0</v>
          </cell>
          <cell r="O15">
            <v>0</v>
          </cell>
          <cell r="P15">
            <v>0</v>
          </cell>
          <cell r="Q15">
            <v>0</v>
          </cell>
          <cell r="S15">
            <v>0</v>
          </cell>
          <cell r="T15">
            <v>0</v>
          </cell>
          <cell r="U15">
            <v>0</v>
          </cell>
        </row>
        <row r="16">
          <cell r="M16">
            <v>41214</v>
          </cell>
          <cell r="N16">
            <v>0</v>
          </cell>
          <cell r="O16">
            <v>0</v>
          </cell>
          <cell r="P16">
            <v>0</v>
          </cell>
          <cell r="Q16">
            <v>0</v>
          </cell>
          <cell r="S16">
            <v>0</v>
          </cell>
          <cell r="T16">
            <v>0</v>
          </cell>
          <cell r="U16">
            <v>0</v>
          </cell>
        </row>
        <row r="17">
          <cell r="M17">
            <v>41244</v>
          </cell>
          <cell r="N17">
            <v>0</v>
          </cell>
          <cell r="O17">
            <v>0</v>
          </cell>
          <cell r="P17">
            <v>0</v>
          </cell>
          <cell r="Q17">
            <v>0</v>
          </cell>
          <cell r="S17">
            <v>0</v>
          </cell>
          <cell r="T17">
            <v>0</v>
          </cell>
          <cell r="U17">
            <v>0</v>
          </cell>
        </row>
      </sheetData>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s (2)"/>
      <sheetName val="Inventory Recharge"/>
      <sheetName val="Inventory Recharge 300507"/>
      <sheetName val="Inventory Recharge 300507 2"/>
      <sheetName val="Models"/>
      <sheetName val="Inv Comp"/>
      <sheetName val="Inventory for Mgt Accounts"/>
      <sheetName val="Need Changed in Tranman"/>
      <sheetName val="New Rates Copy"/>
      <sheetName val="New Rates Summary"/>
    </sheetNames>
    <sheetDataSet>
      <sheetData sheetId="0" refreshError="1">
        <row r="4">
          <cell r="A4" t="str">
            <v>Lookup Type</v>
          </cell>
          <cell r="B4" t="str">
            <v xml:space="preserve">Original Model </v>
          </cell>
          <cell r="C4" t="str">
            <v>Model / New Model</v>
          </cell>
          <cell r="D4" t="str">
            <v>Vehicle Type</v>
          </cell>
          <cell r="E4" t="str">
            <v>Current Specs - NEW CLASS (converted)</v>
          </cell>
          <cell r="F4" t="str">
            <v>Class Descrption</v>
          </cell>
          <cell r="G4" t="str">
            <v>Done</v>
          </cell>
          <cell r="H4" t="str">
            <v>Type in Tranman @ 29/05/07</v>
          </cell>
          <cell r="I4" t="str">
            <v>Type in Tranman @ 30/5/7</v>
          </cell>
          <cell r="J4" t="str">
            <v>Type in Tranman @ 30/5/7 2</v>
          </cell>
          <cell r="K4" t="str">
            <v>Queried</v>
          </cell>
          <cell r="L4" t="str">
            <v>Total</v>
          </cell>
          <cell r="M4" t="str">
            <v>New Model</v>
          </cell>
          <cell r="N4" t="str">
            <v>string length</v>
          </cell>
          <cell r="O4" t="str">
            <v>Comments</v>
          </cell>
        </row>
        <row r="5">
          <cell r="A5" t="str">
            <v>110 DEFENDER 4x4 LWB 4x46</v>
          </cell>
          <cell r="B5" t="str">
            <v>110 DEFENDER 4x4 LWB</v>
          </cell>
          <cell r="C5" t="str">
            <v>110 DEFENDER 4x4 LWB</v>
          </cell>
          <cell r="D5" t="str">
            <v>4x4</v>
          </cell>
          <cell r="E5" t="str">
            <v>4x46</v>
          </cell>
          <cell r="F5" t="str">
            <v>4x4 Hardtop (Landrover)</v>
          </cell>
          <cell r="G5" t="str">
            <v>Done</v>
          </cell>
          <cell r="H5" t="str">
            <v>4X46</v>
          </cell>
          <cell r="I5" t="str">
            <v>4X46</v>
          </cell>
          <cell r="J5" t="str">
            <v>4X46</v>
          </cell>
          <cell r="K5"/>
          <cell r="L5">
            <v>2</v>
          </cell>
          <cell r="N5">
            <v>0</v>
          </cell>
        </row>
        <row r="6">
          <cell r="A6" t="str">
            <v>110 DEFENDER HARDTOP 4x46</v>
          </cell>
          <cell r="B6" t="str">
            <v>110 DEFENDER HARDTOP</v>
          </cell>
          <cell r="C6" t="str">
            <v>110 DEFENDER HARDTOP</v>
          </cell>
          <cell r="D6" t="str">
            <v>4x4</v>
          </cell>
          <cell r="E6" t="str">
            <v>4x46</v>
          </cell>
          <cell r="F6" t="str">
            <v>4x4 Hardtop (Landrover)</v>
          </cell>
          <cell r="G6" t="str">
            <v>Done</v>
          </cell>
          <cell r="H6" t="str">
            <v>4X46</v>
          </cell>
          <cell r="I6" t="str">
            <v>4X46</v>
          </cell>
          <cell r="J6" t="str">
            <v>4X46</v>
          </cell>
          <cell r="K6"/>
          <cell r="L6">
            <v>9</v>
          </cell>
          <cell r="N6">
            <v>0</v>
          </cell>
        </row>
        <row r="7">
          <cell r="A7" t="str">
            <v>110 DEFENDER P/UP 4x46</v>
          </cell>
          <cell r="B7" t="str">
            <v>110 DEFENDER P/UP</v>
          </cell>
          <cell r="C7" t="str">
            <v>110 DEFENDER P/UP</v>
          </cell>
          <cell r="D7" t="str">
            <v>4x4</v>
          </cell>
          <cell r="E7" t="str">
            <v>4x46</v>
          </cell>
          <cell r="F7" t="str">
            <v>4x4 Hardtop (Landrover)</v>
          </cell>
          <cell r="G7" t="str">
            <v>Done</v>
          </cell>
          <cell r="H7" t="str">
            <v>4X46</v>
          </cell>
          <cell r="I7" t="str">
            <v>4X46</v>
          </cell>
          <cell r="J7" t="str">
            <v>4X46</v>
          </cell>
          <cell r="K7"/>
          <cell r="L7">
            <v>3</v>
          </cell>
          <cell r="N7">
            <v>0</v>
          </cell>
        </row>
        <row r="8">
          <cell r="A8" t="str">
            <v>110 HI CAPACITY P/UP 4x46</v>
          </cell>
          <cell r="B8" t="str">
            <v>110 HI CAPACITY P/UP</v>
          </cell>
          <cell r="C8" t="str">
            <v>110 HI CAPACITY P/UP</v>
          </cell>
          <cell r="D8" t="str">
            <v>4x4</v>
          </cell>
          <cell r="E8" t="str">
            <v>4x46</v>
          </cell>
          <cell r="F8" t="str">
            <v>4x4 Hardtop (Landrover)</v>
          </cell>
          <cell r="G8" t="str">
            <v>Done</v>
          </cell>
          <cell r="H8" t="str">
            <v>4X46</v>
          </cell>
          <cell r="I8" t="str">
            <v>4X46</v>
          </cell>
          <cell r="J8" t="str">
            <v>4X46</v>
          </cell>
          <cell r="K8"/>
          <cell r="L8">
            <v>4</v>
          </cell>
          <cell r="N8">
            <v>0</v>
          </cell>
        </row>
        <row r="9">
          <cell r="A9" t="str">
            <v>130 DEFENDER C/C 4x4 4x46</v>
          </cell>
          <cell r="B9" t="str">
            <v>130 DEFENDER C/C 4x4</v>
          </cell>
          <cell r="C9" t="str">
            <v>130 DEFENDER C/C 4x4</v>
          </cell>
          <cell r="D9" t="str">
            <v>4x4</v>
          </cell>
          <cell r="E9" t="str">
            <v>4x46</v>
          </cell>
          <cell r="F9" t="str">
            <v>4x4 Hardtop (Landrover)</v>
          </cell>
          <cell r="G9" t="str">
            <v>Done</v>
          </cell>
          <cell r="H9" t="str">
            <v>4X46</v>
          </cell>
          <cell r="I9" t="str">
            <v>4X46</v>
          </cell>
          <cell r="J9" t="str">
            <v>4X46</v>
          </cell>
          <cell r="K9"/>
          <cell r="L9">
            <v>3</v>
          </cell>
          <cell r="N9">
            <v>0</v>
          </cell>
        </row>
        <row r="10">
          <cell r="A10" t="str">
            <v>130 DEFENDER P/U 4x4 4x46</v>
          </cell>
          <cell r="B10" t="str">
            <v>130 DEFENDER P/U 4x4</v>
          </cell>
          <cell r="C10" t="str">
            <v>130 DEFENDER P/U 4x4</v>
          </cell>
          <cell r="D10" t="str">
            <v>4x4</v>
          </cell>
          <cell r="E10" t="str">
            <v>4x46</v>
          </cell>
          <cell r="F10" t="str">
            <v>4x4 Hardtop (Landrover)</v>
          </cell>
          <cell r="G10" t="str">
            <v>Done</v>
          </cell>
          <cell r="H10" t="str">
            <v>4X46</v>
          </cell>
          <cell r="I10" t="str">
            <v>4X46</v>
          </cell>
          <cell r="J10" t="str">
            <v>4X46</v>
          </cell>
          <cell r="K10"/>
          <cell r="L10">
            <v>1</v>
          </cell>
          <cell r="N10">
            <v>0</v>
          </cell>
        </row>
        <row r="11">
          <cell r="A11" t="str">
            <v>32.353 8x4 4000 GAL HGV 6</v>
          </cell>
          <cell r="B11" t="str">
            <v>32.353 8x4 4000 GAL</v>
          </cell>
          <cell r="C11" t="str">
            <v>32.353 8x4 4000 GAL</v>
          </cell>
          <cell r="D11" t="str">
            <v>HGV 5</v>
          </cell>
          <cell r="E11" t="str">
            <v>HGV 6</v>
          </cell>
          <cell r="F11" t="str">
            <v>32T Tkr/Multilift</v>
          </cell>
          <cell r="G11" t="str">
            <v>Done</v>
          </cell>
          <cell r="H11" t="str">
            <v>HGV 6</v>
          </cell>
          <cell r="I11" t="str">
            <v>HGV 6</v>
          </cell>
          <cell r="J11" t="str">
            <v>HGV 6</v>
          </cell>
          <cell r="K11"/>
          <cell r="L11">
            <v>3</v>
          </cell>
          <cell r="N11">
            <v>0</v>
          </cell>
        </row>
        <row r="12">
          <cell r="A12" t="str">
            <v>35.10 HC VAN (AD) Existing Type</v>
          </cell>
          <cell r="B12" t="str">
            <v>35.10 HC VAN (AD)</v>
          </cell>
          <cell r="C12" t="str">
            <v>35.10 HC VAN (AD)</v>
          </cell>
          <cell r="D12" t="str">
            <v>3.5T(AD)</v>
          </cell>
          <cell r="E12" t="str">
            <v>Existing Type</v>
          </cell>
          <cell r="F12" t="e">
            <v>#N/A</v>
          </cell>
          <cell r="G12" t="str">
            <v>Done</v>
          </cell>
          <cell r="L12">
            <v>1</v>
          </cell>
          <cell r="N12">
            <v>0</v>
          </cell>
        </row>
        <row r="13">
          <cell r="A13" t="str">
            <v>90 DEFENDER 4x46</v>
          </cell>
          <cell r="B13" t="str">
            <v>90 DEFENDER</v>
          </cell>
          <cell r="C13" t="str">
            <v>90 DEFENDER</v>
          </cell>
          <cell r="D13" t="str">
            <v>4x4</v>
          </cell>
          <cell r="E13" t="str">
            <v>4x46</v>
          </cell>
          <cell r="F13" t="str">
            <v>4x4 Hardtop (Landrover)</v>
          </cell>
          <cell r="G13" t="str">
            <v>Done</v>
          </cell>
          <cell r="H13" t="str">
            <v>4X46</v>
          </cell>
          <cell r="I13" t="str">
            <v>4X46</v>
          </cell>
          <cell r="J13" t="str">
            <v>4X46</v>
          </cell>
          <cell r="K13"/>
          <cell r="L13">
            <v>1</v>
          </cell>
          <cell r="N13">
            <v>0</v>
          </cell>
        </row>
        <row r="14">
          <cell r="A14" t="str">
            <v>90 DEFENDER HTOP 4x46</v>
          </cell>
          <cell r="B14" t="str">
            <v>90 DEFENDER HTOP</v>
          </cell>
          <cell r="C14" t="str">
            <v>90 DEFENDER HTOP</v>
          </cell>
          <cell r="D14" t="str">
            <v>4x4</v>
          </cell>
          <cell r="E14" t="str">
            <v>4x46</v>
          </cell>
          <cell r="F14" t="str">
            <v>4x4 Hardtop (Landrover)</v>
          </cell>
          <cell r="G14" t="str">
            <v>Done</v>
          </cell>
          <cell r="H14" t="str">
            <v>4X46</v>
          </cell>
          <cell r="I14" t="str">
            <v>4X46</v>
          </cell>
          <cell r="J14" t="str">
            <v>4X46</v>
          </cell>
          <cell r="K14"/>
          <cell r="L14">
            <v>6</v>
          </cell>
          <cell r="N14">
            <v>0</v>
          </cell>
        </row>
        <row r="15">
          <cell r="A15" t="str">
            <v>90 DEFENDER S/WAGON 4x46</v>
          </cell>
          <cell r="B15" t="str">
            <v>90 DEFENDER S/WAGON</v>
          </cell>
          <cell r="C15" t="str">
            <v>90 DEFENDER S/WAGON</v>
          </cell>
          <cell r="D15" t="str">
            <v>4x4</v>
          </cell>
          <cell r="E15" t="str">
            <v>4x46</v>
          </cell>
          <cell r="F15" t="str">
            <v>4x4 Hardtop (Landrover)</v>
          </cell>
          <cell r="G15" t="str">
            <v>Done</v>
          </cell>
          <cell r="H15" t="str">
            <v>4X46</v>
          </cell>
          <cell r="I15" t="str">
            <v>4X46</v>
          </cell>
          <cell r="J15" t="str">
            <v>4X46</v>
          </cell>
          <cell r="K15"/>
          <cell r="L15">
            <v>1</v>
          </cell>
          <cell r="N15">
            <v>0</v>
          </cell>
        </row>
        <row r="16">
          <cell r="A16" t="str">
            <v>90 DEFENDER TD5 4x46</v>
          </cell>
          <cell r="B16" t="str">
            <v>90 DEFENDER TD5</v>
          </cell>
          <cell r="C16" t="str">
            <v>90 DEFENDER TD5</v>
          </cell>
          <cell r="D16" t="str">
            <v>4x4</v>
          </cell>
          <cell r="E16" t="str">
            <v>4x46</v>
          </cell>
          <cell r="F16" t="str">
            <v>4x4 Hardtop (Landrover)</v>
          </cell>
          <cell r="G16" t="str">
            <v>Done</v>
          </cell>
          <cell r="H16" t="str">
            <v>4X46</v>
          </cell>
          <cell r="I16" t="str">
            <v>4X46</v>
          </cell>
          <cell r="J16" t="str">
            <v>4X46</v>
          </cell>
          <cell r="K16"/>
          <cell r="L16">
            <v>2</v>
          </cell>
          <cell r="N16">
            <v>0</v>
          </cell>
        </row>
        <row r="17">
          <cell r="A17" t="str">
            <v>ASTRAVAN 1.7 CDTI CDV1</v>
          </cell>
          <cell r="B17" t="str">
            <v>ASTRAVAN 1.7 CDTI</v>
          </cell>
          <cell r="C17" t="str">
            <v>ASTRAVAN 1.7 CDTI</v>
          </cell>
          <cell r="D17" t="str">
            <v>CDV</v>
          </cell>
          <cell r="E17" t="str">
            <v>CDV1</v>
          </cell>
          <cell r="F17" t="str">
            <v>CDV - BASE VAN</v>
          </cell>
          <cell r="G17" t="str">
            <v>Done</v>
          </cell>
          <cell r="H17" t="str">
            <v>CDV1</v>
          </cell>
          <cell r="I17" t="str">
            <v>CDV1</v>
          </cell>
          <cell r="J17" t="str">
            <v>CDV1</v>
          </cell>
          <cell r="K17"/>
          <cell r="L17">
            <v>3</v>
          </cell>
          <cell r="N17">
            <v>0</v>
          </cell>
        </row>
        <row r="18">
          <cell r="A18" t="str">
            <v>B110 C/C D/SIDE 7.5T2</v>
          </cell>
          <cell r="B18" t="str">
            <v>B110 C/C D/SIDE</v>
          </cell>
          <cell r="C18" t="str">
            <v>B110 C/C D/SIDE</v>
          </cell>
          <cell r="D18" t="str">
            <v>7.5T</v>
          </cell>
          <cell r="E18" t="str">
            <v>7.5T2</v>
          </cell>
          <cell r="F18" t="str">
            <v>7.5T Tipper/Grab</v>
          </cell>
          <cell r="G18" t="str">
            <v>Done</v>
          </cell>
          <cell r="H18" t="str">
            <v>7.5T2</v>
          </cell>
          <cell r="I18" t="str">
            <v>7.5T2</v>
          </cell>
          <cell r="J18" t="str">
            <v>7.5T2</v>
          </cell>
          <cell r="K18"/>
          <cell r="L18">
            <v>1</v>
          </cell>
          <cell r="N18">
            <v>0</v>
          </cell>
        </row>
        <row r="19">
          <cell r="A19" t="str">
            <v>BERLINGO 1.9 600 VAN CDV1</v>
          </cell>
          <cell r="B19" t="str">
            <v>BERLINGO 1.9 600 VAN</v>
          </cell>
          <cell r="C19" t="str">
            <v>BERLINGO 1.9 600 VAN</v>
          </cell>
          <cell r="D19" t="str">
            <v>CDV</v>
          </cell>
          <cell r="E19" t="str">
            <v>CDV1</v>
          </cell>
          <cell r="F19" t="str">
            <v>CDV - BASE VAN</v>
          </cell>
          <cell r="G19" t="str">
            <v>Done</v>
          </cell>
          <cell r="H19" t="str">
            <v>CDV1</v>
          </cell>
          <cell r="I19" t="str">
            <v>CDV1</v>
          </cell>
          <cell r="J19" t="str">
            <v>CDV1</v>
          </cell>
          <cell r="K19"/>
          <cell r="L19">
            <v>4</v>
          </cell>
          <cell r="N19">
            <v>0</v>
          </cell>
        </row>
        <row r="20">
          <cell r="A20" t="str">
            <v>BERLINGO 1.9 D VAN CDV1</v>
          </cell>
          <cell r="B20" t="str">
            <v>BERLINGO 1.9 D VAN</v>
          </cell>
          <cell r="C20" t="str">
            <v>BERLINGO 1.9 D VAN</v>
          </cell>
          <cell r="D20" t="str">
            <v>CDV</v>
          </cell>
          <cell r="E20" t="str">
            <v>CDV1</v>
          </cell>
          <cell r="F20" t="str">
            <v>CDV - BASE VAN</v>
          </cell>
          <cell r="G20" t="str">
            <v>Done</v>
          </cell>
          <cell r="H20" t="str">
            <v>CDV1</v>
          </cell>
          <cell r="I20" t="str">
            <v>CDV1</v>
          </cell>
          <cell r="J20" t="str">
            <v>CDV1</v>
          </cell>
          <cell r="K20"/>
          <cell r="L20">
            <v>58</v>
          </cell>
          <cell r="N20">
            <v>0</v>
          </cell>
        </row>
        <row r="21">
          <cell r="A21" t="str">
            <v>BERLINGO 1.9 VAN CDV1</v>
          </cell>
          <cell r="B21" t="str">
            <v>BERLINGO 1.9 VAN</v>
          </cell>
          <cell r="C21" t="str">
            <v>BERLINGO 1.9 VAN</v>
          </cell>
          <cell r="D21" t="str">
            <v>CDV</v>
          </cell>
          <cell r="E21" t="str">
            <v>CDV1</v>
          </cell>
          <cell r="F21" t="str">
            <v>CDV - BASE VAN</v>
          </cell>
          <cell r="H21" t="str">
            <v>CDV</v>
          </cell>
          <cell r="I21" t="str">
            <v>CDV1</v>
          </cell>
          <cell r="J21" t="str">
            <v>CDV1</v>
          </cell>
          <cell r="K21"/>
          <cell r="L21">
            <v>29</v>
          </cell>
          <cell r="N21">
            <v>0</v>
          </cell>
        </row>
        <row r="22">
          <cell r="A22" t="str">
            <v>BERLINGO HDI LX (TC) CDV3</v>
          </cell>
          <cell r="B22" t="str">
            <v>BERLINGO HDI LX (TC)</v>
          </cell>
          <cell r="C22" t="str">
            <v>BERLINGO HDI LX (TC)</v>
          </cell>
          <cell r="D22" t="str">
            <v>CDV(TC)</v>
          </cell>
          <cell r="E22" t="str">
            <v>CDV3</v>
          </cell>
          <cell r="F22" t="str">
            <v>CDV - TEMP CONTROL</v>
          </cell>
          <cell r="G22" t="str">
            <v>Done</v>
          </cell>
          <cell r="H22" t="str">
            <v>CDV3</v>
          </cell>
          <cell r="I22" t="str">
            <v>CDV3</v>
          </cell>
          <cell r="J22" t="str">
            <v>CDV3</v>
          </cell>
          <cell r="K22"/>
          <cell r="L22">
            <v>89</v>
          </cell>
          <cell r="N22">
            <v>0</v>
          </cell>
        </row>
        <row r="23">
          <cell r="A23" t="str">
            <v>BERLINGO HDI LX VAN CDV1</v>
          </cell>
          <cell r="B23" t="str">
            <v>BERLINGO HDI LX VAN</v>
          </cell>
          <cell r="C23" t="str">
            <v>BERLINGO HDI LX VAN</v>
          </cell>
          <cell r="D23" t="str">
            <v>CDV</v>
          </cell>
          <cell r="E23" t="str">
            <v>CDV1</v>
          </cell>
          <cell r="F23" t="str">
            <v>CDV - BASE VAN</v>
          </cell>
          <cell r="G23" t="str">
            <v>Done</v>
          </cell>
          <cell r="H23" t="str">
            <v>CDV1</v>
          </cell>
          <cell r="I23" t="str">
            <v>CDV1</v>
          </cell>
          <cell r="J23" t="str">
            <v>CDV1</v>
          </cell>
          <cell r="K23"/>
          <cell r="L23">
            <v>71</v>
          </cell>
          <cell r="N23">
            <v>0</v>
          </cell>
        </row>
        <row r="24">
          <cell r="A24" t="str">
            <v>BERLINGO HDI VAN CDV1</v>
          </cell>
          <cell r="B24" t="str">
            <v>BERLINGO HDI VAN</v>
          </cell>
          <cell r="C24" t="str">
            <v>BERLINGO HDI VAN</v>
          </cell>
          <cell r="D24" t="str">
            <v>CDV</v>
          </cell>
          <cell r="E24" t="str">
            <v>CDV1</v>
          </cell>
          <cell r="F24" t="str">
            <v>CDV - BASE VAN</v>
          </cell>
          <cell r="G24" t="str">
            <v>Done</v>
          </cell>
          <cell r="H24" t="str">
            <v>CDV1</v>
          </cell>
          <cell r="I24" t="str">
            <v>CDV1</v>
          </cell>
          <cell r="J24" t="str">
            <v>CDV1</v>
          </cell>
          <cell r="K24"/>
          <cell r="L24">
            <v>48</v>
          </cell>
          <cell r="M24" t="str">
            <v>keep</v>
          </cell>
          <cell r="N24">
            <v>4</v>
          </cell>
        </row>
        <row r="25">
          <cell r="A25" t="str">
            <v>BERLINGO HDI VAN CDV2</v>
          </cell>
          <cell r="B25" t="str">
            <v>BERLINGO HDI VAN</v>
          </cell>
          <cell r="C25" t="str">
            <v>BERLINGO VAN (2)</v>
          </cell>
          <cell r="E25" t="str">
            <v>CDV2</v>
          </cell>
          <cell r="F25" t="str">
            <v>CDV - NSO</v>
          </cell>
          <cell r="G25" t="str">
            <v>Done</v>
          </cell>
          <cell r="H25" t="str">
            <v>Model not in use</v>
          </cell>
          <cell r="I25" t="str">
            <v>Model not in use</v>
          </cell>
          <cell r="J25" t="str">
            <v>CDV2</v>
          </cell>
          <cell r="K25"/>
          <cell r="L25">
            <v>5</v>
          </cell>
          <cell r="M25" t="str">
            <v>BERLINGO VAN (2)</v>
          </cell>
          <cell r="N25">
            <v>16</v>
          </cell>
        </row>
        <row r="26">
          <cell r="A26" t="str">
            <v>BERLINGO TD HDI (TC) CDV3</v>
          </cell>
          <cell r="B26" t="str">
            <v>BERLINGO TD HDI (TC)</v>
          </cell>
          <cell r="C26" t="str">
            <v>BERLINGO TD HDI (TC)</v>
          </cell>
          <cell r="D26" t="str">
            <v>CDV(TC)</v>
          </cell>
          <cell r="E26" t="str">
            <v>CDV3</v>
          </cell>
          <cell r="F26" t="str">
            <v>CDV - TEMP CONTROL</v>
          </cell>
          <cell r="G26" t="str">
            <v>Done</v>
          </cell>
          <cell r="H26" t="str">
            <v>CDV3</v>
          </cell>
          <cell r="I26" t="str">
            <v>CDV3</v>
          </cell>
          <cell r="J26" t="str">
            <v>CDV3</v>
          </cell>
          <cell r="K26"/>
          <cell r="L26">
            <v>1</v>
          </cell>
          <cell r="N26">
            <v>0</v>
          </cell>
        </row>
        <row r="27">
          <cell r="A27" t="str">
            <v>BERLINGO VAN CDV1</v>
          </cell>
          <cell r="B27" t="str">
            <v>BERLINGO VAN</v>
          </cell>
          <cell r="C27" t="str">
            <v>BERLINGO VAN</v>
          </cell>
          <cell r="D27" t="str">
            <v>CDV</v>
          </cell>
          <cell r="E27" t="str">
            <v>CDV1</v>
          </cell>
          <cell r="F27" t="str">
            <v>CDV - BASE VAN</v>
          </cell>
          <cell r="G27" t="str">
            <v>Done</v>
          </cell>
          <cell r="H27" t="str">
            <v>CDV1</v>
          </cell>
          <cell r="I27" t="str">
            <v>CDV1</v>
          </cell>
          <cell r="J27" t="str">
            <v>CDV1</v>
          </cell>
          <cell r="K27"/>
          <cell r="L27">
            <v>1</v>
          </cell>
          <cell r="N27">
            <v>0</v>
          </cell>
        </row>
        <row r="28">
          <cell r="A28" t="str">
            <v>BERLINGO VAN CDV1</v>
          </cell>
          <cell r="B28" t="str">
            <v>BERLINGO VAN</v>
          </cell>
          <cell r="C28" t="str">
            <v>BERLINGO VAN</v>
          </cell>
          <cell r="E28" t="str">
            <v>CDV1</v>
          </cell>
          <cell r="F28" t="str">
            <v>CDV - BASE VAN</v>
          </cell>
          <cell r="G28" t="str">
            <v>Done</v>
          </cell>
          <cell r="H28" t="str">
            <v>CDV1</v>
          </cell>
          <cell r="I28" t="str">
            <v>CDV1</v>
          </cell>
          <cell r="J28" t="str">
            <v>CDV1</v>
          </cell>
          <cell r="K28"/>
          <cell r="L28">
            <v>242</v>
          </cell>
          <cell r="M28" t="str">
            <v>keep</v>
          </cell>
          <cell r="N28">
            <v>4</v>
          </cell>
        </row>
        <row r="29">
          <cell r="A29" t="str">
            <v>BERLINGO VAN CDV2</v>
          </cell>
          <cell r="B29" t="str">
            <v>BERLINGO VAN</v>
          </cell>
          <cell r="C29" t="str">
            <v>BERLINGO VAN (2)</v>
          </cell>
          <cell r="E29" t="str">
            <v>CDV2</v>
          </cell>
          <cell r="F29" t="str">
            <v>CDV - NSO</v>
          </cell>
          <cell r="G29" t="str">
            <v>Done</v>
          </cell>
          <cell r="H29" t="str">
            <v>Model not in use</v>
          </cell>
          <cell r="I29" t="str">
            <v>Model not in use</v>
          </cell>
          <cell r="J29" t="str">
            <v>CDV2</v>
          </cell>
          <cell r="K29"/>
          <cell r="L29">
            <v>6</v>
          </cell>
          <cell r="M29" t="str">
            <v>BERLINGO VAN (2)</v>
          </cell>
          <cell r="N29">
            <v>16</v>
          </cell>
        </row>
        <row r="30">
          <cell r="A30" t="str">
            <v>BERLINGO XTR CDV6</v>
          </cell>
          <cell r="B30" t="str">
            <v>BERLINGO XTR</v>
          </cell>
          <cell r="C30" t="str">
            <v>BERLINGO XTR</v>
          </cell>
          <cell r="D30" t="str">
            <v>CDV</v>
          </cell>
          <cell r="E30" t="str">
            <v>CDV6</v>
          </cell>
          <cell r="F30" t="str">
            <v>CDV - ALL TERRAIN</v>
          </cell>
          <cell r="G30" t="str">
            <v>Done</v>
          </cell>
          <cell r="H30" t="str">
            <v>CDV6</v>
          </cell>
          <cell r="I30" t="str">
            <v>CDV6</v>
          </cell>
          <cell r="J30" t="str">
            <v>CDV6</v>
          </cell>
          <cell r="K30"/>
          <cell r="L30">
            <v>15</v>
          </cell>
          <cell r="M30" t="str">
            <v>keep</v>
          </cell>
          <cell r="N30">
            <v>4</v>
          </cell>
        </row>
        <row r="31">
          <cell r="A31" t="str">
            <v>BERLINGO XTR CDV7</v>
          </cell>
          <cell r="B31" t="str">
            <v>BERLINGO XTR</v>
          </cell>
          <cell r="C31" t="str">
            <v>BERLINGO XTR (7)</v>
          </cell>
          <cell r="E31" t="str">
            <v>CDV7</v>
          </cell>
          <cell r="F31" t="str">
            <v>CDV-ALL TERRAIN(TC)</v>
          </cell>
          <cell r="G31" t="str">
            <v>Done</v>
          </cell>
          <cell r="H31" t="str">
            <v>Model not in use</v>
          </cell>
          <cell r="I31" t="str">
            <v>Model not in use</v>
          </cell>
          <cell r="J31" t="str">
            <v>Model not in use</v>
          </cell>
          <cell r="K31" t="str">
            <v>check Type against model</v>
          </cell>
          <cell r="L31">
            <v>1</v>
          </cell>
          <cell r="M31" t="str">
            <v>BERLINGO XTR (7)</v>
          </cell>
          <cell r="N31">
            <v>16</v>
          </cell>
        </row>
        <row r="32">
          <cell r="A32" t="str">
            <v>BOWSER 1400E Existing Type</v>
          </cell>
          <cell r="B32" t="str">
            <v>BOWSER 1400E</v>
          </cell>
          <cell r="C32" t="str">
            <v>BOWSER 1400E</v>
          </cell>
          <cell r="D32" t="str">
            <v>P7</v>
          </cell>
          <cell r="E32" t="str">
            <v>Existing Type</v>
          </cell>
          <cell r="F32" t="e">
            <v>#N/A</v>
          </cell>
          <cell r="G32" t="str">
            <v>Done</v>
          </cell>
          <cell r="L32">
            <v>1</v>
          </cell>
          <cell r="N32">
            <v>0</v>
          </cell>
        </row>
        <row r="33">
          <cell r="A33" t="str">
            <v>BOWSER 250G Existing Type</v>
          </cell>
          <cell r="B33" t="str">
            <v>BOWSER 250G</v>
          </cell>
          <cell r="C33" t="str">
            <v>BOWSER 250G</v>
          </cell>
          <cell r="D33" t="str">
            <v>P7</v>
          </cell>
          <cell r="E33" t="str">
            <v>Existing Type</v>
          </cell>
          <cell r="F33" t="e">
            <v>#N/A</v>
          </cell>
          <cell r="G33" t="str">
            <v>Done</v>
          </cell>
          <cell r="L33">
            <v>20</v>
          </cell>
          <cell r="N33">
            <v>0</v>
          </cell>
        </row>
        <row r="34">
          <cell r="A34" t="str">
            <v>BOWSER 300G Existing Type</v>
          </cell>
          <cell r="B34" t="str">
            <v>BOWSER 300G</v>
          </cell>
          <cell r="C34" t="str">
            <v>BOWSER 300G</v>
          </cell>
          <cell r="D34" t="str">
            <v>P7</v>
          </cell>
          <cell r="E34" t="str">
            <v>Existing Type</v>
          </cell>
          <cell r="F34" t="e">
            <v>#N/A</v>
          </cell>
          <cell r="G34" t="str">
            <v>Done</v>
          </cell>
          <cell r="L34">
            <v>1</v>
          </cell>
          <cell r="N34">
            <v>0</v>
          </cell>
        </row>
        <row r="35">
          <cell r="A35" t="str">
            <v>BOWSER 500G Existing Type</v>
          </cell>
          <cell r="B35" t="str">
            <v>BOWSER 500G</v>
          </cell>
          <cell r="C35" t="str">
            <v>BOWSER 500G</v>
          </cell>
          <cell r="D35" t="str">
            <v>P7</v>
          </cell>
          <cell r="E35" t="str">
            <v>Existing Type</v>
          </cell>
          <cell r="F35" t="e">
            <v>#N/A</v>
          </cell>
          <cell r="G35" t="str">
            <v>Done</v>
          </cell>
          <cell r="L35">
            <v>18</v>
          </cell>
          <cell r="N35">
            <v>0</v>
          </cell>
        </row>
        <row r="36">
          <cell r="A36" t="str">
            <v>COMP Existing Type</v>
          </cell>
          <cell r="B36" t="str">
            <v>COMP</v>
          </cell>
          <cell r="C36" t="str">
            <v>COMP</v>
          </cell>
          <cell r="D36" t="str">
            <v>P6</v>
          </cell>
          <cell r="E36" t="str">
            <v>Existing Type</v>
          </cell>
          <cell r="F36" t="e">
            <v>#N/A</v>
          </cell>
          <cell r="G36" t="str">
            <v>Done</v>
          </cell>
          <cell r="L36">
            <v>4</v>
          </cell>
          <cell r="N36">
            <v>0</v>
          </cell>
        </row>
        <row r="37">
          <cell r="A37" t="str">
            <v>COMP 150CFM Existing Type</v>
          </cell>
          <cell r="B37" t="str">
            <v>COMP 150CFM</v>
          </cell>
          <cell r="C37" t="str">
            <v>COMP 150CFM</v>
          </cell>
          <cell r="D37" t="str">
            <v>P6</v>
          </cell>
          <cell r="E37" t="str">
            <v>Existing Type</v>
          </cell>
          <cell r="F37" t="e">
            <v>#N/A</v>
          </cell>
          <cell r="G37" t="str">
            <v>Done</v>
          </cell>
          <cell r="L37">
            <v>18</v>
          </cell>
          <cell r="N37">
            <v>0</v>
          </cell>
        </row>
        <row r="38">
          <cell r="A38" t="str">
            <v>COMP 160CF Existing Type</v>
          </cell>
          <cell r="B38" t="str">
            <v>COMP 160CF</v>
          </cell>
          <cell r="C38" t="str">
            <v>COMP 160CF</v>
          </cell>
          <cell r="D38" t="str">
            <v>P6</v>
          </cell>
          <cell r="E38" t="str">
            <v>Existing Type</v>
          </cell>
          <cell r="F38" t="e">
            <v>#N/A</v>
          </cell>
          <cell r="G38" t="str">
            <v>Done</v>
          </cell>
          <cell r="L38">
            <v>1</v>
          </cell>
          <cell r="N38">
            <v>0</v>
          </cell>
        </row>
        <row r="39">
          <cell r="A39" t="str">
            <v>COMP XAS-66DD Existing Type</v>
          </cell>
          <cell r="B39" t="str">
            <v>COMP XAS-66DD</v>
          </cell>
          <cell r="C39" t="str">
            <v>COMP XAS-66DD</v>
          </cell>
          <cell r="D39" t="str">
            <v>P6</v>
          </cell>
          <cell r="E39" t="str">
            <v>Existing Type</v>
          </cell>
          <cell r="F39" t="e">
            <v>#N/A</v>
          </cell>
          <cell r="G39" t="str">
            <v>Done</v>
          </cell>
          <cell r="L39">
            <v>3</v>
          </cell>
          <cell r="N39">
            <v>0</v>
          </cell>
        </row>
        <row r="40">
          <cell r="A40" t="str">
            <v>COMP/GEN Existing Type</v>
          </cell>
          <cell r="B40" t="str">
            <v>COMP/GEN</v>
          </cell>
          <cell r="C40" t="str">
            <v>COMP/GEN</v>
          </cell>
          <cell r="D40" t="str">
            <v>P8</v>
          </cell>
          <cell r="E40" t="str">
            <v>Existing Type</v>
          </cell>
          <cell r="F40" t="e">
            <v>#N/A</v>
          </cell>
          <cell r="G40" t="str">
            <v>Done</v>
          </cell>
          <cell r="L40">
            <v>11</v>
          </cell>
          <cell r="N40">
            <v>0</v>
          </cell>
        </row>
        <row r="41">
          <cell r="A41" t="str">
            <v>CONVOY C/C D/SIDE 3.5T8</v>
          </cell>
          <cell r="B41" t="str">
            <v>CONVOY C/C D/SIDE</v>
          </cell>
          <cell r="C41" t="str">
            <v>CONVOY C/C D/SIDE</v>
          </cell>
          <cell r="D41" t="str">
            <v>3.5T</v>
          </cell>
          <cell r="E41" t="str">
            <v>3.5T8</v>
          </cell>
          <cell r="F41" t="str">
            <v>3.5T Tipper - C/C</v>
          </cell>
          <cell r="G41" t="str">
            <v>Done</v>
          </cell>
          <cell r="H41" t="str">
            <v>3.5T8</v>
          </cell>
          <cell r="I41" t="str">
            <v>3.5T8</v>
          </cell>
          <cell r="J41" t="str">
            <v>3.5T8</v>
          </cell>
          <cell r="K41"/>
          <cell r="L41">
            <v>1</v>
          </cell>
          <cell r="M41" t="str">
            <v>keep</v>
          </cell>
          <cell r="N41">
            <v>4</v>
          </cell>
        </row>
        <row r="42">
          <cell r="A42" t="str">
            <v>CONVOY C/C D/SIDE 3.5T8SL</v>
          </cell>
          <cell r="B42" t="str">
            <v>CONVOY C/C D/SIDE</v>
          </cell>
          <cell r="C42" t="str">
            <v>CONV C/C D/SIDE(8SL)</v>
          </cell>
          <cell r="E42" t="str">
            <v>3.5T8SL</v>
          </cell>
          <cell r="F42" t="str">
            <v>3.5T Tipper - C/C SL</v>
          </cell>
          <cell r="G42" t="str">
            <v>Done</v>
          </cell>
          <cell r="H42" t="str">
            <v>Model not in use</v>
          </cell>
          <cell r="I42" t="str">
            <v>Model not in use</v>
          </cell>
          <cell r="J42" t="str">
            <v>Model not in use</v>
          </cell>
          <cell r="K42" t="str">
            <v>check Type against model</v>
          </cell>
          <cell r="L42">
            <v>3</v>
          </cell>
          <cell r="M42" t="str">
            <v>CONV C/C D/SIDE(8SL)</v>
          </cell>
          <cell r="N42">
            <v>20</v>
          </cell>
        </row>
        <row r="43">
          <cell r="A43" t="str">
            <v>CONVOY C/C TIPP 3.5t 3.5T8SL</v>
          </cell>
          <cell r="B43" t="str">
            <v>CONVOY C/C TIPP 3.5t</v>
          </cell>
          <cell r="C43" t="str">
            <v>CONVOY C/C TIPP 3.5t</v>
          </cell>
          <cell r="D43" t="str">
            <v>3.5T</v>
          </cell>
          <cell r="E43" t="str">
            <v>3.5T8SL</v>
          </cell>
          <cell r="F43" t="str">
            <v>3.5T Tipper - C/C SL</v>
          </cell>
          <cell r="G43" t="str">
            <v>Done</v>
          </cell>
          <cell r="H43" t="str">
            <v>3.5T8SL</v>
          </cell>
          <cell r="I43" t="str">
            <v>3.5T8SL</v>
          </cell>
          <cell r="J43" t="str">
            <v>3.5T8SL</v>
          </cell>
          <cell r="K43"/>
          <cell r="L43">
            <v>2</v>
          </cell>
          <cell r="N43">
            <v>0</v>
          </cell>
        </row>
        <row r="44">
          <cell r="A44" t="str">
            <v>CONVOY D/SIDE 3.5t 3.5T8</v>
          </cell>
          <cell r="B44" t="str">
            <v>CONVOY D/SIDE 3.5t</v>
          </cell>
          <cell r="C44" t="str">
            <v>CONVOY D/SIDE 3.5t</v>
          </cell>
          <cell r="D44" t="str">
            <v>3.5T</v>
          </cell>
          <cell r="E44" t="str">
            <v>3.5T8</v>
          </cell>
          <cell r="F44" t="str">
            <v>3.5T Tipper - C/C</v>
          </cell>
          <cell r="G44" t="str">
            <v>Done</v>
          </cell>
          <cell r="H44" t="str">
            <v>Model not in use</v>
          </cell>
          <cell r="I44" t="str">
            <v>Model not in use</v>
          </cell>
          <cell r="J44" t="str">
            <v>Model not in use</v>
          </cell>
          <cell r="K44" t="str">
            <v>check Type against model</v>
          </cell>
          <cell r="L44">
            <v>1</v>
          </cell>
          <cell r="N44">
            <v>0</v>
          </cell>
        </row>
        <row r="45">
          <cell r="A45" t="str">
            <v>CONVOY H/R VAN 3.5t 3.5T7</v>
          </cell>
          <cell r="B45" t="str">
            <v>CONVOY H/R VAN 3.5t</v>
          </cell>
          <cell r="C45" t="str">
            <v>CONVOY H/R VAN 3.5t</v>
          </cell>
          <cell r="D45" t="str">
            <v>3.5T</v>
          </cell>
          <cell r="E45" t="str">
            <v>3.5T7</v>
          </cell>
          <cell r="F45" t="str">
            <v>3.5T Van - BASE VAN</v>
          </cell>
          <cell r="G45" t="str">
            <v>Done</v>
          </cell>
          <cell r="H45" t="str">
            <v>3.5T7</v>
          </cell>
          <cell r="I45" t="str">
            <v>3.5T7</v>
          </cell>
          <cell r="J45" t="str">
            <v>3.5T7</v>
          </cell>
          <cell r="K45"/>
          <cell r="L45">
            <v>12</v>
          </cell>
          <cell r="N45">
            <v>0</v>
          </cell>
        </row>
        <row r="46">
          <cell r="A46" t="str">
            <v>CONVOY VAN 2.8t 3.5T7</v>
          </cell>
          <cell r="B46" t="str">
            <v>CONVOY VAN 2.8t</v>
          </cell>
          <cell r="C46" t="str">
            <v>CONVOY VAN 2.8t</v>
          </cell>
          <cell r="D46" t="str">
            <v>3.5T</v>
          </cell>
          <cell r="E46" t="str">
            <v>3.5T7</v>
          </cell>
          <cell r="F46" t="str">
            <v>3.5T Van - BASE VAN</v>
          </cell>
          <cell r="G46" t="str">
            <v>Done</v>
          </cell>
          <cell r="H46" t="str">
            <v>3.5T7</v>
          </cell>
          <cell r="I46" t="str">
            <v>3.5T7</v>
          </cell>
          <cell r="J46" t="str">
            <v>3.5T7</v>
          </cell>
          <cell r="K46"/>
          <cell r="L46">
            <v>2</v>
          </cell>
          <cell r="N46">
            <v>0</v>
          </cell>
        </row>
        <row r="47">
          <cell r="A47" t="str">
            <v>CONVOY VAN 3.5t 3.5T3SL</v>
          </cell>
          <cell r="B47" t="str">
            <v>CONVOY VAN 3.5t</v>
          </cell>
          <cell r="C47" t="str">
            <v>CONVOY VAN 3.5t(3SL)</v>
          </cell>
          <cell r="E47" t="str">
            <v>3.5T3SL</v>
          </cell>
          <cell r="F47" t="str">
            <v>3.5T Van - E&amp;M SL</v>
          </cell>
          <cell r="G47" t="str">
            <v>Redone</v>
          </cell>
          <cell r="H47" t="str">
            <v>Model not in use</v>
          </cell>
          <cell r="I47" t="str">
            <v>Model not in use</v>
          </cell>
          <cell r="J47" t="str">
            <v>Model not in use</v>
          </cell>
          <cell r="K47" t="str">
            <v>check Type against model</v>
          </cell>
          <cell r="L47">
            <v>2</v>
          </cell>
          <cell r="M47" t="str">
            <v>CONVOY VAN 3.5t(8SL)</v>
          </cell>
          <cell r="N47">
            <v>20</v>
          </cell>
        </row>
        <row r="48">
          <cell r="A48" t="str">
            <v>CONVOY VAN 3.5t 3.5T7</v>
          </cell>
          <cell r="B48" t="str">
            <v>CONVOY VAN 3.5t</v>
          </cell>
          <cell r="C48" t="str">
            <v>CONVOY VAN 3.5t</v>
          </cell>
          <cell r="D48" t="str">
            <v>3.5T</v>
          </cell>
          <cell r="E48" t="str">
            <v>3.5T7</v>
          </cell>
          <cell r="F48" t="str">
            <v>3.5T Van - BASE VAN</v>
          </cell>
          <cell r="G48" t="str">
            <v>Done</v>
          </cell>
          <cell r="H48" t="str">
            <v>3.5T7</v>
          </cell>
          <cell r="I48" t="str">
            <v>3.5T7</v>
          </cell>
          <cell r="J48" t="str">
            <v>3.5T7</v>
          </cell>
          <cell r="K48"/>
          <cell r="L48">
            <v>1</v>
          </cell>
          <cell r="M48" t="str">
            <v>keep</v>
          </cell>
          <cell r="N48">
            <v>4</v>
          </cell>
        </row>
        <row r="49">
          <cell r="A49" t="str">
            <v>CONVOY VAN 3.5t (AD) 3.5T2</v>
          </cell>
          <cell r="B49" t="str">
            <v>CONVOY VAN 3.5t (AD)</v>
          </cell>
          <cell r="C49" t="str">
            <v>CONVOY VAN 3.5t (AD)</v>
          </cell>
          <cell r="D49" t="str">
            <v>3.5T(AD)</v>
          </cell>
          <cell r="E49" t="str">
            <v>3.5T2</v>
          </cell>
          <cell r="F49" t="str">
            <v>3.5T Van - AD</v>
          </cell>
          <cell r="G49" t="str">
            <v>Done</v>
          </cell>
          <cell r="H49" t="str">
            <v>3.5T2</v>
          </cell>
          <cell r="I49" t="str">
            <v>3.5T2</v>
          </cell>
          <cell r="J49" t="str">
            <v>3.5T2</v>
          </cell>
          <cell r="K49"/>
          <cell r="L49">
            <v>7</v>
          </cell>
          <cell r="N49">
            <v>0</v>
          </cell>
        </row>
        <row r="50">
          <cell r="A50" t="str">
            <v>CUB VAN 2.5t SPV4</v>
          </cell>
          <cell r="B50" t="str">
            <v>CUB VAN 2.5t</v>
          </cell>
          <cell r="C50" t="str">
            <v>CUB VAN 2.5t</v>
          </cell>
          <cell r="D50" t="str">
            <v>SPV</v>
          </cell>
          <cell r="E50" t="str">
            <v>SPV4</v>
          </cell>
          <cell r="F50" t="str">
            <v>SPV - TEMP CONTROL</v>
          </cell>
          <cell r="G50" t="str">
            <v>Done</v>
          </cell>
          <cell r="H50" t="str">
            <v>SPV4</v>
          </cell>
          <cell r="I50" t="str">
            <v>SPV4</v>
          </cell>
          <cell r="J50" t="str">
            <v>SPV4</v>
          </cell>
          <cell r="K50"/>
          <cell r="L50">
            <v>1</v>
          </cell>
          <cell r="N50">
            <v>0</v>
          </cell>
        </row>
        <row r="51">
          <cell r="A51" t="str">
            <v>D/SIDE GRAB FA45-130 7.5T1</v>
          </cell>
          <cell r="B51" t="str">
            <v>D/SIDE GRAB FA45-130</v>
          </cell>
          <cell r="C51" t="str">
            <v>D/SIDE GRAB FA45-130</v>
          </cell>
          <cell r="D51" t="str">
            <v>7.5T</v>
          </cell>
          <cell r="E51" t="str">
            <v>7.5T1</v>
          </cell>
          <cell r="F51" t="str">
            <v>7.5T Tipper</v>
          </cell>
          <cell r="G51" t="str">
            <v>Done</v>
          </cell>
          <cell r="H51" t="str">
            <v>7.5T1</v>
          </cell>
          <cell r="I51" t="str">
            <v>7.5T1</v>
          </cell>
          <cell r="J51" t="str">
            <v>7.5T1</v>
          </cell>
          <cell r="K51"/>
          <cell r="L51">
            <v>1</v>
          </cell>
          <cell r="N51">
            <v>0</v>
          </cell>
        </row>
        <row r="52">
          <cell r="A52" t="str">
            <v>DEMOUNT BODIES Existing Type</v>
          </cell>
          <cell r="B52" t="str">
            <v>DEMOUNT BODIES</v>
          </cell>
          <cell r="C52" t="str">
            <v>DEMOUNT BODIES</v>
          </cell>
          <cell r="D52" t="str">
            <v>P1</v>
          </cell>
          <cell r="E52" t="str">
            <v>Existing Type</v>
          </cell>
          <cell r="F52" t="e">
            <v>#N/A</v>
          </cell>
          <cell r="G52" t="str">
            <v>Done</v>
          </cell>
          <cell r="L52">
            <v>12</v>
          </cell>
          <cell r="N52">
            <v>0</v>
          </cell>
        </row>
        <row r="53">
          <cell r="A53" t="str">
            <v>DISPATCH 1.9 VAN Existing Type (SPV1)</v>
          </cell>
          <cell r="B53" t="str">
            <v>DISPATCH 1.9 VAN</v>
          </cell>
          <cell r="C53" t="str">
            <v>DISPATCH 1.9 VAN</v>
          </cell>
          <cell r="D53" t="str">
            <v>SPV</v>
          </cell>
          <cell r="E53" t="str">
            <v>Existing Type (SPV1)</v>
          </cell>
          <cell r="F53" t="e">
            <v>#N/A</v>
          </cell>
          <cell r="G53" t="str">
            <v>Done</v>
          </cell>
          <cell r="H53" t="str">
            <v>SPV1</v>
          </cell>
          <cell r="I53" t="str">
            <v>SPV1</v>
          </cell>
          <cell r="J53" t="str">
            <v>SPV1</v>
          </cell>
          <cell r="L53">
            <v>6</v>
          </cell>
          <cell r="N53">
            <v>0</v>
          </cell>
        </row>
        <row r="54">
          <cell r="A54" t="str">
            <v>DISPATCH 1.9 VAN Existing Type</v>
          </cell>
          <cell r="B54" t="str">
            <v>DISPATCH 1.9 VAN</v>
          </cell>
          <cell r="C54" t="str">
            <v>DISPATCH 1.9 VAN</v>
          </cell>
          <cell r="E54" t="str">
            <v>Existing Type</v>
          </cell>
          <cell r="F54" t="e">
            <v>#N/A</v>
          </cell>
          <cell r="G54" t="str">
            <v>Done</v>
          </cell>
          <cell r="L54">
            <v>1</v>
          </cell>
          <cell r="N54">
            <v>0</v>
          </cell>
        </row>
        <row r="55">
          <cell r="A55" t="str">
            <v>DISPATCH 1.9 VAN SPV1</v>
          </cell>
          <cell r="B55" t="str">
            <v>DISPATCH 1.9 VAN</v>
          </cell>
          <cell r="C55" t="str">
            <v>DISPATCH 1.9 VAN</v>
          </cell>
          <cell r="E55" t="str">
            <v>SPV1</v>
          </cell>
          <cell r="F55" t="str">
            <v>SPV - BASE VAN</v>
          </cell>
          <cell r="G55" t="str">
            <v>Done</v>
          </cell>
          <cell r="H55" t="str">
            <v>SPV1</v>
          </cell>
          <cell r="I55" t="str">
            <v>SPV1</v>
          </cell>
          <cell r="J55" t="str">
            <v>SPV1</v>
          </cell>
          <cell r="K55"/>
          <cell r="L55">
            <v>17</v>
          </cell>
          <cell r="M55" t="str">
            <v>keep</v>
          </cell>
          <cell r="N55">
            <v>4</v>
          </cell>
        </row>
        <row r="56">
          <cell r="A56" t="str">
            <v>DISPATCH 1.9 VAN SPV2</v>
          </cell>
          <cell r="B56" t="str">
            <v>DISPATCH 1.9 VAN</v>
          </cell>
          <cell r="C56" t="str">
            <v>DISPATCH 1.9 VAN (2)</v>
          </cell>
          <cell r="E56" t="str">
            <v>SPV2</v>
          </cell>
          <cell r="F56" t="str">
            <v>SPV - NSO</v>
          </cell>
          <cell r="G56" t="str">
            <v>Done</v>
          </cell>
          <cell r="H56" t="str">
            <v>Model not in use</v>
          </cell>
          <cell r="I56" t="str">
            <v>Model not in use</v>
          </cell>
          <cell r="J56" t="str">
            <v>Model not in use</v>
          </cell>
          <cell r="K56" t="str">
            <v>check Type against model</v>
          </cell>
          <cell r="L56">
            <v>1</v>
          </cell>
          <cell r="M56" t="str">
            <v>DISPATCH 1.9 VAN (2)</v>
          </cell>
          <cell r="N56">
            <v>20</v>
          </cell>
        </row>
        <row r="57">
          <cell r="A57" t="str">
            <v>DISPATCH 2.0 HDI ENT SPV1</v>
          </cell>
          <cell r="B57" t="str">
            <v>DISPATCH 2.0 HDI ENT</v>
          </cell>
          <cell r="C57" t="str">
            <v>DISPATCH 2.0 HDI ENT</v>
          </cell>
          <cell r="D57" t="str">
            <v>SPV</v>
          </cell>
          <cell r="E57" t="str">
            <v>SPV1</v>
          </cell>
          <cell r="F57" t="str">
            <v>SPV - BASE VAN</v>
          </cell>
          <cell r="G57" t="str">
            <v>Done</v>
          </cell>
          <cell r="H57" t="str">
            <v>SPV1</v>
          </cell>
          <cell r="I57" t="str">
            <v>SPV1</v>
          </cell>
          <cell r="J57" t="str">
            <v>SPV1</v>
          </cell>
          <cell r="K57"/>
          <cell r="L57">
            <v>2</v>
          </cell>
          <cell r="M57" t="str">
            <v>keep</v>
          </cell>
          <cell r="N57">
            <v>4</v>
          </cell>
        </row>
        <row r="58">
          <cell r="A58" t="str">
            <v>DISPATCH 2.0 HDI ENT SPV2</v>
          </cell>
          <cell r="B58" t="str">
            <v>DISPATCH 2.0 HDI ENT</v>
          </cell>
          <cell r="C58" t="str">
            <v>DISPATCH 2.0 ENT (2)</v>
          </cell>
          <cell r="E58" t="str">
            <v>SPV2</v>
          </cell>
          <cell r="F58" t="str">
            <v>SPV - NSO</v>
          </cell>
          <cell r="G58" t="str">
            <v>Done</v>
          </cell>
          <cell r="H58" t="str">
            <v>Model not in use</v>
          </cell>
          <cell r="I58" t="str">
            <v>Model not in use</v>
          </cell>
          <cell r="J58" t="str">
            <v>Model not in use</v>
          </cell>
          <cell r="K58" t="str">
            <v>check Type against model</v>
          </cell>
          <cell r="L58">
            <v>4</v>
          </cell>
          <cell r="M58" t="str">
            <v>DISPATCH 2.0 ENT (2)</v>
          </cell>
          <cell r="N58">
            <v>20</v>
          </cell>
        </row>
        <row r="59">
          <cell r="A59" t="str">
            <v>DISPATCH 2.0 HDI ENT SPV3</v>
          </cell>
          <cell r="B59" t="str">
            <v>DISPATCH 2.0 HDI ENT</v>
          </cell>
          <cell r="C59" t="str">
            <v>DISPATCH 2.0 ENT (3)</v>
          </cell>
          <cell r="E59" t="str">
            <v>SPV3</v>
          </cell>
          <cell r="F59" t="str">
            <v>SPV - E&amp;M</v>
          </cell>
          <cell r="G59" t="str">
            <v>Done</v>
          </cell>
          <cell r="H59" t="str">
            <v>Model not in use</v>
          </cell>
          <cell r="I59" t="str">
            <v>Model not in use</v>
          </cell>
          <cell r="J59" t="str">
            <v>Model not in use</v>
          </cell>
          <cell r="K59" t="str">
            <v>check Type against model</v>
          </cell>
          <cell r="L59">
            <v>20</v>
          </cell>
          <cell r="M59" t="str">
            <v>DISPATCH 2.0 ENT (3)</v>
          </cell>
          <cell r="N59">
            <v>20</v>
          </cell>
        </row>
        <row r="60">
          <cell r="A60" t="str">
            <v>DISPATCH 2.0 HDI ENT SPV4</v>
          </cell>
          <cell r="B60" t="str">
            <v>DISPATCH 2.0 HDI ENT</v>
          </cell>
          <cell r="C60" t="str">
            <v>DISPATCH 2.0 ENT (4)</v>
          </cell>
          <cell r="E60" t="str">
            <v>SPV4</v>
          </cell>
          <cell r="F60" t="str">
            <v>SPV - TEMP CONTROL</v>
          </cell>
          <cell r="G60" t="str">
            <v>Done</v>
          </cell>
          <cell r="H60" t="str">
            <v>Model not in use</v>
          </cell>
          <cell r="I60" t="str">
            <v>Model not in use</v>
          </cell>
          <cell r="J60" t="str">
            <v>Model not in use</v>
          </cell>
          <cell r="K60" t="str">
            <v>check Type against model</v>
          </cell>
          <cell r="L60">
            <v>5</v>
          </cell>
          <cell r="M60" t="str">
            <v>DISPATCH 2.0 ENT (4)</v>
          </cell>
          <cell r="N60">
            <v>20</v>
          </cell>
        </row>
        <row r="61">
          <cell r="A61" t="str">
            <v>DISPATCH 2.0 HDI VAN SPV1</v>
          </cell>
          <cell r="B61" t="str">
            <v>DISPATCH 2.0 HDI VAN</v>
          </cell>
          <cell r="C61" t="str">
            <v>DISPATCH 2.0 HDI VAN</v>
          </cell>
          <cell r="D61" t="str">
            <v>SPV</v>
          </cell>
          <cell r="E61" t="str">
            <v>SPV1</v>
          </cell>
          <cell r="F61" t="str">
            <v>SPV - BASE VAN</v>
          </cell>
          <cell r="G61" t="str">
            <v>Done</v>
          </cell>
          <cell r="H61" t="str">
            <v>SPV1</v>
          </cell>
          <cell r="I61" t="str">
            <v>SPV1</v>
          </cell>
          <cell r="J61" t="str">
            <v>SPV1</v>
          </cell>
          <cell r="K61"/>
          <cell r="L61">
            <v>9</v>
          </cell>
          <cell r="M61" t="str">
            <v>keep</v>
          </cell>
          <cell r="N61">
            <v>4</v>
          </cell>
        </row>
        <row r="62">
          <cell r="A62" t="str">
            <v>DISPATCH 2.0 HDI VAN SPV2</v>
          </cell>
          <cell r="B62" t="str">
            <v>DISPATCH 2.0 HDI VAN</v>
          </cell>
          <cell r="C62" t="str">
            <v>DISPATCH 2.0 HDI (2)</v>
          </cell>
          <cell r="E62" t="str">
            <v>SPV2</v>
          </cell>
          <cell r="F62" t="str">
            <v>SPV - NSO</v>
          </cell>
          <cell r="G62" t="str">
            <v>Done</v>
          </cell>
          <cell r="H62" t="str">
            <v>Model not in use</v>
          </cell>
          <cell r="I62" t="str">
            <v>Model not in use</v>
          </cell>
          <cell r="J62" t="str">
            <v>SPV2</v>
          </cell>
          <cell r="K62"/>
          <cell r="L62">
            <v>22</v>
          </cell>
          <cell r="M62" t="str">
            <v>DISPATCH 2.0 HDI (2)</v>
          </cell>
          <cell r="N62">
            <v>20</v>
          </cell>
        </row>
        <row r="63">
          <cell r="A63" t="str">
            <v>DISPATCH 2.0 HDI VAN SPV3</v>
          </cell>
          <cell r="B63" t="str">
            <v>DISPATCH 2.0 HDI VAN</v>
          </cell>
          <cell r="C63" t="str">
            <v>DISPATCH 2.0 HDI (3)</v>
          </cell>
          <cell r="E63" t="str">
            <v>SPV3</v>
          </cell>
          <cell r="F63" t="str">
            <v>SPV - E&amp;M</v>
          </cell>
          <cell r="G63" t="str">
            <v>Done</v>
          </cell>
          <cell r="H63" t="str">
            <v>Model not in use</v>
          </cell>
          <cell r="I63" t="str">
            <v>Model not in use</v>
          </cell>
          <cell r="J63" t="str">
            <v>Model not in use</v>
          </cell>
          <cell r="K63" t="str">
            <v>check Type against model</v>
          </cell>
          <cell r="L63">
            <v>7</v>
          </cell>
          <cell r="M63" t="str">
            <v>DISPATCH 2.0 HDI (3)</v>
          </cell>
          <cell r="N63">
            <v>20</v>
          </cell>
        </row>
        <row r="64">
          <cell r="A64" t="str">
            <v>DISPATCH 2.0 HDI VAN SPV4</v>
          </cell>
          <cell r="B64" t="str">
            <v>DISPATCH 2.0 HDI VAN</v>
          </cell>
          <cell r="C64" t="str">
            <v>DISPATCH 2.0 HDI (4)</v>
          </cell>
          <cell r="E64" t="str">
            <v>SPV4</v>
          </cell>
          <cell r="F64" t="str">
            <v>SPV - TEMP CONTROL</v>
          </cell>
          <cell r="G64" t="str">
            <v>Done</v>
          </cell>
          <cell r="H64" t="str">
            <v>Model not in use</v>
          </cell>
          <cell r="I64" t="str">
            <v>Model not in use</v>
          </cell>
          <cell r="J64" t="str">
            <v>Model not in use</v>
          </cell>
          <cell r="K64" t="str">
            <v>check Type against model</v>
          </cell>
          <cell r="L64">
            <v>4</v>
          </cell>
          <cell r="M64" t="str">
            <v>DISPATCH 2.0 HDI (4)</v>
          </cell>
          <cell r="N64">
            <v>20</v>
          </cell>
        </row>
        <row r="65">
          <cell r="A65" t="str">
            <v>DISPATCH HDI VAN SPV1</v>
          </cell>
          <cell r="B65" t="str">
            <v>DISPATCH HDI VAN</v>
          </cell>
          <cell r="C65" t="str">
            <v>DISPATCH HDI (1)</v>
          </cell>
          <cell r="E65" t="str">
            <v>SPV1</v>
          </cell>
          <cell r="F65" t="str">
            <v>SPV - BASE VAN</v>
          </cell>
          <cell r="G65" t="str">
            <v>Done</v>
          </cell>
          <cell r="H65" t="str">
            <v>Model not in use</v>
          </cell>
          <cell r="I65" t="str">
            <v>Model not in use</v>
          </cell>
          <cell r="J65" t="str">
            <v>SPV1</v>
          </cell>
          <cell r="K65"/>
          <cell r="L65">
            <v>13</v>
          </cell>
          <cell r="M65" t="str">
            <v>DISPATCH HDI (1)</v>
          </cell>
          <cell r="N65">
            <v>16</v>
          </cell>
        </row>
        <row r="66">
          <cell r="A66" t="str">
            <v>DISPATCH HDI VAN SPV2</v>
          </cell>
          <cell r="B66" t="str">
            <v>DISPATCH HDI VAN</v>
          </cell>
          <cell r="C66" t="str">
            <v>DISPATCH HDI VAN</v>
          </cell>
          <cell r="D66" t="str">
            <v>SPV</v>
          </cell>
          <cell r="E66" t="str">
            <v>SPV2</v>
          </cell>
          <cell r="F66" t="str">
            <v>SPV - NSO</v>
          </cell>
          <cell r="G66" t="str">
            <v>Done</v>
          </cell>
          <cell r="H66" t="str">
            <v>SPV2</v>
          </cell>
          <cell r="I66" t="str">
            <v>SPV2</v>
          </cell>
          <cell r="J66" t="str">
            <v>SPV2</v>
          </cell>
          <cell r="K66"/>
          <cell r="L66">
            <v>88</v>
          </cell>
          <cell r="M66" t="str">
            <v>keep</v>
          </cell>
          <cell r="N66">
            <v>4</v>
          </cell>
        </row>
        <row r="67">
          <cell r="A67" t="str">
            <v>DISPATCH HDI VAN SPV3</v>
          </cell>
          <cell r="B67" t="str">
            <v>DISPATCH HDI VAN</v>
          </cell>
          <cell r="C67" t="str">
            <v>DISPATCH HDI (3)</v>
          </cell>
          <cell r="E67" t="str">
            <v>SPV3</v>
          </cell>
          <cell r="F67" t="str">
            <v>SPV - E&amp;M</v>
          </cell>
          <cell r="G67" t="str">
            <v>Done</v>
          </cell>
          <cell r="H67" t="str">
            <v>Model not in use</v>
          </cell>
          <cell r="I67" t="str">
            <v>Model not in use</v>
          </cell>
          <cell r="J67" t="str">
            <v>Model not in use</v>
          </cell>
          <cell r="K67" t="str">
            <v>check Type against model</v>
          </cell>
          <cell r="L67">
            <v>23</v>
          </cell>
          <cell r="M67" t="str">
            <v>DISPATCH HDI (3)</v>
          </cell>
          <cell r="N67">
            <v>16</v>
          </cell>
        </row>
        <row r="68">
          <cell r="A68" t="str">
            <v>DISPATCH HDI VAN SPV4</v>
          </cell>
          <cell r="B68" t="str">
            <v>DISPATCH HDI VAN</v>
          </cell>
          <cell r="C68" t="str">
            <v>DISPATCH HDI (4)</v>
          </cell>
          <cell r="E68" t="str">
            <v>SPV4</v>
          </cell>
          <cell r="F68" t="str">
            <v>SPV - TEMP CONTROL</v>
          </cell>
          <cell r="G68" t="str">
            <v>Done</v>
          </cell>
          <cell r="H68" t="str">
            <v>Model not in use</v>
          </cell>
          <cell r="I68" t="str">
            <v>Model not in use</v>
          </cell>
          <cell r="J68" t="str">
            <v>Model not in use</v>
          </cell>
          <cell r="K68" t="str">
            <v>check Type against model</v>
          </cell>
          <cell r="L68">
            <v>3</v>
          </cell>
          <cell r="M68" t="str">
            <v>DISPATCH HDI (4)</v>
          </cell>
          <cell r="N68">
            <v>16</v>
          </cell>
        </row>
        <row r="69">
          <cell r="A69" t="str">
            <v>DISPATCH VAN SPV1</v>
          </cell>
          <cell r="B69" t="str">
            <v>DISPATCH VAN</v>
          </cell>
          <cell r="C69" t="str">
            <v>DISPATCH VAN</v>
          </cell>
          <cell r="D69" t="str">
            <v>SPV</v>
          </cell>
          <cell r="E69" t="str">
            <v>SPV1</v>
          </cell>
          <cell r="F69" t="str">
            <v>SPV - BASE VAN</v>
          </cell>
          <cell r="G69" t="str">
            <v>Done</v>
          </cell>
          <cell r="H69" t="str">
            <v>SPV1</v>
          </cell>
          <cell r="I69" t="str">
            <v>SPV1</v>
          </cell>
          <cell r="J69" t="str">
            <v>SPV1</v>
          </cell>
          <cell r="K69"/>
          <cell r="L69">
            <v>30</v>
          </cell>
          <cell r="M69" t="str">
            <v>keep</v>
          </cell>
          <cell r="N69">
            <v>4</v>
          </cell>
        </row>
        <row r="70">
          <cell r="A70" t="str">
            <v>DISPATCH VAN SPV2</v>
          </cell>
          <cell r="B70" t="str">
            <v>DISPATCH VAN</v>
          </cell>
          <cell r="C70" t="str">
            <v>DISPATCH VAN (2)</v>
          </cell>
          <cell r="E70" t="str">
            <v>SPV2</v>
          </cell>
          <cell r="F70" t="str">
            <v>SPV - NSO</v>
          </cell>
          <cell r="G70" t="str">
            <v>Done</v>
          </cell>
          <cell r="H70" t="str">
            <v>Model not in use</v>
          </cell>
          <cell r="I70" t="str">
            <v>Model not in use</v>
          </cell>
          <cell r="J70" t="str">
            <v>SPV2</v>
          </cell>
          <cell r="K70"/>
          <cell r="L70">
            <v>30</v>
          </cell>
          <cell r="M70" t="str">
            <v>DISPATCH VAN (2)</v>
          </cell>
          <cell r="N70">
            <v>16</v>
          </cell>
        </row>
        <row r="71">
          <cell r="A71" t="str">
            <v>DISPATCH VAN. SPV2</v>
          </cell>
          <cell r="B71" t="str">
            <v>DISPATCH VAN.</v>
          </cell>
          <cell r="C71" t="str">
            <v>DISPATCH VAN.</v>
          </cell>
          <cell r="D71" t="str">
            <v>SPV</v>
          </cell>
          <cell r="E71" t="str">
            <v>SPV2</v>
          </cell>
          <cell r="F71" t="str">
            <v>SPV - NSO</v>
          </cell>
          <cell r="G71" t="str">
            <v>Done</v>
          </cell>
          <cell r="H71" t="str">
            <v>SPV2</v>
          </cell>
          <cell r="I71" t="str">
            <v>SPV2</v>
          </cell>
          <cell r="J71" t="str">
            <v>SPV2</v>
          </cell>
          <cell r="K71"/>
          <cell r="L71">
            <v>11</v>
          </cell>
          <cell r="M71" t="str">
            <v>keep</v>
          </cell>
          <cell r="N71">
            <v>4</v>
          </cell>
        </row>
        <row r="72">
          <cell r="A72" t="str">
            <v>DISPATCH VAN. SPV3</v>
          </cell>
          <cell r="B72" t="str">
            <v>DISPATCH VAN.</v>
          </cell>
          <cell r="C72" t="str">
            <v>DISPATCH VAN (3)</v>
          </cell>
          <cell r="E72" t="str">
            <v>SPV3</v>
          </cell>
          <cell r="F72" t="str">
            <v>SPV - E&amp;M</v>
          </cell>
          <cell r="G72" t="str">
            <v>Done</v>
          </cell>
          <cell r="H72" t="str">
            <v>Model not in use</v>
          </cell>
          <cell r="I72" t="str">
            <v>Model not in use</v>
          </cell>
          <cell r="J72" t="str">
            <v>Model not in use</v>
          </cell>
          <cell r="K72" t="str">
            <v>check Type against model</v>
          </cell>
          <cell r="L72">
            <v>1</v>
          </cell>
          <cell r="M72" t="str">
            <v>DISPATCH VAN (3)</v>
          </cell>
          <cell r="N72">
            <v>16</v>
          </cell>
        </row>
        <row r="73">
          <cell r="A73" t="str">
            <v>DUMPER Existing Type</v>
          </cell>
          <cell r="B73" t="str">
            <v>DUMPER</v>
          </cell>
          <cell r="C73" t="str">
            <v>DUMPER</v>
          </cell>
          <cell r="D73" t="str">
            <v>P5</v>
          </cell>
          <cell r="E73" t="str">
            <v>Existing Type</v>
          </cell>
          <cell r="F73" t="e">
            <v>#N/A</v>
          </cell>
          <cell r="G73" t="str">
            <v>Done</v>
          </cell>
          <cell r="L73">
            <v>1</v>
          </cell>
          <cell r="N73">
            <v>0</v>
          </cell>
        </row>
        <row r="74">
          <cell r="A74" t="str">
            <v>DUMPERS 1.0-2.0T MAX Existing Type</v>
          </cell>
          <cell r="B74" t="str">
            <v>DUMPERS 1.0-2.0T MAX</v>
          </cell>
          <cell r="C74" t="str">
            <v>DUMPERS 1.0-2.0T MAX</v>
          </cell>
          <cell r="D74" t="str">
            <v>P5</v>
          </cell>
          <cell r="E74" t="str">
            <v>Existing Type</v>
          </cell>
          <cell r="F74" t="e">
            <v>#N/A</v>
          </cell>
          <cell r="G74" t="str">
            <v>Done</v>
          </cell>
          <cell r="L74">
            <v>1</v>
          </cell>
          <cell r="N74">
            <v>0</v>
          </cell>
        </row>
        <row r="75">
          <cell r="A75" t="str">
            <v>ESCORT 75 1.8D VAN CDV1</v>
          </cell>
          <cell r="B75" t="str">
            <v>ESCORT 75 1.8D VAN</v>
          </cell>
          <cell r="C75" t="str">
            <v>ESCORT 75 1.8D VAN</v>
          </cell>
          <cell r="D75" t="str">
            <v>CDV</v>
          </cell>
          <cell r="E75" t="str">
            <v>CDV1</v>
          </cell>
          <cell r="F75" t="str">
            <v>CDV - BASE VAN</v>
          </cell>
          <cell r="G75" t="str">
            <v>Done</v>
          </cell>
          <cell r="H75" t="str">
            <v>CDV1</v>
          </cell>
          <cell r="I75" t="str">
            <v>CDV1</v>
          </cell>
          <cell r="J75" t="str">
            <v>CDV1</v>
          </cell>
          <cell r="K75"/>
          <cell r="L75">
            <v>12</v>
          </cell>
          <cell r="N75">
            <v>0</v>
          </cell>
        </row>
        <row r="76">
          <cell r="A76" t="str">
            <v>EXC HYD 95 Existing Type</v>
          </cell>
          <cell r="B76" t="str">
            <v>EXC HYD 95</v>
          </cell>
          <cell r="C76" t="str">
            <v>EXC HYD 95</v>
          </cell>
          <cell r="D76" t="str">
            <v>P1</v>
          </cell>
          <cell r="E76" t="str">
            <v>Existing Type</v>
          </cell>
          <cell r="F76" t="e">
            <v>#N/A</v>
          </cell>
          <cell r="G76" t="str">
            <v>Done</v>
          </cell>
          <cell r="L76">
            <v>1</v>
          </cell>
          <cell r="N76">
            <v>0</v>
          </cell>
        </row>
        <row r="77">
          <cell r="A77" t="str">
            <v>EXC MINI FULL CAB 3t Existing Type</v>
          </cell>
          <cell r="B77" t="str">
            <v>EXC MINI FULL CAB 3t</v>
          </cell>
          <cell r="C77" t="str">
            <v>EXC MINI FULL CAB 3t</v>
          </cell>
          <cell r="D77" t="str">
            <v>P11</v>
          </cell>
          <cell r="E77" t="str">
            <v>Existing Type</v>
          </cell>
          <cell r="F77" t="e">
            <v>#N/A</v>
          </cell>
          <cell r="G77" t="str">
            <v>Done</v>
          </cell>
          <cell r="L77">
            <v>1</v>
          </cell>
          <cell r="N77">
            <v>0</v>
          </cell>
        </row>
        <row r="78">
          <cell r="A78" t="str">
            <v>EXC WHEELED 360 13 Existing Type</v>
          </cell>
          <cell r="B78" t="str">
            <v>EXC WHEELED 360 13</v>
          </cell>
          <cell r="C78" t="str">
            <v>EXC WHEELED 360 13</v>
          </cell>
          <cell r="D78" t="str">
            <v>P8</v>
          </cell>
          <cell r="E78" t="str">
            <v>Existing Type</v>
          </cell>
          <cell r="F78" t="e">
            <v>#N/A</v>
          </cell>
          <cell r="G78" t="str">
            <v>Done</v>
          </cell>
          <cell r="L78">
            <v>1</v>
          </cell>
          <cell r="N78">
            <v>0</v>
          </cell>
        </row>
        <row r="79">
          <cell r="A79" t="str">
            <v>FORKLIFT Existing Type</v>
          </cell>
          <cell r="B79" t="str">
            <v>FORKLIFT</v>
          </cell>
          <cell r="C79" t="str">
            <v>FORKLIFT</v>
          </cell>
          <cell r="D79" t="str">
            <v>P3</v>
          </cell>
          <cell r="E79" t="str">
            <v>Existing Type</v>
          </cell>
          <cell r="F79" t="e">
            <v>#N/A</v>
          </cell>
          <cell r="G79" t="str">
            <v>Done</v>
          </cell>
          <cell r="L79">
            <v>1</v>
          </cell>
          <cell r="N79">
            <v>0</v>
          </cell>
        </row>
        <row r="80">
          <cell r="A80" t="str">
            <v>FORKLIFT 2.5t Existing Type</v>
          </cell>
          <cell r="B80" t="str">
            <v>FORKLIFT 2.5t</v>
          </cell>
          <cell r="C80" t="str">
            <v>FORKLIFT 2.5t</v>
          </cell>
          <cell r="D80" t="str">
            <v>P3</v>
          </cell>
          <cell r="E80" t="str">
            <v>Existing Type</v>
          </cell>
          <cell r="F80" t="e">
            <v>#N/A</v>
          </cell>
          <cell r="G80" t="str">
            <v>Done</v>
          </cell>
          <cell r="L80">
            <v>3</v>
          </cell>
          <cell r="N80">
            <v>0</v>
          </cell>
        </row>
        <row r="81">
          <cell r="A81" t="str">
            <v>FORKLIFT H50H Existing Type</v>
          </cell>
          <cell r="B81" t="str">
            <v>FORKLIFT H50H</v>
          </cell>
          <cell r="C81" t="str">
            <v>FORKLIFT H50H</v>
          </cell>
          <cell r="D81" t="str">
            <v>P3</v>
          </cell>
          <cell r="E81" t="str">
            <v>Existing Type</v>
          </cell>
          <cell r="F81" t="e">
            <v>#N/A</v>
          </cell>
          <cell r="G81" t="str">
            <v>Done</v>
          </cell>
          <cell r="L81">
            <v>1</v>
          </cell>
          <cell r="N81">
            <v>0</v>
          </cell>
        </row>
        <row r="82">
          <cell r="A82" t="str">
            <v>FREELANDER 4x46</v>
          </cell>
          <cell r="B82" t="str">
            <v>FREELANDER</v>
          </cell>
          <cell r="C82" t="str">
            <v>FREELANDER</v>
          </cell>
          <cell r="D82" t="str">
            <v>4x4</v>
          </cell>
          <cell r="E82" t="str">
            <v>4x46</v>
          </cell>
          <cell r="F82" t="str">
            <v>4x4 Hardtop (Landrover)</v>
          </cell>
          <cell r="G82" t="str">
            <v>Done</v>
          </cell>
          <cell r="H82" t="str">
            <v>4X46</v>
          </cell>
          <cell r="I82" t="str">
            <v>4X46</v>
          </cell>
          <cell r="J82" t="str">
            <v>4X46</v>
          </cell>
          <cell r="K82"/>
          <cell r="L82">
            <v>2</v>
          </cell>
          <cell r="N82">
            <v>0</v>
          </cell>
        </row>
        <row r="83">
          <cell r="A83" t="str">
            <v>FREELANDER P/UP 4x46</v>
          </cell>
          <cell r="B83" t="str">
            <v>FREELANDER P/UP</v>
          </cell>
          <cell r="C83" t="str">
            <v>FREELANDER P/UP</v>
          </cell>
          <cell r="D83" t="str">
            <v>4x4</v>
          </cell>
          <cell r="E83" t="str">
            <v>4x46</v>
          </cell>
          <cell r="F83" t="str">
            <v>4x4 Hardtop (Landrover)</v>
          </cell>
          <cell r="G83" t="str">
            <v>Done</v>
          </cell>
          <cell r="H83" t="str">
            <v>4X46</v>
          </cell>
          <cell r="I83" t="str">
            <v>4X46</v>
          </cell>
          <cell r="J83" t="str">
            <v>4X46</v>
          </cell>
          <cell r="K83"/>
          <cell r="L83">
            <v>7</v>
          </cell>
          <cell r="N83">
            <v>0</v>
          </cell>
        </row>
        <row r="84">
          <cell r="A84" t="str">
            <v>FREELANDER TD4 4x46</v>
          </cell>
          <cell r="B84" t="str">
            <v>FREELANDER TD4</v>
          </cell>
          <cell r="C84" t="str">
            <v>FREELANDER TD4</v>
          </cell>
          <cell r="D84" t="str">
            <v>4x4</v>
          </cell>
          <cell r="E84" t="str">
            <v>4x46</v>
          </cell>
          <cell r="F84" t="str">
            <v>4x4 Hardtop (Landrover)</v>
          </cell>
          <cell r="G84" t="str">
            <v>Done</v>
          </cell>
          <cell r="H84" t="str">
            <v>4X46</v>
          </cell>
          <cell r="I84" t="str">
            <v>4X46</v>
          </cell>
          <cell r="J84" t="str">
            <v>4X46</v>
          </cell>
          <cell r="K84"/>
          <cell r="L84">
            <v>1</v>
          </cell>
          <cell r="N84">
            <v>0</v>
          </cell>
        </row>
        <row r="85">
          <cell r="A85" t="str">
            <v>GEN 20.0 ROAD TOW Existing Type</v>
          </cell>
          <cell r="B85" t="str">
            <v>GEN 20.0 ROAD TOW</v>
          </cell>
          <cell r="C85" t="str">
            <v>GEN 20.0 ROAD TOW</v>
          </cell>
          <cell r="D85" t="str">
            <v>P6</v>
          </cell>
          <cell r="E85" t="str">
            <v>Existing Type</v>
          </cell>
          <cell r="F85" t="e">
            <v>#N/A</v>
          </cell>
          <cell r="G85" t="str">
            <v>Done</v>
          </cell>
          <cell r="L85">
            <v>2</v>
          </cell>
          <cell r="N85">
            <v>0</v>
          </cell>
        </row>
        <row r="86">
          <cell r="A86" t="str">
            <v>GEN PORTABLE Existing Type</v>
          </cell>
          <cell r="B86" t="str">
            <v>GEN PORTABLE</v>
          </cell>
          <cell r="C86" t="str">
            <v>GEN PORTABLE</v>
          </cell>
          <cell r="D86" t="str">
            <v>P6</v>
          </cell>
          <cell r="E86" t="str">
            <v>Existing Type</v>
          </cell>
          <cell r="F86" t="e">
            <v>#N/A</v>
          </cell>
          <cell r="G86" t="str">
            <v>Done</v>
          </cell>
          <cell r="L86">
            <v>1</v>
          </cell>
          <cell r="N86">
            <v>0</v>
          </cell>
        </row>
        <row r="87">
          <cell r="A87" t="str">
            <v>GENERATOR Existing Type</v>
          </cell>
          <cell r="B87" t="str">
            <v>GENERATOR</v>
          </cell>
          <cell r="C87" t="str">
            <v>GENERATOR</v>
          </cell>
          <cell r="D87" t="str">
            <v>P6</v>
          </cell>
          <cell r="E87" t="str">
            <v>Existing Type</v>
          </cell>
          <cell r="F87" t="e">
            <v>#N/A</v>
          </cell>
          <cell r="G87" t="str">
            <v>Done</v>
          </cell>
          <cell r="L87">
            <v>1</v>
          </cell>
          <cell r="N87">
            <v>0</v>
          </cell>
        </row>
        <row r="88">
          <cell r="A88" t="str">
            <v>GENERATOR 2.7KVA Existing Type</v>
          </cell>
          <cell r="B88" t="str">
            <v>GENERATOR 2.7KVA</v>
          </cell>
          <cell r="C88" t="str">
            <v>GENERATOR 2.7KVA</v>
          </cell>
          <cell r="D88" t="str">
            <v>P8</v>
          </cell>
          <cell r="E88" t="str">
            <v>Existing Type</v>
          </cell>
          <cell r="F88" t="e">
            <v>#N/A</v>
          </cell>
          <cell r="G88" t="str">
            <v>Done</v>
          </cell>
          <cell r="L88">
            <v>1</v>
          </cell>
          <cell r="N88">
            <v>0</v>
          </cell>
        </row>
        <row r="89">
          <cell r="A89" t="str">
            <v>GENERATOR TRAILER Existing Type</v>
          </cell>
          <cell r="B89" t="str">
            <v>GENERATOR TRAILER</v>
          </cell>
          <cell r="C89" t="str">
            <v>GENERATOR TRAILER</v>
          </cell>
          <cell r="D89" t="str">
            <v>P8</v>
          </cell>
          <cell r="E89" t="str">
            <v>Existing Type</v>
          </cell>
          <cell r="F89" t="e">
            <v>#N/A</v>
          </cell>
          <cell r="G89" t="str">
            <v>Done</v>
          </cell>
          <cell r="L89">
            <v>3</v>
          </cell>
          <cell r="N89">
            <v>0</v>
          </cell>
        </row>
        <row r="90">
          <cell r="A90" t="str">
            <v>GRITTER Existing Type</v>
          </cell>
          <cell r="B90" t="str">
            <v>GRITTER</v>
          </cell>
          <cell r="C90" t="str">
            <v>GRITTER</v>
          </cell>
          <cell r="D90" t="str">
            <v>P1</v>
          </cell>
          <cell r="E90" t="str">
            <v>Existing Type</v>
          </cell>
          <cell r="F90" t="e">
            <v>#N/A</v>
          </cell>
          <cell r="G90" t="str">
            <v>Done</v>
          </cell>
          <cell r="L90">
            <v>1</v>
          </cell>
          <cell r="N90">
            <v>0</v>
          </cell>
        </row>
        <row r="91">
          <cell r="A91" t="str">
            <v>HI LUX 2.8D 4x4 4x41</v>
          </cell>
          <cell r="B91" t="str">
            <v>HI LUX 2.8D 4x4</v>
          </cell>
          <cell r="C91" t="str">
            <v>HI LUX 2.8D 4x4</v>
          </cell>
          <cell r="D91" t="str">
            <v>4x4</v>
          </cell>
          <cell r="E91" t="str">
            <v>4x41</v>
          </cell>
          <cell r="F91" t="str">
            <v>4x4 Pickup S/C</v>
          </cell>
          <cell r="G91" t="str">
            <v>Done</v>
          </cell>
          <cell r="H91" t="str">
            <v>4X41</v>
          </cell>
          <cell r="I91" t="str">
            <v>4X41</v>
          </cell>
          <cell r="J91" t="str">
            <v>4X41</v>
          </cell>
          <cell r="K91"/>
          <cell r="L91">
            <v>1</v>
          </cell>
          <cell r="N91">
            <v>0</v>
          </cell>
        </row>
        <row r="92">
          <cell r="A92" t="str">
            <v>HI LUX 4x4 4x41</v>
          </cell>
          <cell r="B92" t="str">
            <v>HI LUX 4x4</v>
          </cell>
          <cell r="C92" t="str">
            <v>HI LUX 4x4</v>
          </cell>
          <cell r="D92" t="str">
            <v>4x4</v>
          </cell>
          <cell r="E92" t="str">
            <v>4x41</v>
          </cell>
          <cell r="F92" t="str">
            <v>4x4 Pickup S/C</v>
          </cell>
          <cell r="G92" t="str">
            <v>Done</v>
          </cell>
          <cell r="H92" t="str">
            <v>4X41</v>
          </cell>
          <cell r="I92" t="str">
            <v>4X41</v>
          </cell>
          <cell r="J92" t="str">
            <v>4X41</v>
          </cell>
          <cell r="K92"/>
          <cell r="L92">
            <v>8</v>
          </cell>
          <cell r="N92">
            <v>0</v>
          </cell>
        </row>
        <row r="93">
          <cell r="A93" t="str">
            <v>HI LUX P/UP 4x4 4x41</v>
          </cell>
          <cell r="B93" t="str">
            <v>HI LUX P/UP 4x4</v>
          </cell>
          <cell r="C93" t="str">
            <v>HI LUX P/UP 4x4</v>
          </cell>
          <cell r="D93" t="str">
            <v>4x4</v>
          </cell>
          <cell r="E93" t="str">
            <v>4x41</v>
          </cell>
          <cell r="F93" t="str">
            <v>4x4 Pickup S/C</v>
          </cell>
          <cell r="G93" t="str">
            <v>Done</v>
          </cell>
          <cell r="H93" t="str">
            <v>4X41</v>
          </cell>
          <cell r="I93" t="str">
            <v>4X41</v>
          </cell>
          <cell r="J93" t="str">
            <v>4X41</v>
          </cell>
          <cell r="K93"/>
          <cell r="L93">
            <v>22</v>
          </cell>
          <cell r="N93">
            <v>0</v>
          </cell>
        </row>
        <row r="94">
          <cell r="A94" t="str">
            <v>JETTING MACHINE Existing Type</v>
          </cell>
          <cell r="B94" t="str">
            <v>JETTING MACHINE</v>
          </cell>
          <cell r="C94" t="str">
            <v>JETTING MACHINE</v>
          </cell>
          <cell r="D94" t="str">
            <v>P7</v>
          </cell>
          <cell r="E94" t="str">
            <v>Existing Type</v>
          </cell>
          <cell r="F94" t="e">
            <v>#N/A</v>
          </cell>
          <cell r="G94" t="str">
            <v>Done</v>
          </cell>
          <cell r="L94">
            <v>2</v>
          </cell>
          <cell r="N94">
            <v>0</v>
          </cell>
        </row>
        <row r="95">
          <cell r="A95" t="str">
            <v>JETTING TRL Existing Type</v>
          </cell>
          <cell r="B95" t="str">
            <v>JETTING TRL</v>
          </cell>
          <cell r="C95" t="str">
            <v>JETTING TRL</v>
          </cell>
          <cell r="D95" t="str">
            <v>P7</v>
          </cell>
          <cell r="E95" t="str">
            <v>Existing Type</v>
          </cell>
          <cell r="F95" t="e">
            <v>#N/A</v>
          </cell>
          <cell r="G95" t="str">
            <v>Done</v>
          </cell>
          <cell r="L95">
            <v>1</v>
          </cell>
          <cell r="N95">
            <v>0</v>
          </cell>
        </row>
        <row r="96">
          <cell r="A96" t="str">
            <v>KANGOO 4x4 CDV6</v>
          </cell>
          <cell r="B96" t="str">
            <v>KANGOO 4x4</v>
          </cell>
          <cell r="C96" t="str">
            <v>KANGOO 4x4</v>
          </cell>
          <cell r="D96" t="str">
            <v>4x4(V)</v>
          </cell>
          <cell r="E96" t="str">
            <v>CDV6</v>
          </cell>
          <cell r="F96" t="str">
            <v>CDV - ALL TERRAIN</v>
          </cell>
          <cell r="G96" t="str">
            <v>Done</v>
          </cell>
          <cell r="H96" t="str">
            <v>CDV6</v>
          </cell>
          <cell r="I96" t="str">
            <v>CDV6</v>
          </cell>
          <cell r="J96" t="str">
            <v>CDV6</v>
          </cell>
          <cell r="K96"/>
          <cell r="L96">
            <v>39</v>
          </cell>
          <cell r="M96" t="str">
            <v>keep</v>
          </cell>
          <cell r="N96">
            <v>4</v>
          </cell>
        </row>
        <row r="97">
          <cell r="A97" t="str">
            <v>KANGOO 4x4 CDV7</v>
          </cell>
          <cell r="B97" t="str">
            <v>KANGOO 4x4</v>
          </cell>
          <cell r="C97" t="str">
            <v>KANGOO 4x4 (TC)</v>
          </cell>
          <cell r="E97" t="str">
            <v>CDV7</v>
          </cell>
          <cell r="F97" t="str">
            <v>CDV-ALL TERRAIN(TC)</v>
          </cell>
          <cell r="G97" t="str">
            <v>Done</v>
          </cell>
          <cell r="H97" t="str">
            <v>Model not in use</v>
          </cell>
          <cell r="I97" t="str">
            <v>Model not in use</v>
          </cell>
          <cell r="J97" t="str">
            <v>Model not in use</v>
          </cell>
          <cell r="K97" t="str">
            <v>check Type against model</v>
          </cell>
          <cell r="L97">
            <v>8</v>
          </cell>
          <cell r="M97" t="str">
            <v>KANGOO 4x4 (TC)</v>
          </cell>
          <cell r="N97">
            <v>15</v>
          </cell>
        </row>
        <row r="98">
          <cell r="A98" t="str">
            <v>LOADER EXC 4X2 S/D Existing Type</v>
          </cell>
          <cell r="B98" t="str">
            <v>LOADER EXC 4X2 S/D</v>
          </cell>
          <cell r="C98" t="str">
            <v>LOADER EXC 4X2 S/D</v>
          </cell>
          <cell r="D98" t="str">
            <v>P3</v>
          </cell>
          <cell r="E98" t="str">
            <v>Existing Type</v>
          </cell>
          <cell r="F98" t="e">
            <v>#N/A</v>
          </cell>
          <cell r="G98" t="str">
            <v>Done</v>
          </cell>
          <cell r="L98">
            <v>3</v>
          </cell>
          <cell r="N98">
            <v>0</v>
          </cell>
        </row>
        <row r="99">
          <cell r="A99" t="str">
            <v>LT35 VAN 3.5T7</v>
          </cell>
          <cell r="B99" t="str">
            <v>LT35 VAN</v>
          </cell>
          <cell r="C99" t="str">
            <v>LT35 VAN</v>
          </cell>
          <cell r="D99" t="str">
            <v>3.5T</v>
          </cell>
          <cell r="E99" t="str">
            <v>3.5T7</v>
          </cell>
          <cell r="F99" t="str">
            <v>3.5T Van - BASE VAN</v>
          </cell>
          <cell r="G99" t="str">
            <v>Done</v>
          </cell>
          <cell r="H99" t="str">
            <v>3.5T7</v>
          </cell>
          <cell r="I99" t="str">
            <v>3.5T7</v>
          </cell>
          <cell r="J99" t="str">
            <v>3.5T7</v>
          </cell>
          <cell r="K99"/>
          <cell r="L99">
            <v>1</v>
          </cell>
          <cell r="N99">
            <v>0</v>
          </cell>
        </row>
        <row r="100">
          <cell r="A100" t="str">
            <v>LT46 VAN (JP) 4.6T1</v>
          </cell>
          <cell r="B100" t="str">
            <v>LT46 VAN (JP)</v>
          </cell>
          <cell r="C100" t="str">
            <v>LT46 VAN (JP)</v>
          </cell>
          <cell r="D100" t="str">
            <v>7.5T(JP)</v>
          </cell>
          <cell r="E100" t="str">
            <v>4.6T1</v>
          </cell>
          <cell r="F100" t="str">
            <v>4.6T Van - JETTER</v>
          </cell>
          <cell r="G100" t="str">
            <v>Done</v>
          </cell>
          <cell r="H100" t="str">
            <v>4.6T1</v>
          </cell>
          <cell r="I100" t="str">
            <v>4.6T1</v>
          </cell>
          <cell r="J100" t="str">
            <v>4.6T1</v>
          </cell>
          <cell r="K100"/>
          <cell r="L100">
            <v>54</v>
          </cell>
          <cell r="N100">
            <v>0</v>
          </cell>
        </row>
        <row r="101">
          <cell r="A101" t="str">
            <v>MAXUS 3.5T VAN 3.5T7</v>
          </cell>
          <cell r="B101" t="str">
            <v>MAXUS 3.5T VAN</v>
          </cell>
          <cell r="C101" t="str">
            <v>MAXUS 3.5T VAN</v>
          </cell>
          <cell r="D101" t="str">
            <v>3.5T</v>
          </cell>
          <cell r="E101" t="str">
            <v>3.5T7</v>
          </cell>
          <cell r="F101" t="str">
            <v>3.5T Van - BASE VAN</v>
          </cell>
          <cell r="G101" t="str">
            <v>Done</v>
          </cell>
          <cell r="H101" t="str">
            <v>3.5T7</v>
          </cell>
          <cell r="I101" t="str">
            <v>3.5T7</v>
          </cell>
          <cell r="J101" t="str">
            <v>3.5T7</v>
          </cell>
          <cell r="K101"/>
          <cell r="L101">
            <v>1</v>
          </cell>
          <cell r="N101">
            <v>0</v>
          </cell>
        </row>
        <row r="102">
          <cell r="A102" t="str">
            <v>MOWER 221 M28 Existing Type</v>
          </cell>
          <cell r="B102" t="str">
            <v>MOWER 221 M28</v>
          </cell>
          <cell r="C102" t="str">
            <v>MOWER 221 M28</v>
          </cell>
          <cell r="D102" t="str">
            <v>P5</v>
          </cell>
          <cell r="E102" t="str">
            <v>Existing Type</v>
          </cell>
          <cell r="F102" t="e">
            <v>#N/A</v>
          </cell>
          <cell r="G102" t="str">
            <v>Done</v>
          </cell>
          <cell r="L102">
            <v>1</v>
          </cell>
          <cell r="N102">
            <v>0</v>
          </cell>
        </row>
        <row r="103">
          <cell r="A103" t="str">
            <v>MOWER RIDE-ON Existing Type</v>
          </cell>
          <cell r="B103" t="str">
            <v>MOWER RIDE-ON</v>
          </cell>
          <cell r="C103" t="str">
            <v>MOWER RIDE-ON</v>
          </cell>
          <cell r="D103" t="str">
            <v>P5</v>
          </cell>
          <cell r="E103" t="str">
            <v>Existing Type</v>
          </cell>
          <cell r="F103" t="e">
            <v>#N/A</v>
          </cell>
          <cell r="G103" t="str">
            <v>Done</v>
          </cell>
          <cell r="L103">
            <v>1</v>
          </cell>
          <cell r="N103">
            <v>0</v>
          </cell>
        </row>
        <row r="104">
          <cell r="A104" t="str">
            <v>MOWER SG17 Existing Type</v>
          </cell>
          <cell r="B104" t="str">
            <v>MOWER SG17</v>
          </cell>
          <cell r="C104" t="str">
            <v>MOWER SG17</v>
          </cell>
          <cell r="D104" t="str">
            <v>P5</v>
          </cell>
          <cell r="E104" t="str">
            <v>Existing Type</v>
          </cell>
          <cell r="F104" t="e">
            <v>#N/A</v>
          </cell>
          <cell r="G104" t="str">
            <v>Done</v>
          </cell>
          <cell r="L104">
            <v>2</v>
          </cell>
          <cell r="N104">
            <v>0</v>
          </cell>
        </row>
        <row r="105">
          <cell r="A105" t="str">
            <v>MULTILIFT S108R3 HGV 6</v>
          </cell>
          <cell r="B105" t="str">
            <v>MULTILIFT S108R3</v>
          </cell>
          <cell r="C105" t="str">
            <v>MULTILIFT S108R3</v>
          </cell>
          <cell r="D105" t="str">
            <v>HGV 5</v>
          </cell>
          <cell r="E105" t="str">
            <v>HGV 6</v>
          </cell>
          <cell r="F105" t="str">
            <v>32T Tkr/Multilift</v>
          </cell>
          <cell r="G105" t="str">
            <v>Done</v>
          </cell>
          <cell r="H105" t="str">
            <v>HGV 6</v>
          </cell>
          <cell r="I105" t="str">
            <v>HGV 6</v>
          </cell>
          <cell r="J105" t="str">
            <v>HGV 6</v>
          </cell>
          <cell r="K105"/>
          <cell r="L105">
            <v>1</v>
          </cell>
          <cell r="N105">
            <v>0</v>
          </cell>
        </row>
        <row r="106">
          <cell r="A106" t="str">
            <v>PLATFORM EP6 22RD2 Existing Type</v>
          </cell>
          <cell r="B106" t="str">
            <v>PLATFORM EP6 22RD2</v>
          </cell>
          <cell r="C106" t="str">
            <v>PLATFORM EP6 22RD2</v>
          </cell>
          <cell r="D106" t="str">
            <v>HGV 7</v>
          </cell>
          <cell r="E106" t="str">
            <v>Existing Type</v>
          </cell>
          <cell r="F106" t="e">
            <v>#N/A</v>
          </cell>
          <cell r="G106" t="str">
            <v>Done</v>
          </cell>
          <cell r="L106">
            <v>1</v>
          </cell>
          <cell r="N106">
            <v>0</v>
          </cell>
        </row>
        <row r="107">
          <cell r="A107" t="str">
            <v>PUMP TOWED 4" Existing Type</v>
          </cell>
          <cell r="B107" t="str">
            <v>PUMP TOWED 4"</v>
          </cell>
          <cell r="C107" t="str">
            <v>PUMP TOWED 4"</v>
          </cell>
          <cell r="D107" t="str">
            <v>P10</v>
          </cell>
          <cell r="E107" t="str">
            <v>Existing Type</v>
          </cell>
          <cell r="F107" t="e">
            <v>#N/A</v>
          </cell>
          <cell r="G107" t="str">
            <v>Done</v>
          </cell>
          <cell r="L107">
            <v>2</v>
          </cell>
          <cell r="N107">
            <v>0</v>
          </cell>
        </row>
        <row r="108">
          <cell r="A108" t="str">
            <v>PUMP TRL Existing Type</v>
          </cell>
          <cell r="B108" t="str">
            <v>PUMP TRL</v>
          </cell>
          <cell r="C108" t="str">
            <v>PUMP TRL</v>
          </cell>
          <cell r="D108" t="str">
            <v>P10</v>
          </cell>
          <cell r="E108" t="str">
            <v>Existing Type</v>
          </cell>
          <cell r="F108" t="e">
            <v>#N/A</v>
          </cell>
          <cell r="G108" t="str">
            <v>Done</v>
          </cell>
          <cell r="L108">
            <v>1</v>
          </cell>
          <cell r="N108">
            <v>0</v>
          </cell>
        </row>
        <row r="109">
          <cell r="A109" t="str">
            <v>QUAD BIKE Existing Type</v>
          </cell>
          <cell r="B109" t="str">
            <v>QUAD BIKE</v>
          </cell>
          <cell r="C109" t="str">
            <v>QUAD BIKE</v>
          </cell>
          <cell r="D109" t="str">
            <v>P5</v>
          </cell>
          <cell r="E109" t="str">
            <v>Existing Type</v>
          </cell>
          <cell r="F109" t="e">
            <v>#N/A</v>
          </cell>
          <cell r="G109" t="str">
            <v>Done</v>
          </cell>
          <cell r="L109">
            <v>11</v>
          </cell>
          <cell r="N109">
            <v>0</v>
          </cell>
        </row>
        <row r="110">
          <cell r="A110" t="str">
            <v>RANGER 2.5TD 4x41</v>
          </cell>
          <cell r="B110" t="str">
            <v>RANGER 2.5TD</v>
          </cell>
          <cell r="C110" t="str">
            <v>RANGER 2.5TD</v>
          </cell>
          <cell r="D110" t="str">
            <v>4x4</v>
          </cell>
          <cell r="E110" t="str">
            <v>4x41</v>
          </cell>
          <cell r="F110" t="str">
            <v>4x4 Pickup S/C</v>
          </cell>
          <cell r="G110" t="str">
            <v>Done</v>
          </cell>
          <cell r="H110" t="str">
            <v>4X41</v>
          </cell>
          <cell r="I110" t="str">
            <v>4X41</v>
          </cell>
          <cell r="J110" t="str">
            <v>4X41</v>
          </cell>
          <cell r="K110"/>
          <cell r="L110">
            <v>9</v>
          </cell>
          <cell r="M110" t="str">
            <v>keep</v>
          </cell>
          <cell r="N110">
            <v>4</v>
          </cell>
        </row>
        <row r="111">
          <cell r="A111" t="str">
            <v>RANGER 2.5TD 4x42</v>
          </cell>
          <cell r="B111" t="str">
            <v>RANGER 2.5TD</v>
          </cell>
          <cell r="C111" t="str">
            <v>RANGER 2.5TD (2)</v>
          </cell>
          <cell r="E111" t="str">
            <v>4x42</v>
          </cell>
          <cell r="F111" t="str">
            <v>4x4 Pickup C/C</v>
          </cell>
          <cell r="G111" t="str">
            <v>Done</v>
          </cell>
          <cell r="H111" t="str">
            <v>Model not in use</v>
          </cell>
          <cell r="I111" t="str">
            <v>Model not in use</v>
          </cell>
          <cell r="J111" t="str">
            <v>Model not in use</v>
          </cell>
          <cell r="K111" t="str">
            <v>check Type against model</v>
          </cell>
          <cell r="L111">
            <v>4</v>
          </cell>
          <cell r="M111" t="str">
            <v>RANGER 2.5TD (2)</v>
          </cell>
          <cell r="N111">
            <v>16</v>
          </cell>
        </row>
        <row r="112">
          <cell r="A112" t="str">
            <v>RANGER 2.5TD P/UP 4x41</v>
          </cell>
          <cell r="B112" t="str">
            <v>RANGER 2.5TD P/UP</v>
          </cell>
          <cell r="C112" t="str">
            <v>RANGER 2.5TD P/UP</v>
          </cell>
          <cell r="D112" t="str">
            <v>4x4</v>
          </cell>
          <cell r="E112" t="str">
            <v>4x41</v>
          </cell>
          <cell r="F112" t="str">
            <v>4x4 Pickup S/C</v>
          </cell>
          <cell r="G112" t="str">
            <v>Done</v>
          </cell>
          <cell r="H112" t="str">
            <v>4X41</v>
          </cell>
          <cell r="I112" t="str">
            <v>4X41</v>
          </cell>
          <cell r="J112" t="str">
            <v>4X41</v>
          </cell>
          <cell r="K112"/>
          <cell r="L112">
            <v>4</v>
          </cell>
          <cell r="N112">
            <v>0</v>
          </cell>
        </row>
        <row r="113">
          <cell r="A113" t="str">
            <v>RANGER 4x4 TD P/UP 4x41</v>
          </cell>
          <cell r="B113" t="str">
            <v>RANGER 4x4 TD P/UP</v>
          </cell>
          <cell r="C113" t="str">
            <v>RANGER 4x4 TD P/UP</v>
          </cell>
          <cell r="D113" t="str">
            <v>4x4</v>
          </cell>
          <cell r="E113" t="str">
            <v>4x41</v>
          </cell>
          <cell r="F113" t="str">
            <v>4x4 Pickup S/C</v>
          </cell>
          <cell r="G113" t="str">
            <v>Done</v>
          </cell>
          <cell r="H113" t="str">
            <v>4X41</v>
          </cell>
          <cell r="I113" t="str">
            <v>4X41</v>
          </cell>
          <cell r="J113" t="str">
            <v>4X41</v>
          </cell>
          <cell r="K113"/>
          <cell r="L113">
            <v>1</v>
          </cell>
          <cell r="N113">
            <v>0</v>
          </cell>
        </row>
        <row r="114">
          <cell r="A114" t="str">
            <v>RANGER DOUBLE CAB 4x42</v>
          </cell>
          <cell r="B114" t="str">
            <v>RANGER DOUBLE CAB</v>
          </cell>
          <cell r="C114" t="str">
            <v>RANGER DOUBLE CAB</v>
          </cell>
          <cell r="D114" t="str">
            <v>4x4</v>
          </cell>
          <cell r="E114" t="str">
            <v>4x42</v>
          </cell>
          <cell r="F114" t="str">
            <v>4x4 Pickup C/C</v>
          </cell>
          <cell r="G114" t="str">
            <v>Done</v>
          </cell>
          <cell r="H114" t="str">
            <v>4X42</v>
          </cell>
          <cell r="I114" t="str">
            <v>4X42</v>
          </cell>
          <cell r="J114" t="str">
            <v>4X42</v>
          </cell>
          <cell r="K114"/>
          <cell r="L114">
            <v>5</v>
          </cell>
          <cell r="M114" t="str">
            <v>keep</v>
          </cell>
          <cell r="N114">
            <v>4</v>
          </cell>
        </row>
        <row r="115">
          <cell r="A115" t="str">
            <v>RANGER DOUBLE CAB 4x44</v>
          </cell>
          <cell r="B115" t="str">
            <v>RANGER DOUBLE CAB</v>
          </cell>
          <cell r="C115" t="str">
            <v>RANGER DOUBLE CAB(4)</v>
          </cell>
          <cell r="E115" t="str">
            <v>4x44</v>
          </cell>
          <cell r="F115" t="str">
            <v>4x4 Pickup C/C - NSO</v>
          </cell>
          <cell r="G115" t="str">
            <v>Done</v>
          </cell>
          <cell r="H115" t="str">
            <v>Model not in use</v>
          </cell>
          <cell r="I115" t="str">
            <v>Model not in use</v>
          </cell>
          <cell r="J115" t="str">
            <v>4X44</v>
          </cell>
          <cell r="K115"/>
          <cell r="L115">
            <v>11</v>
          </cell>
          <cell r="M115" t="str">
            <v>RANGER DOUBLE CAB(4)</v>
          </cell>
          <cell r="N115">
            <v>20</v>
          </cell>
        </row>
        <row r="116">
          <cell r="A116" t="str">
            <v>RANGER P/UP 4x4 4x41</v>
          </cell>
          <cell r="B116" t="str">
            <v>RANGER P/UP 4x4</v>
          </cell>
          <cell r="C116" t="str">
            <v>RANGER P/UP 4x4</v>
          </cell>
          <cell r="D116" t="str">
            <v>4x4</v>
          </cell>
          <cell r="E116" t="str">
            <v>4x41</v>
          </cell>
          <cell r="F116" t="str">
            <v>4x4 Pickup S/C</v>
          </cell>
          <cell r="G116" t="str">
            <v>Done</v>
          </cell>
          <cell r="H116" t="str">
            <v>4X41</v>
          </cell>
          <cell r="I116" t="str">
            <v>4X41</v>
          </cell>
          <cell r="J116" t="str">
            <v>4X41</v>
          </cell>
          <cell r="K116"/>
          <cell r="L116">
            <v>29</v>
          </cell>
          <cell r="N116">
            <v>0</v>
          </cell>
        </row>
        <row r="117">
          <cell r="A117" t="str">
            <v>RANGER P/UP C/C 4x4 4x42</v>
          </cell>
          <cell r="B117" t="str">
            <v>RANGER P/UP C/C 4x4</v>
          </cell>
          <cell r="C117" t="str">
            <v>RANGER P/UP C/C 4x4</v>
          </cell>
          <cell r="D117" t="str">
            <v>4x4</v>
          </cell>
          <cell r="E117" t="str">
            <v>4x42</v>
          </cell>
          <cell r="F117" t="str">
            <v>4x4 Pickup C/C</v>
          </cell>
          <cell r="G117" t="str">
            <v>Done</v>
          </cell>
          <cell r="H117" t="str">
            <v>4X42</v>
          </cell>
          <cell r="I117" t="str">
            <v>4X42</v>
          </cell>
          <cell r="J117" t="str">
            <v>4X42</v>
          </cell>
          <cell r="K117"/>
          <cell r="L117">
            <v>3</v>
          </cell>
          <cell r="N117">
            <v>0</v>
          </cell>
        </row>
        <row r="118">
          <cell r="A118" t="str">
            <v>RELAY 1000D SWB VAN 3.5T7</v>
          </cell>
          <cell r="B118" t="str">
            <v>RELAY 1000D SWB VAN</v>
          </cell>
          <cell r="C118" t="str">
            <v>RELAY 1000D SWB VAN</v>
          </cell>
          <cell r="D118" t="str">
            <v>3.5T</v>
          </cell>
          <cell r="E118" t="str">
            <v>3.5T7</v>
          </cell>
          <cell r="F118" t="str">
            <v>3.5T Van - BASE VAN</v>
          </cell>
          <cell r="G118" t="str">
            <v>Done</v>
          </cell>
          <cell r="H118" t="str">
            <v>Model not in use</v>
          </cell>
          <cell r="I118" t="str">
            <v>Model not in use</v>
          </cell>
          <cell r="J118" t="str">
            <v>Model not in use</v>
          </cell>
          <cell r="K118" t="str">
            <v>check Type against model</v>
          </cell>
          <cell r="L118">
            <v>1</v>
          </cell>
          <cell r="N118">
            <v>0</v>
          </cell>
        </row>
        <row r="119">
          <cell r="A119" t="str">
            <v>RELAY C/C D/SIDE 3.5T8</v>
          </cell>
          <cell r="B119" t="str">
            <v>RELAY C/C D/SIDE</v>
          </cell>
          <cell r="C119" t="str">
            <v>RELAY C/C D/SIDE</v>
          </cell>
          <cell r="D119" t="str">
            <v>3.5T</v>
          </cell>
          <cell r="E119" t="str">
            <v>3.5T8</v>
          </cell>
          <cell r="F119" t="str">
            <v>3.5T Tipper - C/C</v>
          </cell>
          <cell r="G119" t="str">
            <v>Done</v>
          </cell>
          <cell r="H119" t="str">
            <v>3.5T8</v>
          </cell>
          <cell r="I119" t="str">
            <v>3.5T8</v>
          </cell>
          <cell r="J119" t="str">
            <v>3.5T8</v>
          </cell>
          <cell r="K119"/>
          <cell r="L119">
            <v>1</v>
          </cell>
          <cell r="M119" t="str">
            <v>keep</v>
          </cell>
          <cell r="N119">
            <v>4</v>
          </cell>
        </row>
        <row r="120">
          <cell r="A120" t="str">
            <v>RELAY C/C D/SIDE 3.5T8SL</v>
          </cell>
          <cell r="B120" t="str">
            <v>RELAY C/C D/SIDE</v>
          </cell>
          <cell r="C120" t="str">
            <v>RELAY C/C D/SID(8SL)</v>
          </cell>
          <cell r="E120" t="str">
            <v>3.5T8SL</v>
          </cell>
          <cell r="F120" t="str">
            <v>3.5T Tipper - C/C SL</v>
          </cell>
          <cell r="G120" t="str">
            <v>Done</v>
          </cell>
          <cell r="H120" t="str">
            <v>Model not in use</v>
          </cell>
          <cell r="I120" t="str">
            <v>Model not in use</v>
          </cell>
          <cell r="J120" t="str">
            <v>Model not in use</v>
          </cell>
          <cell r="K120" t="str">
            <v>check Type against model</v>
          </cell>
          <cell r="L120">
            <v>1</v>
          </cell>
          <cell r="M120" t="str">
            <v>RELAY C/C D/SID(8SL)</v>
          </cell>
          <cell r="N120">
            <v>20</v>
          </cell>
        </row>
        <row r="121">
          <cell r="A121" t="str">
            <v>RELAY C/C TIPP 3.5T8</v>
          </cell>
          <cell r="B121" t="str">
            <v>RELAY C/C TIPP</v>
          </cell>
          <cell r="C121" t="str">
            <v>RELAY C/C TIPP</v>
          </cell>
          <cell r="D121" t="str">
            <v>3.5T</v>
          </cell>
          <cell r="E121" t="str">
            <v>3.5T8</v>
          </cell>
          <cell r="F121" t="str">
            <v>3.5T Tipper - C/C</v>
          </cell>
          <cell r="G121" t="str">
            <v>Done</v>
          </cell>
          <cell r="H121" t="str">
            <v>3.5T8</v>
          </cell>
          <cell r="I121" t="str">
            <v>3.5T8</v>
          </cell>
          <cell r="J121" t="str">
            <v>3.5T8</v>
          </cell>
          <cell r="K121"/>
          <cell r="L121">
            <v>1</v>
          </cell>
          <cell r="M121" t="str">
            <v>keep</v>
          </cell>
          <cell r="N121">
            <v>4</v>
          </cell>
        </row>
        <row r="122">
          <cell r="A122" t="str">
            <v>RELAY C/C TIPP 3.5T8SL</v>
          </cell>
          <cell r="B122" t="str">
            <v>RELAY C/C TIPP</v>
          </cell>
          <cell r="C122" t="str">
            <v>RELAY C/C TIPP (8SL)</v>
          </cell>
          <cell r="E122" t="str">
            <v>3.5T8SL</v>
          </cell>
          <cell r="F122" t="str">
            <v>3.5T Tipper - C/C SL</v>
          </cell>
          <cell r="G122" t="str">
            <v>Done</v>
          </cell>
          <cell r="H122" t="str">
            <v>Model not in use</v>
          </cell>
          <cell r="I122" t="str">
            <v>Model not in use</v>
          </cell>
          <cell r="J122" t="str">
            <v>Model not in use</v>
          </cell>
          <cell r="K122" t="str">
            <v>check Type against model</v>
          </cell>
          <cell r="L122">
            <v>1</v>
          </cell>
          <cell r="M122" t="str">
            <v>RELAY C/C TIPP (8SL)</v>
          </cell>
          <cell r="N122">
            <v>20</v>
          </cell>
        </row>
        <row r="123">
          <cell r="A123" t="str">
            <v>RELAY C/C TIPP 3.5t 3.5T8</v>
          </cell>
          <cell r="B123" t="str">
            <v>RELAY C/C TIPP 3.5t</v>
          </cell>
          <cell r="C123" t="str">
            <v>RELAY C/C TIPP 3.5t</v>
          </cell>
          <cell r="D123" t="str">
            <v>3.5T</v>
          </cell>
          <cell r="E123" t="str">
            <v>3.5T8</v>
          </cell>
          <cell r="F123" t="str">
            <v>3.5T Tipper - C/C</v>
          </cell>
          <cell r="G123" t="str">
            <v>Done</v>
          </cell>
          <cell r="H123" t="str">
            <v>3.5T8</v>
          </cell>
          <cell r="I123" t="str">
            <v>3.5T8</v>
          </cell>
          <cell r="J123" t="str">
            <v>3.5T8</v>
          </cell>
          <cell r="K123"/>
          <cell r="L123">
            <v>1</v>
          </cell>
          <cell r="N123">
            <v>0</v>
          </cell>
        </row>
        <row r="124">
          <cell r="A124" t="str">
            <v>SHOGUN SPT 2.5TD CAR(M)</v>
          </cell>
          <cell r="B124" t="str">
            <v>SHOGUN SPT 2.5TD</v>
          </cell>
          <cell r="C124" t="str">
            <v>SHOGUN SPT 2.5TD</v>
          </cell>
          <cell r="D124" t="str">
            <v>4x4</v>
          </cell>
          <cell r="E124" t="str">
            <v>CAR(M)</v>
          </cell>
          <cell r="F124" t="str">
            <v>Managers Car</v>
          </cell>
          <cell r="G124" t="str">
            <v>Done</v>
          </cell>
          <cell r="H124" t="str">
            <v>CAR(M)</v>
          </cell>
          <cell r="I124" t="str">
            <v>CAR(M)</v>
          </cell>
          <cell r="J124" t="str">
            <v>CAR(M)</v>
          </cell>
          <cell r="K124"/>
          <cell r="L124">
            <v>1</v>
          </cell>
          <cell r="N124">
            <v>0</v>
          </cell>
        </row>
        <row r="125">
          <cell r="A125" t="str">
            <v>SLUDGE HOLDING TANK Existing Type</v>
          </cell>
          <cell r="B125" t="str">
            <v>SLUDGE HOLDING TANK</v>
          </cell>
          <cell r="C125" t="str">
            <v>SLUDGE HOLDING TANK</v>
          </cell>
          <cell r="D125" t="str">
            <v>P1</v>
          </cell>
          <cell r="E125" t="str">
            <v>Existing Type</v>
          </cell>
          <cell r="F125" t="e">
            <v>#N/A</v>
          </cell>
          <cell r="G125" t="str">
            <v>Done</v>
          </cell>
          <cell r="L125">
            <v>1</v>
          </cell>
          <cell r="N125">
            <v>0</v>
          </cell>
        </row>
        <row r="126">
          <cell r="A126" t="str">
            <v>SPRINTER VAN 3.5t 3.5T3</v>
          </cell>
          <cell r="B126" t="str">
            <v>SPRINTER VAN 3.5t</v>
          </cell>
          <cell r="C126" t="str">
            <v>SPRINTER VAN 3.5t(3)</v>
          </cell>
          <cell r="D126" t="str">
            <v>3.5T</v>
          </cell>
          <cell r="E126" t="str">
            <v>3.5T3</v>
          </cell>
          <cell r="F126" t="str">
            <v>3.5T Van - E&amp;M</v>
          </cell>
          <cell r="G126" t="str">
            <v>Redone</v>
          </cell>
          <cell r="H126" t="str">
            <v>Model not in use</v>
          </cell>
          <cell r="I126" t="str">
            <v>Model not in use</v>
          </cell>
          <cell r="J126" t="str">
            <v>Model not in use</v>
          </cell>
          <cell r="K126" t="str">
            <v>check Type against model</v>
          </cell>
          <cell r="L126">
            <v>1</v>
          </cell>
          <cell r="M126" t="str">
            <v>SPRINTER VAN 3.5t(3)</v>
          </cell>
          <cell r="N126">
            <v>20</v>
          </cell>
        </row>
        <row r="127">
          <cell r="A127" t="str">
            <v>SPRINTER VAN 3.5t 3.5T7</v>
          </cell>
          <cell r="B127" t="str">
            <v>SPRINTER VAN 3.5t</v>
          </cell>
          <cell r="C127" t="str">
            <v>SPRINTER VAN 3.5t</v>
          </cell>
          <cell r="E127" t="str">
            <v>3.5T7</v>
          </cell>
          <cell r="F127" t="str">
            <v>3.5T Van - BASE VAN</v>
          </cell>
          <cell r="G127" t="str">
            <v>Done</v>
          </cell>
          <cell r="H127" t="str">
            <v>3.5T7</v>
          </cell>
          <cell r="I127" t="str">
            <v>3.5T7</v>
          </cell>
          <cell r="J127" t="str">
            <v>3.5T7</v>
          </cell>
          <cell r="K127"/>
          <cell r="L127">
            <v>1</v>
          </cell>
          <cell r="M127" t="str">
            <v>keep</v>
          </cell>
          <cell r="N127">
            <v>4</v>
          </cell>
        </row>
        <row r="128">
          <cell r="A128" t="str">
            <v>SPRINTER VAN 4.6t 4.6T1</v>
          </cell>
          <cell r="B128" t="str">
            <v>SPRINTER VAN 4.6t</v>
          </cell>
          <cell r="C128" t="str">
            <v>SPRINTER VAN 4.6t</v>
          </cell>
          <cell r="D128" t="str">
            <v>7.5T</v>
          </cell>
          <cell r="E128" t="str">
            <v>4.6T1</v>
          </cell>
          <cell r="F128" t="str">
            <v>4.6T Van - JETTER</v>
          </cell>
          <cell r="G128" t="str">
            <v>Done</v>
          </cell>
          <cell r="H128" t="str">
            <v>4.6T1</v>
          </cell>
          <cell r="I128" t="str">
            <v>4.6T1</v>
          </cell>
          <cell r="J128" t="str">
            <v>4.6T1</v>
          </cell>
          <cell r="K128"/>
          <cell r="L128">
            <v>2</v>
          </cell>
          <cell r="N128">
            <v>0</v>
          </cell>
        </row>
        <row r="129">
          <cell r="A129" t="str">
            <v>TIPP 18t. HGV 1</v>
          </cell>
          <cell r="B129" t="str">
            <v>TIPP 18t.</v>
          </cell>
          <cell r="C129" t="str">
            <v>TIPP 18t.</v>
          </cell>
          <cell r="D129" t="str">
            <v>HGV 6</v>
          </cell>
          <cell r="E129" t="str">
            <v>HGV 1</v>
          </cell>
          <cell r="F129" t="str">
            <v>18T Tipper/Grab</v>
          </cell>
          <cell r="H129" t="str">
            <v>HGV 6</v>
          </cell>
          <cell r="I129" t="str">
            <v>HGV 6</v>
          </cell>
          <cell r="J129" t="str">
            <v>HGV 1</v>
          </cell>
          <cell r="K129"/>
          <cell r="L129">
            <v>5</v>
          </cell>
          <cell r="N129">
            <v>0</v>
          </cell>
        </row>
        <row r="130">
          <cell r="A130" t="str">
            <v>TIPP 3 WAY 18t HGV 1</v>
          </cell>
          <cell r="B130" t="str">
            <v>TIPP 3 WAY 18t</v>
          </cell>
          <cell r="C130" t="str">
            <v>TIPP 3 WAY 18t</v>
          </cell>
          <cell r="D130" t="str">
            <v>HGV 6</v>
          </cell>
          <cell r="E130" t="str">
            <v>HGV 1</v>
          </cell>
          <cell r="F130" t="str">
            <v>18T Tipper/Grab</v>
          </cell>
          <cell r="G130" t="str">
            <v>Done</v>
          </cell>
          <cell r="H130" t="str">
            <v>HGV 1</v>
          </cell>
          <cell r="I130" t="str">
            <v>HGV 1</v>
          </cell>
          <cell r="J130" t="str">
            <v>HGV 1</v>
          </cell>
          <cell r="K130"/>
          <cell r="L130">
            <v>4</v>
          </cell>
          <cell r="N130">
            <v>0</v>
          </cell>
        </row>
        <row r="131">
          <cell r="A131" t="str">
            <v>TIPP 3 WAY FL6.14 HGV 1</v>
          </cell>
          <cell r="B131" t="str">
            <v>TIPP 3 WAY FL6.14</v>
          </cell>
          <cell r="C131" t="str">
            <v>TIPP 3 WAY FL6.14</v>
          </cell>
          <cell r="D131" t="str">
            <v>HGV 6</v>
          </cell>
          <cell r="E131" t="str">
            <v>HGV 1</v>
          </cell>
          <cell r="F131" t="str">
            <v>18T Tipper/Grab</v>
          </cell>
          <cell r="G131" t="str">
            <v>Done</v>
          </cell>
          <cell r="H131" t="str">
            <v>HGV 1</v>
          </cell>
          <cell r="I131" t="str">
            <v>HGV 1</v>
          </cell>
          <cell r="J131" t="str">
            <v>HGV 1</v>
          </cell>
          <cell r="K131"/>
          <cell r="L131">
            <v>1</v>
          </cell>
          <cell r="N131">
            <v>0</v>
          </cell>
        </row>
        <row r="132">
          <cell r="A132" t="str">
            <v>TIPP 3 WAY FL6.18 HGV 1</v>
          </cell>
          <cell r="B132" t="str">
            <v>TIPP 3 WAY FL6.18</v>
          </cell>
          <cell r="C132" t="str">
            <v>TIPP 3 WAY FL6.18</v>
          </cell>
          <cell r="D132" t="str">
            <v>HGV 6</v>
          </cell>
          <cell r="E132" t="str">
            <v>HGV 1</v>
          </cell>
          <cell r="F132" t="str">
            <v>18T Tipper/Grab</v>
          </cell>
          <cell r="H132" t="str">
            <v>HGV 6</v>
          </cell>
          <cell r="I132" t="str">
            <v>HGV 1</v>
          </cell>
          <cell r="J132" t="str">
            <v>HGV 1</v>
          </cell>
          <cell r="K132"/>
          <cell r="L132">
            <v>5</v>
          </cell>
          <cell r="N132">
            <v>0</v>
          </cell>
        </row>
        <row r="133">
          <cell r="A133" t="str">
            <v>TIPP ATEGO 7.5t 7.5T2</v>
          </cell>
          <cell r="B133" t="str">
            <v>TIPP ATEGO 7.5t</v>
          </cell>
          <cell r="C133" t="str">
            <v>TIPP ATEGO 7.5t (2)</v>
          </cell>
          <cell r="D133" t="str">
            <v>7.5T</v>
          </cell>
          <cell r="E133" t="str">
            <v>7.5T2</v>
          </cell>
          <cell r="F133" t="str">
            <v>7.5T Tipper/Grab</v>
          </cell>
          <cell r="G133" t="str">
            <v>Done</v>
          </cell>
          <cell r="H133" t="str">
            <v>Model not in use</v>
          </cell>
          <cell r="I133" t="str">
            <v>Model not in use</v>
          </cell>
          <cell r="J133" t="str">
            <v>Model not in use</v>
          </cell>
          <cell r="K133" t="str">
            <v>check Type against model</v>
          </cell>
          <cell r="L133">
            <v>8</v>
          </cell>
          <cell r="M133" t="str">
            <v>TIPP ATEGO 7.5t (2)</v>
          </cell>
          <cell r="N133">
            <v>19</v>
          </cell>
        </row>
        <row r="134">
          <cell r="A134" t="str">
            <v>TIPP ATEGO 7.5t 7.5T4</v>
          </cell>
          <cell r="B134" t="str">
            <v>TIPP ATEGO 7.5t</v>
          </cell>
          <cell r="C134" t="str">
            <v>TIPP ATEGO 7.5t (4)</v>
          </cell>
          <cell r="E134" t="str">
            <v>7.5T4</v>
          </cell>
          <cell r="F134" t="str">
            <v>7-10T Tpp/Pod/Grb/AD</v>
          </cell>
          <cell r="G134" t="str">
            <v>Done</v>
          </cell>
          <cell r="H134" t="str">
            <v>Model not in use</v>
          </cell>
          <cell r="I134" t="str">
            <v>Model not in use</v>
          </cell>
          <cell r="J134" t="str">
            <v>Model not in use</v>
          </cell>
          <cell r="K134" t="str">
            <v>check Type against model</v>
          </cell>
          <cell r="L134">
            <v>2</v>
          </cell>
          <cell r="M134" t="str">
            <v>TIPP ATEGO 7.5t (4)</v>
          </cell>
          <cell r="N134">
            <v>19</v>
          </cell>
        </row>
        <row r="135">
          <cell r="A135" t="str">
            <v>TIPP C/C 3 WAY 7.5t 7.5T2</v>
          </cell>
          <cell r="B135" t="str">
            <v>TIPP C/C 3 WAY 7.5t</v>
          </cell>
          <cell r="C135" t="str">
            <v>TIPP C/C 3 WAY 7.5t</v>
          </cell>
          <cell r="D135" t="str">
            <v>7.5T</v>
          </cell>
          <cell r="E135" t="str">
            <v>7.5T2</v>
          </cell>
          <cell r="F135" t="str">
            <v>7.5T Tipper/Grab</v>
          </cell>
          <cell r="G135" t="str">
            <v>Done</v>
          </cell>
          <cell r="H135" t="str">
            <v>7.5T2</v>
          </cell>
          <cell r="I135" t="str">
            <v>7.5T2</v>
          </cell>
          <cell r="J135" t="str">
            <v>7.5T2</v>
          </cell>
          <cell r="K135"/>
          <cell r="L135">
            <v>1</v>
          </cell>
          <cell r="N135">
            <v>0</v>
          </cell>
        </row>
        <row r="136">
          <cell r="A136" t="str">
            <v>TIPP C/C DAILY. 7.5T1</v>
          </cell>
          <cell r="B136" t="str">
            <v>TIPP C/C DAILY.</v>
          </cell>
          <cell r="C136" t="str">
            <v>TIPP C/C DAILY.</v>
          </cell>
          <cell r="D136" t="str">
            <v>7.5T</v>
          </cell>
          <cell r="E136" t="str">
            <v>7.5T1</v>
          </cell>
          <cell r="F136" t="str">
            <v>7.5T Tipper</v>
          </cell>
          <cell r="H136" t="str">
            <v>7.5T</v>
          </cell>
          <cell r="I136" t="str">
            <v>7.5T</v>
          </cell>
          <cell r="J136" t="str">
            <v>7.5T1</v>
          </cell>
          <cell r="K136"/>
          <cell r="L136">
            <v>2</v>
          </cell>
          <cell r="N136">
            <v>0</v>
          </cell>
        </row>
        <row r="137">
          <cell r="A137" t="str">
            <v>TIPP CARGO 75E15K 7.5T4</v>
          </cell>
          <cell r="B137" t="str">
            <v>TIPP CARGO 75E15K</v>
          </cell>
          <cell r="C137" t="str">
            <v>TIPP CARGO 75E15K (4)</v>
          </cell>
          <cell r="D137" t="str">
            <v>7.5T</v>
          </cell>
          <cell r="E137" t="str">
            <v>7.5T4</v>
          </cell>
          <cell r="F137" t="str">
            <v>7-10T Tpp/Pod/Grb/AD</v>
          </cell>
          <cell r="G137" t="str">
            <v>Done</v>
          </cell>
          <cell r="H137" t="str">
            <v>Model not in use</v>
          </cell>
          <cell r="I137" t="str">
            <v>Model not in use</v>
          </cell>
          <cell r="J137" t="str">
            <v>Model not in use</v>
          </cell>
          <cell r="K137" t="str">
            <v>check Type against model</v>
          </cell>
          <cell r="L137">
            <v>3</v>
          </cell>
          <cell r="M137" t="str">
            <v>TIPP CARGO 75E15K(4)</v>
          </cell>
          <cell r="N137">
            <v>20</v>
          </cell>
        </row>
        <row r="138">
          <cell r="A138" t="str">
            <v>TIPP CARGO 75E15K 7.5T5</v>
          </cell>
          <cell r="B138" t="str">
            <v>TIPP CARGO 75E15K</v>
          </cell>
          <cell r="C138" t="str">
            <v>TIPP CARGO 75E15K(5)</v>
          </cell>
          <cell r="E138" t="str">
            <v>7.5T5</v>
          </cell>
          <cell r="F138" t="str">
            <v>7.5T Tipp/Pod/SL/AD</v>
          </cell>
          <cell r="G138" t="str">
            <v>Done</v>
          </cell>
          <cell r="H138" t="str">
            <v>Model not in use</v>
          </cell>
          <cell r="I138" t="str">
            <v>Model not in use</v>
          </cell>
          <cell r="J138" t="str">
            <v>Model not in use</v>
          </cell>
          <cell r="K138" t="str">
            <v>check Type against model</v>
          </cell>
          <cell r="L138">
            <v>1</v>
          </cell>
          <cell r="M138" t="str">
            <v>TIPP CARGO 75E15K(5)</v>
          </cell>
          <cell r="N138">
            <v>20</v>
          </cell>
        </row>
        <row r="139">
          <cell r="A139" t="str">
            <v>TIPP D/SIDE FL6.18 HGV 7</v>
          </cell>
          <cell r="B139" t="str">
            <v>TIPP D/SIDE FL6.18</v>
          </cell>
          <cell r="C139" t="str">
            <v>TIPP D/SIDE FL6.18</v>
          </cell>
          <cell r="D139" t="str">
            <v>HGV 6</v>
          </cell>
          <cell r="E139" t="str">
            <v>HGV 7</v>
          </cell>
          <cell r="F139" t="str">
            <v>18T Platform Crane</v>
          </cell>
          <cell r="G139" t="str">
            <v>Done</v>
          </cell>
          <cell r="H139" t="str">
            <v>HGV 7</v>
          </cell>
          <cell r="I139" t="str">
            <v>HGV 7</v>
          </cell>
          <cell r="J139" t="str">
            <v>HGV 7</v>
          </cell>
          <cell r="K139"/>
          <cell r="L139">
            <v>1</v>
          </cell>
          <cell r="N139">
            <v>0</v>
          </cell>
        </row>
        <row r="140">
          <cell r="A140" t="str">
            <v>TIPP D/SIDE LORRY HGV 1</v>
          </cell>
          <cell r="B140" t="str">
            <v>TIPP D/SIDE LORRY</v>
          </cell>
          <cell r="C140" t="str">
            <v>TIPP D/SIDE LORRY</v>
          </cell>
          <cell r="D140" t="str">
            <v>7.5T</v>
          </cell>
          <cell r="E140" t="str">
            <v>HGV 1</v>
          </cell>
          <cell r="F140" t="str">
            <v>18T Tipper/Grab</v>
          </cell>
          <cell r="G140" t="str">
            <v>Done</v>
          </cell>
          <cell r="H140" t="str">
            <v>HGV 1</v>
          </cell>
          <cell r="I140" t="str">
            <v>HGV 1</v>
          </cell>
          <cell r="J140" t="str">
            <v>HGV 1</v>
          </cell>
          <cell r="K140"/>
          <cell r="L140">
            <v>1</v>
          </cell>
          <cell r="N140">
            <v>0</v>
          </cell>
        </row>
        <row r="141">
          <cell r="A141" t="str">
            <v>TIPP DEMOUNT 18t HGV 1</v>
          </cell>
          <cell r="B141" t="str">
            <v>TIPP DEMOUNT 18t</v>
          </cell>
          <cell r="C141" t="str">
            <v>TIPP DEMOUNT 18t</v>
          </cell>
          <cell r="D141" t="str">
            <v>HGV 6</v>
          </cell>
          <cell r="E141" t="str">
            <v>HGV 1</v>
          </cell>
          <cell r="F141" t="str">
            <v>18T Tipper/Grab</v>
          </cell>
          <cell r="G141" t="str">
            <v>Done</v>
          </cell>
          <cell r="H141" t="str">
            <v>HGV 1</v>
          </cell>
          <cell r="I141" t="str">
            <v>HGV 1</v>
          </cell>
          <cell r="J141" t="str">
            <v>HGV 1</v>
          </cell>
          <cell r="K141"/>
          <cell r="L141">
            <v>1</v>
          </cell>
          <cell r="N141">
            <v>0</v>
          </cell>
        </row>
        <row r="142">
          <cell r="A142" t="str">
            <v>TIPP FA45-130 7.5t 7.5T2</v>
          </cell>
          <cell r="B142" t="str">
            <v>TIPP FA45-130 7.5t</v>
          </cell>
          <cell r="C142" t="str">
            <v>TIPP FA45-130 7.5t</v>
          </cell>
          <cell r="D142" t="str">
            <v>7.5T</v>
          </cell>
          <cell r="E142" t="str">
            <v>7.5T2</v>
          </cell>
          <cell r="F142" t="str">
            <v>7.5T Tipper/Grab</v>
          </cell>
          <cell r="G142" t="str">
            <v>Done</v>
          </cell>
          <cell r="H142" t="str">
            <v>7.5T2</v>
          </cell>
          <cell r="I142" t="str">
            <v>7.5T2</v>
          </cell>
          <cell r="J142" t="str">
            <v>7.5T2</v>
          </cell>
          <cell r="K142"/>
          <cell r="L142">
            <v>1</v>
          </cell>
          <cell r="N142">
            <v>0</v>
          </cell>
        </row>
        <row r="143">
          <cell r="A143" t="str">
            <v>TIPP FL6.18 HGV 1</v>
          </cell>
          <cell r="B143" t="str">
            <v>TIPP FL6.18</v>
          </cell>
          <cell r="C143" t="str">
            <v>TIPP FL6.18</v>
          </cell>
          <cell r="D143" t="str">
            <v>HGV 6</v>
          </cell>
          <cell r="E143" t="str">
            <v>HGV 1</v>
          </cell>
          <cell r="F143" t="str">
            <v>18T Tipper/Grab</v>
          </cell>
          <cell r="G143" t="str">
            <v>Done</v>
          </cell>
          <cell r="H143" t="str">
            <v>HGV 1</v>
          </cell>
          <cell r="I143" t="str">
            <v>HGV 1</v>
          </cell>
          <cell r="J143" t="str">
            <v>HGV 1</v>
          </cell>
          <cell r="K143"/>
          <cell r="L143">
            <v>3</v>
          </cell>
          <cell r="N143">
            <v>0</v>
          </cell>
        </row>
        <row r="144">
          <cell r="A144" t="str">
            <v>TIPP FL6.18 18t HGV 1</v>
          </cell>
          <cell r="B144" t="str">
            <v>TIPP FL6.18 18t</v>
          </cell>
          <cell r="C144" t="str">
            <v>TIPP FL6.18 18t</v>
          </cell>
          <cell r="D144" t="str">
            <v>HGV 6</v>
          </cell>
          <cell r="E144" t="str">
            <v>HGV 1</v>
          </cell>
          <cell r="F144" t="str">
            <v>18T Tipper/Grab</v>
          </cell>
          <cell r="G144" t="str">
            <v>Done</v>
          </cell>
          <cell r="H144" t="str">
            <v>HGV 1</v>
          </cell>
          <cell r="I144" t="str">
            <v>HGV 1</v>
          </cell>
          <cell r="J144" t="str">
            <v>HGV 1</v>
          </cell>
          <cell r="K144"/>
          <cell r="L144">
            <v>6</v>
          </cell>
          <cell r="N144">
            <v>0</v>
          </cell>
        </row>
        <row r="145">
          <cell r="A145" t="str">
            <v>TIPP POD FA45 130 7.5T3</v>
          </cell>
          <cell r="B145" t="str">
            <v>TIPP POD FA45 130</v>
          </cell>
          <cell r="C145" t="str">
            <v>TIPP POD FA45 130</v>
          </cell>
          <cell r="D145" t="str">
            <v>7.5T</v>
          </cell>
          <cell r="E145" t="str">
            <v>7.5T3</v>
          </cell>
          <cell r="F145" t="str">
            <v>7.5T Tipper/Pod/Grab</v>
          </cell>
          <cell r="G145" t="str">
            <v>Done</v>
          </cell>
          <cell r="H145" t="str">
            <v>7.5T3</v>
          </cell>
          <cell r="I145" t="str">
            <v>7.5T3</v>
          </cell>
          <cell r="J145" t="str">
            <v>7.5T3</v>
          </cell>
          <cell r="K145"/>
          <cell r="L145">
            <v>2</v>
          </cell>
          <cell r="N145">
            <v>0</v>
          </cell>
        </row>
        <row r="146">
          <cell r="A146" t="str">
            <v>TIPP POD FA45 150 7.5T4</v>
          </cell>
          <cell r="B146" t="str">
            <v>TIPP POD FA45 150</v>
          </cell>
          <cell r="C146" t="str">
            <v>TIPP POD FA45 150</v>
          </cell>
          <cell r="D146" t="str">
            <v>7.5T</v>
          </cell>
          <cell r="E146" t="str">
            <v>7.5T4</v>
          </cell>
          <cell r="F146" t="str">
            <v>7-10T Tpp/Pod/Grb/AD</v>
          </cell>
          <cell r="G146" t="str">
            <v>Done</v>
          </cell>
          <cell r="H146" t="str">
            <v>7.5T4</v>
          </cell>
          <cell r="I146" t="str">
            <v>7.5T4</v>
          </cell>
          <cell r="J146" t="str">
            <v>7.5T4</v>
          </cell>
          <cell r="K146"/>
          <cell r="L146">
            <v>7</v>
          </cell>
          <cell r="N146">
            <v>0</v>
          </cell>
        </row>
        <row r="147">
          <cell r="A147" t="str">
            <v>TIPP TGL 7.150 7.5T2</v>
          </cell>
          <cell r="B147" t="str">
            <v>TIPP TGL 7.150</v>
          </cell>
          <cell r="C147" t="str">
            <v>TIPP TGL 7.150</v>
          </cell>
          <cell r="D147" t="str">
            <v>7.5T</v>
          </cell>
          <cell r="E147" t="str">
            <v>7.5T2</v>
          </cell>
          <cell r="F147" t="str">
            <v>7.5T Tipper/Grab</v>
          </cell>
          <cell r="G147" t="str">
            <v>Done</v>
          </cell>
          <cell r="H147" t="str">
            <v>7.5T2</v>
          </cell>
          <cell r="I147" t="str">
            <v>7.5T2</v>
          </cell>
          <cell r="J147" t="str">
            <v>7.5T2</v>
          </cell>
          <cell r="K147"/>
          <cell r="L147">
            <v>4</v>
          </cell>
          <cell r="N147">
            <v>0</v>
          </cell>
        </row>
        <row r="148">
          <cell r="A148" t="str">
            <v>TIPP TRANSIT 350 LWB 3.5T3SL</v>
          </cell>
          <cell r="B148" t="str">
            <v>TIPP TRANSIT 350 LWB</v>
          </cell>
          <cell r="C148" t="str">
            <v>TIPP TRANSIT 350 LWB</v>
          </cell>
          <cell r="D148" t="str">
            <v>3.5T</v>
          </cell>
          <cell r="E148" t="str">
            <v>3.5T3SL</v>
          </cell>
          <cell r="F148" t="str">
            <v>3.5T Van - E&amp;M SL</v>
          </cell>
          <cell r="H148" t="str">
            <v>3.5T8SL</v>
          </cell>
          <cell r="I148" t="str">
            <v>3.5T3SL</v>
          </cell>
          <cell r="J148" t="str">
            <v>3.5T3SL</v>
          </cell>
          <cell r="K148"/>
          <cell r="L148">
            <v>3</v>
          </cell>
          <cell r="N148">
            <v>0</v>
          </cell>
        </row>
        <row r="149">
          <cell r="A149" t="str">
            <v>TIPP TRANSIT 350LWB 3.5T1</v>
          </cell>
          <cell r="B149" t="str">
            <v>TIPP TRANSIT 350LWB</v>
          </cell>
          <cell r="C149" t="str">
            <v>TIPP TRANSIT 350LWB</v>
          </cell>
          <cell r="D149" t="str">
            <v>3.5T</v>
          </cell>
          <cell r="E149" t="str">
            <v>3.5T1</v>
          </cell>
          <cell r="F149" t="str">
            <v>3.5T VAN - NM</v>
          </cell>
          <cell r="G149" t="str">
            <v>Done</v>
          </cell>
          <cell r="H149" t="str">
            <v>3.5T1</v>
          </cell>
          <cell r="I149" t="str">
            <v>3.5T1</v>
          </cell>
          <cell r="J149" t="str">
            <v>3.5T1</v>
          </cell>
          <cell r="K149"/>
          <cell r="L149">
            <v>1</v>
          </cell>
          <cell r="N149">
            <v>0</v>
          </cell>
        </row>
        <row r="150">
          <cell r="A150" t="str">
            <v>TKR 2500G FRESHWATER HGV 12</v>
          </cell>
          <cell r="B150" t="str">
            <v>TKR 2500G FRESHWATER</v>
          </cell>
          <cell r="C150" t="str">
            <v>TKR 2500G FRESHWATER</v>
          </cell>
          <cell r="D150" t="str">
            <v>HGV 5</v>
          </cell>
          <cell r="E150" t="str">
            <v>HGV 12</v>
          </cell>
          <cell r="F150" t="str">
            <v>EP Tanker Trailers</v>
          </cell>
          <cell r="G150" t="str">
            <v>Done</v>
          </cell>
          <cell r="H150" t="str">
            <v>HGV 12</v>
          </cell>
          <cell r="I150" t="str">
            <v>HGV 12</v>
          </cell>
          <cell r="J150" t="str">
            <v>HGV 12</v>
          </cell>
          <cell r="K150"/>
          <cell r="L150">
            <v>2</v>
          </cell>
          <cell r="N150">
            <v>0</v>
          </cell>
        </row>
        <row r="151">
          <cell r="A151" t="str">
            <v>TKR 8X4 KERAX 340 HGV 6</v>
          </cell>
          <cell r="B151" t="str">
            <v>TKR 8X4 KERAX 340</v>
          </cell>
          <cell r="C151" t="str">
            <v>TKR 8X4 KERAX 340</v>
          </cell>
          <cell r="D151" t="str">
            <v>HGV 5</v>
          </cell>
          <cell r="E151" t="str">
            <v>HGV 6</v>
          </cell>
          <cell r="F151" t="str">
            <v>32T Tkr/Multilift</v>
          </cell>
          <cell r="G151" t="str">
            <v>Done</v>
          </cell>
          <cell r="H151" t="str">
            <v>HGV 6</v>
          </cell>
          <cell r="I151" t="str">
            <v>HGV 6</v>
          </cell>
          <cell r="J151" t="str">
            <v>HGV 6</v>
          </cell>
          <cell r="K151"/>
          <cell r="L151">
            <v>1</v>
          </cell>
          <cell r="N151">
            <v>0</v>
          </cell>
        </row>
        <row r="152">
          <cell r="A152" t="str">
            <v>TKR CARGO 180 2000G HGV 8</v>
          </cell>
          <cell r="B152" t="str">
            <v>TKR CARGO 180 2000G</v>
          </cell>
          <cell r="C152" t="str">
            <v>TKR CARGO 180 2000G</v>
          </cell>
          <cell r="D152" t="str">
            <v>HGV 4</v>
          </cell>
          <cell r="E152" t="str">
            <v>HGV 8</v>
          </cell>
          <cell r="F152" t="str">
            <v>18T JETVAC</v>
          </cell>
          <cell r="G152" t="str">
            <v>Done</v>
          </cell>
          <cell r="H152" t="str">
            <v>HGV 8</v>
          </cell>
          <cell r="I152" t="str">
            <v>HGV 8</v>
          </cell>
          <cell r="J152" t="str">
            <v>HGV 8</v>
          </cell>
          <cell r="K152"/>
          <cell r="L152">
            <v>1</v>
          </cell>
          <cell r="N152">
            <v>0</v>
          </cell>
        </row>
        <row r="153">
          <cell r="A153" t="str">
            <v>TKR FL6.18 2000G HGV 4</v>
          </cell>
          <cell r="B153" t="str">
            <v>TKR FL6.18 2000G</v>
          </cell>
          <cell r="C153" t="str">
            <v>TKR FL6.18 2000G</v>
          </cell>
          <cell r="D153" t="str">
            <v>HGV 4</v>
          </cell>
          <cell r="E153" t="str">
            <v>HGV 4</v>
          </cell>
          <cell r="F153" t="str">
            <v>18T Tankers</v>
          </cell>
          <cell r="G153" t="str">
            <v>Done</v>
          </cell>
          <cell r="H153" t="str">
            <v>HGV 4</v>
          </cell>
          <cell r="I153" t="str">
            <v>HGV 4</v>
          </cell>
          <cell r="J153" t="str">
            <v>HGV 4</v>
          </cell>
          <cell r="K153"/>
          <cell r="L153">
            <v>1</v>
          </cell>
          <cell r="N153">
            <v>0</v>
          </cell>
        </row>
        <row r="154">
          <cell r="A154" t="str">
            <v>TKR JETVAC 17t C/C HGV 8</v>
          </cell>
          <cell r="B154" t="str">
            <v>TKR JETVAC 17t C/C</v>
          </cell>
          <cell r="C154" t="str">
            <v>TKR JETVAC 17t C/C</v>
          </cell>
          <cell r="D154" t="str">
            <v>HGV 4</v>
          </cell>
          <cell r="E154" t="str">
            <v>HGV 8</v>
          </cell>
          <cell r="F154" t="str">
            <v>18T JETVAC</v>
          </cell>
          <cell r="G154" t="str">
            <v>Done</v>
          </cell>
          <cell r="H154" t="str">
            <v>HGV 8</v>
          </cell>
          <cell r="I154" t="str">
            <v>HGV 8</v>
          </cell>
          <cell r="J154" t="str">
            <v>HGV 8</v>
          </cell>
          <cell r="K154"/>
          <cell r="L154">
            <v>3</v>
          </cell>
          <cell r="N154">
            <v>0</v>
          </cell>
        </row>
        <row r="155">
          <cell r="A155" t="str">
            <v>TKR JETVAC 18T HGV 8</v>
          </cell>
          <cell r="B155" t="str">
            <v>TKR JETVAC 18T</v>
          </cell>
          <cell r="C155" t="str">
            <v>TKR JETVAC 18T</v>
          </cell>
          <cell r="D155" t="str">
            <v>HGV 4</v>
          </cell>
          <cell r="E155" t="str">
            <v>HGV 8</v>
          </cell>
          <cell r="F155" t="str">
            <v>18T JETVAC</v>
          </cell>
          <cell r="G155" t="str">
            <v>Done</v>
          </cell>
          <cell r="H155" t="str">
            <v>HGV 8</v>
          </cell>
          <cell r="I155" t="str">
            <v>HGV 8</v>
          </cell>
          <cell r="J155" t="str">
            <v>HGV 8</v>
          </cell>
          <cell r="K155"/>
          <cell r="L155">
            <v>1</v>
          </cell>
          <cell r="N155">
            <v>0</v>
          </cell>
        </row>
        <row r="156">
          <cell r="A156" t="str">
            <v>TKR JETVAC 2000G HGV 8</v>
          </cell>
          <cell r="B156" t="str">
            <v>TKR JETVAC 2000G</v>
          </cell>
          <cell r="C156" t="str">
            <v>TKR JETVAC 2000G</v>
          </cell>
          <cell r="D156" t="str">
            <v>HGV 4</v>
          </cell>
          <cell r="E156" t="str">
            <v>HGV 8</v>
          </cell>
          <cell r="F156" t="str">
            <v>18T JETVAC</v>
          </cell>
          <cell r="G156" t="str">
            <v>Done</v>
          </cell>
          <cell r="H156" t="str">
            <v>HGV 8</v>
          </cell>
          <cell r="I156" t="str">
            <v>HGV 8</v>
          </cell>
          <cell r="J156" t="str">
            <v>HGV 8</v>
          </cell>
          <cell r="K156"/>
          <cell r="L156">
            <v>2</v>
          </cell>
          <cell r="N156">
            <v>0</v>
          </cell>
        </row>
        <row r="157">
          <cell r="A157" t="str">
            <v>TKR SLUDGE 4000G HGV 6</v>
          </cell>
          <cell r="B157" t="str">
            <v>TKR SLUDGE 4000G</v>
          </cell>
          <cell r="C157" t="str">
            <v>TKR SLUDGE 4000G</v>
          </cell>
          <cell r="D157" t="str">
            <v>HGV 5</v>
          </cell>
          <cell r="E157" t="str">
            <v>HGV 6</v>
          </cell>
          <cell r="F157" t="str">
            <v>32T Tkr/Multilift</v>
          </cell>
          <cell r="G157" t="str">
            <v>Done</v>
          </cell>
          <cell r="H157" t="str">
            <v>HGV 6</v>
          </cell>
          <cell r="I157" t="str">
            <v>HGV 6</v>
          </cell>
          <cell r="J157" t="str">
            <v>HGV 6</v>
          </cell>
          <cell r="K157"/>
          <cell r="L157">
            <v>2</v>
          </cell>
          <cell r="N157">
            <v>0</v>
          </cell>
        </row>
        <row r="158">
          <cell r="A158" t="str">
            <v>TKR TRL 250G Existing Type</v>
          </cell>
          <cell r="B158" t="str">
            <v>TKR TRL 250G</v>
          </cell>
          <cell r="C158" t="str">
            <v>TKR TRL 250G</v>
          </cell>
          <cell r="D158" t="str">
            <v>P8</v>
          </cell>
          <cell r="E158" t="str">
            <v>Existing Type</v>
          </cell>
          <cell r="F158" t="e">
            <v>#N/A</v>
          </cell>
          <cell r="G158" t="str">
            <v>Done</v>
          </cell>
          <cell r="L158">
            <v>1</v>
          </cell>
          <cell r="N158">
            <v>0</v>
          </cell>
        </row>
        <row r="159">
          <cell r="A159" t="str">
            <v>TKR TRL 33000 ALUM HGV 13</v>
          </cell>
          <cell r="B159" t="str">
            <v>TKR TRL 33000 ALUM</v>
          </cell>
          <cell r="C159" t="str">
            <v>TKR TRL 33000 ALUM</v>
          </cell>
          <cell r="D159" t="str">
            <v>HGV 5</v>
          </cell>
          <cell r="E159" t="str">
            <v>HGV 13</v>
          </cell>
          <cell r="F159" t="str">
            <v>Lrge Sludge trailers</v>
          </cell>
          <cell r="G159" t="str">
            <v>Done</v>
          </cell>
          <cell r="H159" t="str">
            <v>HGV 13</v>
          </cell>
          <cell r="I159" t="str">
            <v>HGV 13</v>
          </cell>
          <cell r="J159" t="str">
            <v>HGV 13</v>
          </cell>
          <cell r="K159"/>
          <cell r="L159">
            <v>1</v>
          </cell>
          <cell r="N159">
            <v>0</v>
          </cell>
        </row>
        <row r="160">
          <cell r="A160" t="str">
            <v>TKR TRL 35T O LIC HGV 13</v>
          </cell>
          <cell r="B160" t="str">
            <v>TKR TRL 35T O LIC</v>
          </cell>
          <cell r="C160" t="str">
            <v>TKR TRL 35T O LIC</v>
          </cell>
          <cell r="D160" t="str">
            <v>HGV 5</v>
          </cell>
          <cell r="E160" t="str">
            <v>HGV 13</v>
          </cell>
          <cell r="F160" t="str">
            <v>Lrge Sludge trailers</v>
          </cell>
          <cell r="G160" t="str">
            <v>Done</v>
          </cell>
          <cell r="H160" t="str">
            <v>HGV 13</v>
          </cell>
          <cell r="I160" t="str">
            <v>HGV 13</v>
          </cell>
          <cell r="J160" t="str">
            <v>HGV 13</v>
          </cell>
          <cell r="K160"/>
          <cell r="L160">
            <v>5</v>
          </cell>
          <cell r="N160">
            <v>0</v>
          </cell>
        </row>
        <row r="161">
          <cell r="A161" t="str">
            <v>TKR TRL 5000G O LIC HGV 13</v>
          </cell>
          <cell r="B161" t="str">
            <v>TKR TRL 5000G O LIC</v>
          </cell>
          <cell r="C161" t="str">
            <v>TKR TRL 5000G O LIC</v>
          </cell>
          <cell r="D161" t="str">
            <v>HGV 5</v>
          </cell>
          <cell r="E161" t="str">
            <v>HGV 13</v>
          </cell>
          <cell r="F161" t="str">
            <v>Lrge Sludge trailers</v>
          </cell>
          <cell r="G161" t="str">
            <v>Done</v>
          </cell>
          <cell r="H161" t="str">
            <v>HGV 13</v>
          </cell>
          <cell r="I161" t="str">
            <v>HGV 13</v>
          </cell>
          <cell r="J161" t="str">
            <v>HGV 13</v>
          </cell>
          <cell r="K161"/>
          <cell r="L161">
            <v>2</v>
          </cell>
          <cell r="N161">
            <v>0</v>
          </cell>
        </row>
        <row r="162">
          <cell r="A162" t="str">
            <v>TKR TRL O LIC .... HGV 13</v>
          </cell>
          <cell r="B162" t="str">
            <v>TKR TRL O LIC ....</v>
          </cell>
          <cell r="C162" t="str">
            <v>TKR TRL O LIC ....</v>
          </cell>
          <cell r="D162" t="str">
            <v>HGV 5</v>
          </cell>
          <cell r="E162" t="str">
            <v>HGV 13</v>
          </cell>
          <cell r="F162" t="str">
            <v>Lrge Sludge trailers</v>
          </cell>
          <cell r="H162" t="str">
            <v>HGV 12</v>
          </cell>
          <cell r="I162" t="str">
            <v>HGV 13</v>
          </cell>
          <cell r="J162" t="str">
            <v>HGV 13</v>
          </cell>
          <cell r="K162"/>
          <cell r="L162">
            <v>5</v>
          </cell>
          <cell r="N162">
            <v>0</v>
          </cell>
        </row>
        <row r="163">
          <cell r="A163" t="str">
            <v>TKR TRL O LIC.. HGV 13</v>
          </cell>
          <cell r="B163" t="str">
            <v>TKR TRL O LIC..</v>
          </cell>
          <cell r="C163" t="str">
            <v>TKR TRL O LIC..</v>
          </cell>
          <cell r="D163" t="str">
            <v>HGV 5</v>
          </cell>
          <cell r="E163" t="str">
            <v>HGV 13</v>
          </cell>
          <cell r="F163" t="str">
            <v>Lrge Sludge trailers</v>
          </cell>
          <cell r="H163" t="str">
            <v>HGV 5</v>
          </cell>
          <cell r="I163" t="str">
            <v>HGV 13</v>
          </cell>
          <cell r="J163" t="str">
            <v>HGV 13</v>
          </cell>
          <cell r="K163"/>
          <cell r="L163">
            <v>2</v>
          </cell>
          <cell r="N163">
            <v>0</v>
          </cell>
        </row>
        <row r="164">
          <cell r="A164" t="str">
            <v>TKR TRL O LIC... HGV 12</v>
          </cell>
          <cell r="B164" t="str">
            <v>TKR TRL O LIC...</v>
          </cell>
          <cell r="C164" t="str">
            <v>TKR TRL O LIC...</v>
          </cell>
          <cell r="D164" t="str">
            <v>HGV 5</v>
          </cell>
          <cell r="E164" t="str">
            <v>HGV 12</v>
          </cell>
          <cell r="F164" t="str">
            <v>EP Tanker Trailers</v>
          </cell>
          <cell r="H164" t="str">
            <v>HGV 5</v>
          </cell>
          <cell r="I164" t="str">
            <v>HGV 12</v>
          </cell>
          <cell r="J164" t="str">
            <v>HGV 12</v>
          </cell>
          <cell r="K164"/>
          <cell r="L164">
            <v>1</v>
          </cell>
          <cell r="N164">
            <v>0</v>
          </cell>
        </row>
        <row r="165">
          <cell r="A165" t="str">
            <v>TKR VAC 3ATC O LIC HGV 13</v>
          </cell>
          <cell r="B165" t="str">
            <v>TKR VAC 3ATC O LIC</v>
          </cell>
          <cell r="C165" t="str">
            <v>TKR VAC 3ATC O LIC</v>
          </cell>
          <cell r="D165" t="str">
            <v>HGV 5</v>
          </cell>
          <cell r="E165" t="str">
            <v>HGV 13</v>
          </cell>
          <cell r="F165" t="str">
            <v>Lrge Sludge trailers</v>
          </cell>
          <cell r="G165" t="str">
            <v>Done</v>
          </cell>
          <cell r="H165" t="str">
            <v>HGV 13</v>
          </cell>
          <cell r="I165" t="str">
            <v>HGV 13</v>
          </cell>
          <cell r="J165" t="str">
            <v>HGV 13</v>
          </cell>
          <cell r="K165"/>
          <cell r="L165">
            <v>1</v>
          </cell>
          <cell r="N165">
            <v>0</v>
          </cell>
        </row>
        <row r="166">
          <cell r="A166" t="str">
            <v>TRACTOR AGRI Existing Type</v>
          </cell>
          <cell r="B166" t="str">
            <v>TRACTOR AGRI</v>
          </cell>
          <cell r="C166" t="str">
            <v>TRACTOR AGRI</v>
          </cell>
          <cell r="D166" t="str">
            <v>P2</v>
          </cell>
          <cell r="E166" t="str">
            <v>Existing Type</v>
          </cell>
          <cell r="F166" t="e">
            <v>#N/A</v>
          </cell>
          <cell r="G166" t="str">
            <v>Done</v>
          </cell>
          <cell r="L166">
            <v>1</v>
          </cell>
          <cell r="N166">
            <v>0</v>
          </cell>
        </row>
        <row r="167">
          <cell r="A167" t="str">
            <v>TRACTOR B1550 Existing Type</v>
          </cell>
          <cell r="B167" t="str">
            <v>TRACTOR B1550</v>
          </cell>
          <cell r="C167" t="str">
            <v>TRACTOR B1550</v>
          </cell>
          <cell r="D167" t="str">
            <v>P2</v>
          </cell>
          <cell r="E167" t="str">
            <v>Existing Type</v>
          </cell>
          <cell r="F167" t="e">
            <v>#N/A</v>
          </cell>
          <cell r="G167" t="str">
            <v>Done</v>
          </cell>
          <cell r="L167">
            <v>1</v>
          </cell>
          <cell r="N167">
            <v>0</v>
          </cell>
        </row>
        <row r="168">
          <cell r="A168" t="str">
            <v>TRACTOR UNIT HGV 2</v>
          </cell>
          <cell r="B168" t="str">
            <v>TRACTOR UNIT</v>
          </cell>
          <cell r="C168" t="str">
            <v>TRACTOR UNIT</v>
          </cell>
          <cell r="D168" t="str">
            <v>HGV 2</v>
          </cell>
          <cell r="E168" t="str">
            <v>HGV 2</v>
          </cell>
          <cell r="F168" t="str">
            <v>Artic Units</v>
          </cell>
          <cell r="G168" t="str">
            <v>Done</v>
          </cell>
          <cell r="H168" t="str">
            <v>HGV 2</v>
          </cell>
          <cell r="I168" t="str">
            <v>HGV 2</v>
          </cell>
          <cell r="J168" t="str">
            <v>HGV 2</v>
          </cell>
          <cell r="K168"/>
          <cell r="L168">
            <v>1</v>
          </cell>
          <cell r="N168">
            <v>0</v>
          </cell>
        </row>
        <row r="169">
          <cell r="A169" t="str">
            <v>TRAN 350 TIPP S/C SL 3.5T4SL</v>
          </cell>
          <cell r="B169" t="str">
            <v>TRAN 350 TIPP S/C SL</v>
          </cell>
          <cell r="C169" t="str">
            <v>TRAN 350 TIPP S/C SL</v>
          </cell>
          <cell r="E169" t="str">
            <v>3.5T4SL</v>
          </cell>
          <cell r="F169" t="str">
            <v>3.5T Tipper - S/C SL</v>
          </cell>
          <cell r="H169" t="str">
            <v>Model not in use</v>
          </cell>
          <cell r="I169" t="str">
            <v>Model not in use</v>
          </cell>
          <cell r="J169" t="str">
            <v>Model not in use</v>
          </cell>
          <cell r="K169" t="str">
            <v>check Type against model</v>
          </cell>
          <cell r="M169" t="str">
            <v>New Build</v>
          </cell>
        </row>
        <row r="170">
          <cell r="A170" t="str">
            <v>TRANSIT 120 VAN 3.5T3SL</v>
          </cell>
          <cell r="B170" t="str">
            <v>TRANSIT 120 VAN</v>
          </cell>
          <cell r="C170" t="str">
            <v>TRANSIT 120 VAN</v>
          </cell>
          <cell r="D170" t="str">
            <v>3.5T</v>
          </cell>
          <cell r="E170" t="str">
            <v>3.5T3SL</v>
          </cell>
          <cell r="F170" t="str">
            <v>3.5T Van - E&amp;M SL</v>
          </cell>
          <cell r="G170" t="str">
            <v>Redone</v>
          </cell>
          <cell r="H170" t="str">
            <v>3.5T3SL</v>
          </cell>
          <cell r="I170" t="str">
            <v>3.5T3SL</v>
          </cell>
          <cell r="J170" t="str">
            <v>3.5T3SL</v>
          </cell>
          <cell r="K170"/>
          <cell r="L170">
            <v>2</v>
          </cell>
          <cell r="N170">
            <v>0</v>
          </cell>
        </row>
        <row r="171">
          <cell r="A171" t="str">
            <v>TRANSIT 150 VAN 3.5T3SL</v>
          </cell>
          <cell r="B171" t="str">
            <v>TRANSIT 150 VAN</v>
          </cell>
          <cell r="C171" t="str">
            <v>TRANSIT 150 VAN(3SL)</v>
          </cell>
          <cell r="D171" t="str">
            <v>3.5T</v>
          </cell>
          <cell r="E171" t="str">
            <v>3.5T3SL</v>
          </cell>
          <cell r="F171" t="str">
            <v>3.5T Van - E&amp;M SL</v>
          </cell>
          <cell r="G171" t="str">
            <v>Redone</v>
          </cell>
          <cell r="H171" t="str">
            <v>Model not in use</v>
          </cell>
          <cell r="I171" t="str">
            <v>Model not in use</v>
          </cell>
          <cell r="J171" t="str">
            <v>Model not in use</v>
          </cell>
          <cell r="K171" t="str">
            <v>check Type against model</v>
          </cell>
          <cell r="L171">
            <v>1</v>
          </cell>
          <cell r="M171" t="str">
            <v>TRANSIT 150 VAN(3SL)</v>
          </cell>
          <cell r="N171">
            <v>20</v>
          </cell>
        </row>
        <row r="172">
          <cell r="A172" t="str">
            <v>TRANSIT 150 VAN 3.5T7</v>
          </cell>
          <cell r="B172" t="str">
            <v>TRANSIT 150 VAN</v>
          </cell>
          <cell r="C172" t="str">
            <v>TRANSIT 150 VAN</v>
          </cell>
          <cell r="E172" t="str">
            <v>3.5T7</v>
          </cell>
          <cell r="F172" t="str">
            <v>3.5T Van - BASE VAN</v>
          </cell>
          <cell r="G172" t="str">
            <v>Done</v>
          </cell>
          <cell r="H172" t="str">
            <v>3.5T7</v>
          </cell>
          <cell r="I172" t="str">
            <v>3.5T7</v>
          </cell>
          <cell r="J172" t="str">
            <v>3.5T7</v>
          </cell>
          <cell r="K172"/>
          <cell r="L172">
            <v>3</v>
          </cell>
          <cell r="M172" t="str">
            <v>keep</v>
          </cell>
          <cell r="N172">
            <v>4</v>
          </cell>
        </row>
        <row r="173">
          <cell r="A173" t="str">
            <v>TRANSIT 190 BOX VAN 3.5T7</v>
          </cell>
          <cell r="B173" t="str">
            <v>TRANSIT 190 BOX VAN</v>
          </cell>
          <cell r="C173" t="str">
            <v>TRANSIT 190 BOX VAN</v>
          </cell>
          <cell r="D173" t="str">
            <v>3.5T</v>
          </cell>
          <cell r="E173" t="str">
            <v>3.5T7</v>
          </cell>
          <cell r="F173" t="str">
            <v>3.5T Van - BASE VAN</v>
          </cell>
          <cell r="G173" t="str">
            <v>Done</v>
          </cell>
          <cell r="H173" t="str">
            <v>Model not in use</v>
          </cell>
          <cell r="I173" t="str">
            <v>Model not in use</v>
          </cell>
          <cell r="J173" t="str">
            <v>Model not in use</v>
          </cell>
          <cell r="K173" t="str">
            <v>check Type against model</v>
          </cell>
          <cell r="L173">
            <v>1</v>
          </cell>
          <cell r="N173">
            <v>0</v>
          </cell>
        </row>
        <row r="174">
          <cell r="A174" t="str">
            <v>TRANSIT 190 C/C 3.5T8</v>
          </cell>
          <cell r="B174" t="str">
            <v>TRANSIT 190 C/C</v>
          </cell>
          <cell r="C174" t="str">
            <v>TRANSIT 190 C/C</v>
          </cell>
          <cell r="D174" t="str">
            <v>3.5T</v>
          </cell>
          <cell r="E174" t="str">
            <v>3.5T8</v>
          </cell>
          <cell r="F174" t="str">
            <v>3.5T Tipper - C/C</v>
          </cell>
          <cell r="G174" t="str">
            <v>Done</v>
          </cell>
          <cell r="H174" t="str">
            <v>3.5T8</v>
          </cell>
          <cell r="I174" t="str">
            <v>3.5T8</v>
          </cell>
          <cell r="J174" t="str">
            <v>3.5T8</v>
          </cell>
          <cell r="K174"/>
          <cell r="L174">
            <v>1</v>
          </cell>
          <cell r="N174">
            <v>0</v>
          </cell>
        </row>
        <row r="175">
          <cell r="A175" t="str">
            <v>TRANSIT 190 C/C P/UP 3.5T8</v>
          </cell>
          <cell r="B175" t="str">
            <v>TRANSIT 190 C/C P/UP</v>
          </cell>
          <cell r="C175" t="str">
            <v>TRANSIT 190 C/C P/UP</v>
          </cell>
          <cell r="D175" t="str">
            <v>3.5T</v>
          </cell>
          <cell r="E175" t="str">
            <v>3.5T8</v>
          </cell>
          <cell r="F175" t="str">
            <v>3.5T Tipper - C/C</v>
          </cell>
          <cell r="G175" t="str">
            <v>Done</v>
          </cell>
          <cell r="H175" t="str">
            <v>3.5T8</v>
          </cell>
          <cell r="I175" t="str">
            <v>3.5T8</v>
          </cell>
          <cell r="J175" t="str">
            <v>3.5T8</v>
          </cell>
          <cell r="K175"/>
          <cell r="L175">
            <v>1</v>
          </cell>
          <cell r="N175">
            <v>0</v>
          </cell>
        </row>
        <row r="176">
          <cell r="A176" t="str">
            <v>TRANSIT 190 C/C P/UP 3.5T8SL</v>
          </cell>
          <cell r="B176" t="str">
            <v>TRANSIT 190 C/C P/UP</v>
          </cell>
          <cell r="E176" t="str">
            <v>3.5T8SL</v>
          </cell>
          <cell r="F176" t="str">
            <v>3.5T Tipper - C/C SL</v>
          </cell>
          <cell r="H176" t="str">
            <v>Model not in use</v>
          </cell>
          <cell r="I176" t="str">
            <v>Model not in use</v>
          </cell>
          <cell r="J176" t="str">
            <v>Model not in use</v>
          </cell>
          <cell r="K176" t="str">
            <v>check Type against model</v>
          </cell>
          <cell r="L176">
            <v>1</v>
          </cell>
          <cell r="M176" t="str">
            <v>This item not updated by LR - Vehicle at auction anyway</v>
          </cell>
          <cell r="N176">
            <v>55</v>
          </cell>
        </row>
        <row r="177">
          <cell r="A177" t="str">
            <v>TRANSIT 190 H/R (AD) 3.5T2</v>
          </cell>
          <cell r="B177" t="str">
            <v>TRANSIT 190 H/R (AD)</v>
          </cell>
          <cell r="C177" t="str">
            <v>TRANSIT 190 H/R (AD)</v>
          </cell>
          <cell r="D177" t="str">
            <v>3.5T(AD)</v>
          </cell>
          <cell r="E177" t="str">
            <v>3.5T2</v>
          </cell>
          <cell r="F177" t="str">
            <v>3.5T Van - AD</v>
          </cell>
          <cell r="G177" t="str">
            <v>Done</v>
          </cell>
          <cell r="H177" t="str">
            <v>3.5T2</v>
          </cell>
          <cell r="I177" t="str">
            <v>3.5T2</v>
          </cell>
          <cell r="J177" t="str">
            <v>3.5T2</v>
          </cell>
          <cell r="K177"/>
          <cell r="L177">
            <v>27</v>
          </cell>
          <cell r="N177">
            <v>0</v>
          </cell>
        </row>
        <row r="178">
          <cell r="A178" t="str">
            <v>TRANSIT 190 H/R VAN 3.5T7</v>
          </cell>
          <cell r="B178" t="str">
            <v>TRANSIT 190 H/R VAN</v>
          </cell>
          <cell r="C178" t="str">
            <v>TRANSIT 190 H/R VAN</v>
          </cell>
          <cell r="D178" t="str">
            <v>3.5T</v>
          </cell>
          <cell r="E178" t="str">
            <v>3.5T7</v>
          </cell>
          <cell r="F178" t="str">
            <v>3.5T Van - BASE VAN</v>
          </cell>
          <cell r="G178" t="str">
            <v>Done</v>
          </cell>
          <cell r="H178" t="str">
            <v>3.5T7</v>
          </cell>
          <cell r="I178" t="str">
            <v>3.5T7</v>
          </cell>
          <cell r="J178" t="str">
            <v>3.5T7</v>
          </cell>
          <cell r="K178"/>
          <cell r="L178">
            <v>3</v>
          </cell>
          <cell r="N178">
            <v>0</v>
          </cell>
        </row>
        <row r="179">
          <cell r="A179" t="str">
            <v>TRANSIT 190 H/R VAN 3.5T1</v>
          </cell>
          <cell r="B179" t="str">
            <v>TRANSIT 190 H/R VAN</v>
          </cell>
          <cell r="C179" t="str">
            <v>TRAN 190 H/R VAN(1)</v>
          </cell>
          <cell r="E179" t="str">
            <v>3.5T1</v>
          </cell>
          <cell r="F179" t="str">
            <v>3.5T VAN - NM</v>
          </cell>
          <cell r="G179" t="str">
            <v>Done</v>
          </cell>
          <cell r="H179" t="str">
            <v>Model not in use</v>
          </cell>
          <cell r="I179" t="str">
            <v>Model not in use</v>
          </cell>
          <cell r="J179" t="str">
            <v>Model not in use</v>
          </cell>
          <cell r="K179" t="str">
            <v>check Type against model</v>
          </cell>
          <cell r="L179">
            <v>1</v>
          </cell>
          <cell r="M179" t="str">
            <v>TRAN 190 H/R VAN(1)</v>
          </cell>
          <cell r="N179">
            <v>19</v>
          </cell>
        </row>
        <row r="180">
          <cell r="A180" t="str">
            <v>TRANSIT 190 H/R VAN 3.5T2</v>
          </cell>
          <cell r="B180" t="str">
            <v>TRANSIT 190 H/R VAN</v>
          </cell>
          <cell r="C180" t="str">
            <v>TRANSIT 190 H/R (AD)</v>
          </cell>
          <cell r="E180" t="str">
            <v>3.5T2</v>
          </cell>
          <cell r="F180" t="str">
            <v>3.5T Van - AD</v>
          </cell>
          <cell r="G180" t="str">
            <v>Done</v>
          </cell>
          <cell r="H180" t="str">
            <v>3.5T2</v>
          </cell>
          <cell r="I180" t="str">
            <v>3.5T2</v>
          </cell>
          <cell r="J180" t="str">
            <v>3.5T2</v>
          </cell>
          <cell r="K180"/>
          <cell r="L180">
            <v>1</v>
          </cell>
          <cell r="M180" t="str">
            <v>TRANSIT 190 H/R (AD) - This item not updated by LER, already done - line176</v>
          </cell>
          <cell r="N180">
            <v>75</v>
          </cell>
        </row>
        <row r="181">
          <cell r="A181" t="str">
            <v>TRANSIT 190 H/R VAN 3.5T3</v>
          </cell>
          <cell r="B181" t="str">
            <v>TRANSIT 190 H/R VAN</v>
          </cell>
          <cell r="C181" t="str">
            <v>TRAN 190 H/R VAN(3)</v>
          </cell>
          <cell r="E181" t="str">
            <v>3.5T3</v>
          </cell>
          <cell r="F181" t="str">
            <v>3.5T Van - E&amp;M</v>
          </cell>
          <cell r="G181" t="str">
            <v>Redone</v>
          </cell>
          <cell r="H181" t="str">
            <v>Model not in use</v>
          </cell>
          <cell r="I181" t="str">
            <v>Model not in use</v>
          </cell>
          <cell r="J181" t="str">
            <v>3.5T3</v>
          </cell>
          <cell r="K181"/>
          <cell r="L181">
            <v>24</v>
          </cell>
          <cell r="M181" t="str">
            <v>TRAN 190 H/R VAN(3)</v>
          </cell>
          <cell r="N181">
            <v>19</v>
          </cell>
        </row>
        <row r="182">
          <cell r="A182" t="str">
            <v>TRANSIT 190 H/R VAN 3.5T3SL</v>
          </cell>
          <cell r="B182" t="str">
            <v>TRANSIT 190 H/R VAN</v>
          </cell>
          <cell r="C182" t="str">
            <v>TRN 190 H/R VAN(3SL)</v>
          </cell>
          <cell r="E182" t="str">
            <v>3.5T3SL</v>
          </cell>
          <cell r="F182" t="str">
            <v>3.5T Van - E&amp;M SL</v>
          </cell>
          <cell r="G182" t="str">
            <v>Redone</v>
          </cell>
          <cell r="H182" t="str">
            <v>Model not in use</v>
          </cell>
          <cell r="I182" t="str">
            <v>Model not in use</v>
          </cell>
          <cell r="J182" t="str">
            <v>Model not in use</v>
          </cell>
          <cell r="K182" t="str">
            <v>check Type against model</v>
          </cell>
          <cell r="L182">
            <v>32</v>
          </cell>
          <cell r="M182" t="str">
            <v>TRN 190 H/R VAN(3SL)</v>
          </cell>
          <cell r="N182">
            <v>20</v>
          </cell>
        </row>
        <row r="183">
          <cell r="A183" t="str">
            <v>TRANSIT 190 H/R VAN 3.5T5</v>
          </cell>
          <cell r="B183" t="str">
            <v>TRANSIT 190 H/R VAN</v>
          </cell>
          <cell r="C183" t="str">
            <v>TRAN 190 H/R VAN(5)</v>
          </cell>
          <cell r="E183" t="str">
            <v>3.5T5</v>
          </cell>
          <cell r="F183" t="str">
            <v>3.5T Van - H&amp;S</v>
          </cell>
          <cell r="G183" t="str">
            <v>Done</v>
          </cell>
          <cell r="H183" t="str">
            <v>Model not in use</v>
          </cell>
          <cell r="I183" t="str">
            <v>Model not in use</v>
          </cell>
          <cell r="J183" t="str">
            <v>3.5T5</v>
          </cell>
          <cell r="K183"/>
          <cell r="L183">
            <v>2</v>
          </cell>
          <cell r="M183" t="str">
            <v>TRAN 190 H/R VAN(5)</v>
          </cell>
          <cell r="N183">
            <v>19</v>
          </cell>
        </row>
        <row r="184">
          <cell r="A184" t="str">
            <v>TRANSIT 190 H/R VAN 3.5T6</v>
          </cell>
          <cell r="B184" t="str">
            <v>TRANSIT 190 H/R VAN</v>
          </cell>
          <cell r="C184" t="str">
            <v>TRAN 190 H/R VAN(6)</v>
          </cell>
          <cell r="E184" t="str">
            <v>3.5T6</v>
          </cell>
          <cell r="F184" t="str">
            <v>3.5T Van - NSO</v>
          </cell>
          <cell r="G184" t="str">
            <v>Done</v>
          </cell>
          <cell r="H184" t="str">
            <v>Model not in use</v>
          </cell>
          <cell r="I184" t="str">
            <v>Model not in use</v>
          </cell>
          <cell r="J184" t="str">
            <v>Model not in use</v>
          </cell>
          <cell r="K184" t="str">
            <v>check Type against model</v>
          </cell>
          <cell r="L184">
            <v>1</v>
          </cell>
          <cell r="M184" t="str">
            <v>TRAN 190 H/R VAN(6)</v>
          </cell>
          <cell r="N184">
            <v>19</v>
          </cell>
        </row>
        <row r="185">
          <cell r="A185" t="str">
            <v>TRANSIT 190 H/R VAN 3.5T7</v>
          </cell>
          <cell r="B185" t="str">
            <v>TRANSIT 190 H/R VAN</v>
          </cell>
          <cell r="C185" t="str">
            <v>TRANSIT 190 H/R VAN</v>
          </cell>
          <cell r="E185" t="str">
            <v>3.5T7</v>
          </cell>
          <cell r="F185" t="str">
            <v>3.5T Van - BASE VAN</v>
          </cell>
          <cell r="G185" t="str">
            <v>Done</v>
          </cell>
          <cell r="H185" t="str">
            <v>3.5T7</v>
          </cell>
          <cell r="I185" t="str">
            <v>3.5T7</v>
          </cell>
          <cell r="J185" t="str">
            <v>3.5T7</v>
          </cell>
          <cell r="K185"/>
          <cell r="L185">
            <v>7</v>
          </cell>
          <cell r="M185" t="str">
            <v>keep</v>
          </cell>
          <cell r="N185">
            <v>4</v>
          </cell>
        </row>
        <row r="186">
          <cell r="A186" t="str">
            <v>TRANSIT 300 VAN 3.5T1</v>
          </cell>
          <cell r="B186" t="str">
            <v>TRANSIT 300 VAN</v>
          </cell>
          <cell r="C186" t="str">
            <v>TRANSIT 300 VAN</v>
          </cell>
          <cell r="D186" t="str">
            <v>3.5T</v>
          </cell>
          <cell r="E186" t="str">
            <v>3.5T1</v>
          </cell>
          <cell r="F186" t="str">
            <v>3.5T VAN - NM</v>
          </cell>
          <cell r="H186" t="str">
            <v>3.5T</v>
          </cell>
          <cell r="I186" t="str">
            <v>3.5T1</v>
          </cell>
          <cell r="J186" t="str">
            <v>3.5T1</v>
          </cell>
          <cell r="K186"/>
          <cell r="L186">
            <v>3</v>
          </cell>
          <cell r="N186">
            <v>0</v>
          </cell>
        </row>
        <row r="187">
          <cell r="A187" t="str">
            <v>TRANSIT 350 C/C TIP 3.5T8</v>
          </cell>
          <cell r="B187" t="str">
            <v>TRANSIT 350 C/C TIP</v>
          </cell>
          <cell r="C187" t="str">
            <v>TRANSIT 350 C/C TIP</v>
          </cell>
          <cell r="D187" t="str">
            <v>3.5T</v>
          </cell>
          <cell r="E187" t="str">
            <v>3.5T8</v>
          </cell>
          <cell r="F187" t="str">
            <v>3.5T Tipper - C/C</v>
          </cell>
          <cell r="H187" t="str">
            <v>4X44</v>
          </cell>
          <cell r="I187" t="str">
            <v>3.5T8</v>
          </cell>
          <cell r="J187" t="str">
            <v>3.5T8</v>
          </cell>
          <cell r="K187"/>
          <cell r="L187">
            <v>1</v>
          </cell>
          <cell r="N187">
            <v>0</v>
          </cell>
        </row>
        <row r="188">
          <cell r="A188" t="str">
            <v>TRAN 350 TIPP C/C 3.5T8SL</v>
          </cell>
          <cell r="B188" t="str">
            <v>TRAN 350 TIPP C/C</v>
          </cell>
          <cell r="C188" t="str">
            <v>TRAN 350 TIPP C/C SL</v>
          </cell>
          <cell r="E188" t="str">
            <v>3.5T8SL</v>
          </cell>
          <cell r="F188" t="str">
            <v>3.5T Tipper - C/C SL</v>
          </cell>
          <cell r="I188" t="str">
            <v>Model not in use</v>
          </cell>
          <cell r="J188" t="str">
            <v>Model not in use</v>
          </cell>
          <cell r="K188" t="str">
            <v>check Type against model</v>
          </cell>
        </row>
        <row r="189">
          <cell r="A189" t="str">
            <v>TRANSIT 350 JUMBO 3.5T3SL</v>
          </cell>
          <cell r="B189" t="str">
            <v>TRANSIT 350 JUMBO</v>
          </cell>
          <cell r="C189" t="str">
            <v>TRAN 350 JUMBO(3SL)</v>
          </cell>
          <cell r="D189" t="str">
            <v>3.5T</v>
          </cell>
          <cell r="E189" t="str">
            <v>3.5T3SL</v>
          </cell>
          <cell r="F189" t="str">
            <v>3.5T Van - E&amp;M SL</v>
          </cell>
          <cell r="G189" t="str">
            <v>Redone</v>
          </cell>
          <cell r="H189" t="str">
            <v>Model not in use</v>
          </cell>
          <cell r="I189" t="str">
            <v>Model not in use</v>
          </cell>
          <cell r="J189" t="str">
            <v>Model not in use</v>
          </cell>
          <cell r="K189" t="str">
            <v>check Type against model</v>
          </cell>
          <cell r="L189">
            <v>2</v>
          </cell>
          <cell r="M189" t="str">
            <v>TRAN 350 JUMBO(3SL)</v>
          </cell>
          <cell r="N189">
            <v>19</v>
          </cell>
        </row>
        <row r="190">
          <cell r="A190" t="str">
            <v>TRANSIT 350 JUMBO 3.5T7</v>
          </cell>
          <cell r="B190" t="str">
            <v>TRANSIT 350 JUMBO</v>
          </cell>
          <cell r="C190" t="str">
            <v>TRANSIT 350 JUMBO</v>
          </cell>
          <cell r="E190" t="str">
            <v>3.5T7</v>
          </cell>
          <cell r="F190" t="str">
            <v>3.5T Van - BASE VAN</v>
          </cell>
          <cell r="G190" t="str">
            <v>Done</v>
          </cell>
          <cell r="H190" t="str">
            <v>3.5T7</v>
          </cell>
          <cell r="I190" t="str">
            <v>3.5T7</v>
          </cell>
          <cell r="J190" t="str">
            <v>3.5T7</v>
          </cell>
          <cell r="K190"/>
          <cell r="L190">
            <v>4</v>
          </cell>
          <cell r="M190" t="str">
            <v>keep</v>
          </cell>
          <cell r="N190">
            <v>4</v>
          </cell>
        </row>
        <row r="191">
          <cell r="A191" t="str">
            <v>TRANSIT 350 LWB H/R 3.5T1</v>
          </cell>
          <cell r="B191" t="str">
            <v>TRANSIT 350 LWB H/R</v>
          </cell>
          <cell r="C191" t="str">
            <v>TRAN 350 LWB H/R(1)</v>
          </cell>
          <cell r="D191" t="str">
            <v>3.5T</v>
          </cell>
          <cell r="E191" t="str">
            <v>3.5T1</v>
          </cell>
          <cell r="F191" t="str">
            <v>3.5T VAN - NM</v>
          </cell>
          <cell r="G191" t="str">
            <v>Done</v>
          </cell>
          <cell r="H191" t="str">
            <v>Model not in use</v>
          </cell>
          <cell r="I191" t="str">
            <v>Model not in use</v>
          </cell>
          <cell r="J191" t="str">
            <v>3.5T1</v>
          </cell>
          <cell r="K191"/>
          <cell r="L191">
            <v>5</v>
          </cell>
          <cell r="M191" t="str">
            <v>TRAN 350 LWB H/R(1)</v>
          </cell>
          <cell r="N191">
            <v>19</v>
          </cell>
        </row>
        <row r="192">
          <cell r="A192" t="str">
            <v>TRANSIT 350 LWB H/R 3.5T2</v>
          </cell>
          <cell r="B192" t="str">
            <v>TRANSIT 350 LWB H/R</v>
          </cell>
          <cell r="C192" t="str">
            <v>TRAN 350 LWB H/R(2)</v>
          </cell>
          <cell r="E192" t="str">
            <v>3.5T2</v>
          </cell>
          <cell r="F192" t="str">
            <v>3.5T Van - AD</v>
          </cell>
          <cell r="G192" t="str">
            <v>Done</v>
          </cell>
          <cell r="H192" t="str">
            <v>Model not in use</v>
          </cell>
          <cell r="I192" t="str">
            <v>Model not in use</v>
          </cell>
          <cell r="J192" t="str">
            <v>Model not in use</v>
          </cell>
          <cell r="K192" t="str">
            <v>check Type against model</v>
          </cell>
          <cell r="L192">
            <v>2</v>
          </cell>
          <cell r="M192" t="str">
            <v>TRAN 350 LWB H/R(2)</v>
          </cell>
          <cell r="N192">
            <v>19</v>
          </cell>
        </row>
        <row r="193">
          <cell r="A193" t="str">
            <v>TRANSIT 350 LWB H/R 3.5T3</v>
          </cell>
          <cell r="B193" t="str">
            <v>TRANSIT 350 LWB H/R</v>
          </cell>
          <cell r="C193" t="str">
            <v>TRAN 350 LWB H/R(3)</v>
          </cell>
          <cell r="E193" t="str">
            <v>3.5T3</v>
          </cell>
          <cell r="F193" t="str">
            <v>3.5T Van - E&amp;M</v>
          </cell>
          <cell r="G193" t="str">
            <v>Redone</v>
          </cell>
          <cell r="H193" t="str">
            <v>Model not in use</v>
          </cell>
          <cell r="I193" t="str">
            <v>Model not in use</v>
          </cell>
          <cell r="J193" t="str">
            <v>Model not in use</v>
          </cell>
          <cell r="K193" t="str">
            <v>check Type against model</v>
          </cell>
          <cell r="L193">
            <v>5</v>
          </cell>
          <cell r="M193" t="str">
            <v>TRAN 350 LWB H/R(3)</v>
          </cell>
          <cell r="N193">
            <v>19</v>
          </cell>
        </row>
        <row r="194">
          <cell r="A194" t="str">
            <v>TRANSIT 350 LWB H/R 3.5T3SL</v>
          </cell>
          <cell r="B194" t="str">
            <v>TRANSIT 350 LWB H/R</v>
          </cell>
          <cell r="C194" t="str">
            <v>TRAN 350 LWB H/R(3SL)</v>
          </cell>
          <cell r="E194" t="str">
            <v>3.5T3SL</v>
          </cell>
          <cell r="F194" t="str">
            <v>3.5T Van - E&amp;M SL</v>
          </cell>
          <cell r="G194" t="str">
            <v>Redone</v>
          </cell>
          <cell r="H194" t="str">
            <v>Model not in use</v>
          </cell>
          <cell r="I194" t="str">
            <v>Model not in use</v>
          </cell>
          <cell r="J194" t="str">
            <v>Model not in use</v>
          </cell>
          <cell r="K194" t="str">
            <v>check Type against model</v>
          </cell>
          <cell r="L194">
            <v>61</v>
          </cell>
          <cell r="M194" t="str">
            <v>TRAN 350 LWB H/R(3)</v>
          </cell>
          <cell r="N194">
            <v>19</v>
          </cell>
        </row>
        <row r="195">
          <cell r="A195" t="str">
            <v>TRANSIT 350 LWB H/R 3.5T7</v>
          </cell>
          <cell r="B195" t="str">
            <v>TRANSIT 350 LWB H/R</v>
          </cell>
          <cell r="C195" t="str">
            <v>TRANSIT 350 LWB H/R</v>
          </cell>
          <cell r="E195" t="str">
            <v>3.5T7</v>
          </cell>
          <cell r="F195" t="str">
            <v>3.5T Van - BASE VAN</v>
          </cell>
          <cell r="G195" t="str">
            <v>Done</v>
          </cell>
          <cell r="H195" t="str">
            <v>3.5T7</v>
          </cell>
          <cell r="I195" t="str">
            <v>3.5T7</v>
          </cell>
          <cell r="J195" t="str">
            <v>3.5T7</v>
          </cell>
          <cell r="K195"/>
          <cell r="L195">
            <v>3</v>
          </cell>
          <cell r="M195" t="str">
            <v>keep</v>
          </cell>
          <cell r="N195">
            <v>4</v>
          </cell>
        </row>
        <row r="196">
          <cell r="A196" t="str">
            <v>TRANSIT 350 LWB H/R SPV3?? - USE 3.5T7</v>
          </cell>
          <cell r="B196" t="str">
            <v>TRANSIT 350 LWB H/R</v>
          </cell>
          <cell r="C196" t="str">
            <v>TRANSIT 350 LWB H/R</v>
          </cell>
          <cell r="E196" t="str">
            <v>SPV3?? - USE 3.5T7</v>
          </cell>
          <cell r="F196" t="e">
            <v>#N/A</v>
          </cell>
          <cell r="G196" t="str">
            <v>n/a</v>
          </cell>
          <cell r="H196" t="str">
            <v>3.5T7</v>
          </cell>
          <cell r="I196" t="str">
            <v>3.5T7</v>
          </cell>
          <cell r="J196" t="str">
            <v>3.5T7</v>
          </cell>
          <cell r="K196" t="str">
            <v>check Type against model</v>
          </cell>
          <cell r="L196">
            <v>1</v>
          </cell>
          <cell r="M196" t="str">
            <v xml:space="preserve"> LEAVE AS MODEL COMPLETELY WRONG !</v>
          </cell>
          <cell r="N196">
            <v>34</v>
          </cell>
        </row>
        <row r="197">
          <cell r="A197" t="str">
            <v>TRANSIT 350 TIP 3.5T4</v>
          </cell>
          <cell r="B197" t="str">
            <v>TRANSIT 350 TIP</v>
          </cell>
          <cell r="C197" t="str">
            <v>TRANSIT 350 TIP</v>
          </cell>
          <cell r="D197" t="str">
            <v>3.5T</v>
          </cell>
          <cell r="E197" t="str">
            <v>3.5T4</v>
          </cell>
          <cell r="F197" t="str">
            <v>3.5T Tipper - S/C</v>
          </cell>
          <cell r="G197" t="str">
            <v>Done</v>
          </cell>
          <cell r="H197" t="str">
            <v>3.5T4</v>
          </cell>
          <cell r="I197" t="str">
            <v>3.5T4</v>
          </cell>
          <cell r="J197" t="str">
            <v>3.5T4</v>
          </cell>
          <cell r="K197"/>
          <cell r="L197">
            <v>3</v>
          </cell>
          <cell r="N197">
            <v>0</v>
          </cell>
        </row>
        <row r="198">
          <cell r="A198" t="str">
            <v>TRANSIT 350 VAN 3.5T7</v>
          </cell>
          <cell r="B198" t="str">
            <v>TRANSIT 350 VAN</v>
          </cell>
          <cell r="C198" t="str">
            <v>TRANSIT 350 VAN</v>
          </cell>
          <cell r="D198" t="str">
            <v>3.5T</v>
          </cell>
          <cell r="E198" t="str">
            <v>3.5T7</v>
          </cell>
          <cell r="F198" t="str">
            <v>3.5T Van - BASE VAN</v>
          </cell>
          <cell r="G198" t="str">
            <v>Done</v>
          </cell>
          <cell r="H198" t="str">
            <v>3.5T7</v>
          </cell>
          <cell r="I198" t="str">
            <v>3.5T7</v>
          </cell>
          <cell r="J198" t="str">
            <v>3.5T7</v>
          </cell>
          <cell r="K198"/>
          <cell r="L198">
            <v>1</v>
          </cell>
          <cell r="N198">
            <v>0</v>
          </cell>
        </row>
        <row r="199">
          <cell r="A199" t="str">
            <v>TRANSIT 350 VAN 3.5T1</v>
          </cell>
          <cell r="B199" t="str">
            <v>TRANSIT 350 VAN</v>
          </cell>
          <cell r="C199" t="str">
            <v>TRAN 350 LWB H/R(1)</v>
          </cell>
          <cell r="E199" t="str">
            <v>3.5T1</v>
          </cell>
          <cell r="F199" t="str">
            <v>3.5T VAN - NM</v>
          </cell>
          <cell r="G199" t="str">
            <v>Done</v>
          </cell>
          <cell r="H199" t="str">
            <v>Model not in use</v>
          </cell>
          <cell r="I199" t="str">
            <v>Model not in use</v>
          </cell>
          <cell r="J199" t="str">
            <v>3.5T1</v>
          </cell>
          <cell r="K199"/>
          <cell r="L199">
            <v>6</v>
          </cell>
          <cell r="M199" t="str">
            <v>TRAN 350 LWB H/R(1)</v>
          </cell>
          <cell r="N199">
            <v>19</v>
          </cell>
        </row>
        <row r="200">
          <cell r="A200" t="str">
            <v>TRANSIT 350 VAN 3.5T3SL</v>
          </cell>
          <cell r="B200" t="str">
            <v>TRANSIT 350 VAN</v>
          </cell>
          <cell r="C200" t="str">
            <v>TRAN 350 LWB H/R(3SL)</v>
          </cell>
          <cell r="E200" t="str">
            <v>3.5T3SL</v>
          </cell>
          <cell r="F200" t="str">
            <v>3.5T Van - E&amp;M SL</v>
          </cell>
          <cell r="G200" t="str">
            <v>Redone</v>
          </cell>
          <cell r="H200" t="str">
            <v>Model not in use</v>
          </cell>
          <cell r="I200" t="str">
            <v>Model not in use</v>
          </cell>
          <cell r="J200" t="str">
            <v>Model not in use</v>
          </cell>
          <cell r="K200" t="str">
            <v>check Type against model</v>
          </cell>
          <cell r="L200">
            <v>1</v>
          </cell>
          <cell r="M200" t="str">
            <v>TRAN 350 LWB H/R(3)</v>
          </cell>
          <cell r="N200">
            <v>19</v>
          </cell>
        </row>
        <row r="201">
          <cell r="A201" t="str">
            <v>TRANSIT350LWB H/R AD 3.5T2</v>
          </cell>
          <cell r="B201" t="str">
            <v>TRANSIT350LWB H/R AD</v>
          </cell>
          <cell r="C201" t="str">
            <v>TRANSIT350LWB H/R AD</v>
          </cell>
          <cell r="D201" t="str">
            <v>3.5T(AD)</v>
          </cell>
          <cell r="E201" t="str">
            <v>3.5T2</v>
          </cell>
          <cell r="F201" t="str">
            <v>3.5T Van - AD</v>
          </cell>
          <cell r="G201" t="str">
            <v>Done</v>
          </cell>
          <cell r="H201" t="str">
            <v>3.5T2</v>
          </cell>
          <cell r="I201" t="str">
            <v>3.5T2</v>
          </cell>
          <cell r="J201" t="str">
            <v>3.5T2</v>
          </cell>
          <cell r="K201"/>
          <cell r="L201">
            <v>35</v>
          </cell>
          <cell r="N201">
            <v>0</v>
          </cell>
        </row>
        <row r="202">
          <cell r="A202" t="str">
            <v>TRL BRUSH R/MOUNT Existing Type</v>
          </cell>
          <cell r="B202" t="str">
            <v>TRL BRUSH R/MOUNT</v>
          </cell>
          <cell r="C202" t="str">
            <v>TRL BRUSH R/MOUNT</v>
          </cell>
          <cell r="D202" t="str">
            <v>P8</v>
          </cell>
          <cell r="E202" t="str">
            <v>Existing Type</v>
          </cell>
          <cell r="F202" t="e">
            <v>#N/A</v>
          </cell>
          <cell r="G202" t="str">
            <v>Done</v>
          </cell>
          <cell r="L202">
            <v>1</v>
          </cell>
          <cell r="N202">
            <v>0</v>
          </cell>
        </row>
        <row r="203">
          <cell r="A203" t="str">
            <v>TRL BUNDED 250G Existing Type</v>
          </cell>
          <cell r="B203" t="str">
            <v>TRL BUNDED 250G</v>
          </cell>
          <cell r="C203" t="str">
            <v>TRL BUNDED 250G</v>
          </cell>
          <cell r="D203" t="str">
            <v>P8</v>
          </cell>
          <cell r="E203" t="str">
            <v>Existing Type</v>
          </cell>
          <cell r="F203" t="e">
            <v>#N/A</v>
          </cell>
          <cell r="G203" t="str">
            <v>Done</v>
          </cell>
          <cell r="L203">
            <v>1</v>
          </cell>
          <cell r="N203">
            <v>0</v>
          </cell>
        </row>
        <row r="204">
          <cell r="A204" t="str">
            <v>TRL CURTNSIDER O LIC HGV 14</v>
          </cell>
          <cell r="B204" t="str">
            <v>TRL CURTNSIDER O LIC</v>
          </cell>
          <cell r="C204" t="str">
            <v>TRL CURTNSIDER O LIC</v>
          </cell>
          <cell r="D204" t="str">
            <v>HGV 1</v>
          </cell>
          <cell r="E204" t="str">
            <v>HGV 14</v>
          </cell>
          <cell r="F204" t="str">
            <v>Curtainsider Trailers</v>
          </cell>
          <cell r="G204" t="str">
            <v>Done</v>
          </cell>
          <cell r="H204" t="str">
            <v>HGV 14</v>
          </cell>
          <cell r="I204" t="str">
            <v>HGV 14</v>
          </cell>
          <cell r="J204" t="str">
            <v>HGV 14</v>
          </cell>
          <cell r="K204"/>
          <cell r="L204">
            <v>2</v>
          </cell>
          <cell r="N204">
            <v>0</v>
          </cell>
        </row>
        <row r="205">
          <cell r="A205" t="str">
            <v>TRL F50 IND Existing Type</v>
          </cell>
          <cell r="B205" t="str">
            <v>TRL F50 IND</v>
          </cell>
          <cell r="C205" t="str">
            <v>TRL F50 IND</v>
          </cell>
          <cell r="D205" t="str">
            <v>P8</v>
          </cell>
          <cell r="E205" t="str">
            <v>Existing Type</v>
          </cell>
          <cell r="F205" t="e">
            <v>#N/A</v>
          </cell>
          <cell r="G205" t="str">
            <v>Done</v>
          </cell>
          <cell r="L205">
            <v>1</v>
          </cell>
          <cell r="N205">
            <v>0</v>
          </cell>
        </row>
        <row r="206">
          <cell r="A206" t="str">
            <v>TRL FLOODLIGHT Existing Type</v>
          </cell>
          <cell r="B206" t="str">
            <v>TRL FLOODLIGHT</v>
          </cell>
          <cell r="C206" t="str">
            <v>TRL FLOODLIGHT</v>
          </cell>
          <cell r="D206" t="str">
            <v>P8</v>
          </cell>
          <cell r="E206" t="str">
            <v>Existing Type</v>
          </cell>
          <cell r="F206" t="e">
            <v>#N/A</v>
          </cell>
          <cell r="G206" t="str">
            <v>Done</v>
          </cell>
          <cell r="L206">
            <v>1</v>
          </cell>
          <cell r="N206">
            <v>0</v>
          </cell>
        </row>
        <row r="207">
          <cell r="A207" t="str">
            <v>TRL GEN Existing Type</v>
          </cell>
          <cell r="B207" t="str">
            <v>TRL GEN</v>
          </cell>
          <cell r="C207" t="str">
            <v>TRL GEN</v>
          </cell>
          <cell r="D207" t="str">
            <v>P8</v>
          </cell>
          <cell r="E207" t="str">
            <v>Existing Type</v>
          </cell>
          <cell r="F207" t="e">
            <v>#N/A</v>
          </cell>
          <cell r="G207" t="str">
            <v>Done</v>
          </cell>
          <cell r="L207">
            <v>10</v>
          </cell>
          <cell r="N207">
            <v>0</v>
          </cell>
        </row>
        <row r="208">
          <cell r="A208" t="str">
            <v>TRL GEN 1t Existing Type</v>
          </cell>
          <cell r="B208" t="str">
            <v>TRL GEN 1t</v>
          </cell>
          <cell r="C208" t="str">
            <v>TRL GEN 1t</v>
          </cell>
          <cell r="D208" t="str">
            <v>P9</v>
          </cell>
          <cell r="E208" t="str">
            <v>Existing Type</v>
          </cell>
          <cell r="F208" t="e">
            <v>#N/A</v>
          </cell>
          <cell r="G208" t="str">
            <v>Done</v>
          </cell>
          <cell r="L208">
            <v>71</v>
          </cell>
          <cell r="N208">
            <v>0</v>
          </cell>
        </row>
        <row r="209">
          <cell r="A209" t="str">
            <v>TRL GEN 2t Existing Type</v>
          </cell>
          <cell r="B209" t="str">
            <v>TRL GEN 2t</v>
          </cell>
          <cell r="C209" t="str">
            <v>TRL GEN 2t</v>
          </cell>
          <cell r="D209" t="str">
            <v>P8</v>
          </cell>
          <cell r="E209" t="str">
            <v>Existing Type</v>
          </cell>
          <cell r="F209" t="e">
            <v>#N/A</v>
          </cell>
          <cell r="G209" t="str">
            <v>Done</v>
          </cell>
          <cell r="L209">
            <v>55</v>
          </cell>
          <cell r="N209">
            <v>0</v>
          </cell>
        </row>
        <row r="210">
          <cell r="A210" t="str">
            <v>TRL GEN 4t Existing Type</v>
          </cell>
          <cell r="B210" t="str">
            <v>TRL GEN 4t</v>
          </cell>
          <cell r="C210" t="str">
            <v>TRL GEN 4t</v>
          </cell>
          <cell r="D210" t="str">
            <v>P8</v>
          </cell>
          <cell r="E210" t="str">
            <v>Existing Type</v>
          </cell>
          <cell r="F210" t="e">
            <v>#N/A</v>
          </cell>
          <cell r="G210" t="str">
            <v>Done</v>
          </cell>
          <cell r="L210">
            <v>9</v>
          </cell>
          <cell r="N210">
            <v>0</v>
          </cell>
        </row>
        <row r="211">
          <cell r="A211" t="str">
            <v>TRL GEN 5t Existing Type</v>
          </cell>
          <cell r="B211" t="str">
            <v>TRL GEN 5t</v>
          </cell>
          <cell r="C211" t="str">
            <v>TRL GEN 5t</v>
          </cell>
          <cell r="D211" t="str">
            <v>P8</v>
          </cell>
          <cell r="E211" t="str">
            <v>Existing Type</v>
          </cell>
          <cell r="F211" t="e">
            <v>#N/A</v>
          </cell>
          <cell r="G211" t="str">
            <v>Done</v>
          </cell>
          <cell r="L211">
            <v>2</v>
          </cell>
          <cell r="N211">
            <v>0</v>
          </cell>
        </row>
        <row r="212">
          <cell r="A212" t="str">
            <v>TRL LOADMASTER Existing Type</v>
          </cell>
          <cell r="B212" t="str">
            <v>TRL LOADMASTER</v>
          </cell>
          <cell r="C212" t="str">
            <v>TRL LOADMASTER</v>
          </cell>
          <cell r="D212" t="str">
            <v>P9</v>
          </cell>
          <cell r="E212" t="str">
            <v>Existing Type</v>
          </cell>
          <cell r="F212" t="e">
            <v>#N/A</v>
          </cell>
          <cell r="G212" t="str">
            <v>Done</v>
          </cell>
          <cell r="L212">
            <v>1</v>
          </cell>
          <cell r="N212">
            <v>0</v>
          </cell>
        </row>
        <row r="213">
          <cell r="A213" t="str">
            <v>TRL P-G-P-TA3 30t HGV 14</v>
          </cell>
          <cell r="B213" t="str">
            <v>TRL P-G-P-TA3 30t</v>
          </cell>
          <cell r="C213" t="str">
            <v>TRL P-G-P-TA3 30t</v>
          </cell>
          <cell r="D213" t="str">
            <v>HGV 1</v>
          </cell>
          <cell r="E213" t="str">
            <v>HGV 14</v>
          </cell>
          <cell r="F213" t="str">
            <v>Curtainsider Trailers</v>
          </cell>
          <cell r="G213" t="str">
            <v>Done</v>
          </cell>
          <cell r="H213" t="str">
            <v>HGV 14</v>
          </cell>
          <cell r="I213" t="str">
            <v>HGV 14</v>
          </cell>
          <cell r="J213" t="str">
            <v>HGV 14</v>
          </cell>
          <cell r="K213"/>
          <cell r="L213">
            <v>1</v>
          </cell>
          <cell r="N213">
            <v>0</v>
          </cell>
        </row>
        <row r="214">
          <cell r="A214" t="str">
            <v>TRL PLANT 1t Existing Type</v>
          </cell>
          <cell r="B214" t="str">
            <v>TRL PLANT 1t</v>
          </cell>
          <cell r="C214" t="str">
            <v>TRL PLANT 1t</v>
          </cell>
          <cell r="D214" t="str">
            <v>P9</v>
          </cell>
          <cell r="E214" t="str">
            <v>Existing Type</v>
          </cell>
          <cell r="F214" t="e">
            <v>#N/A</v>
          </cell>
          <cell r="G214" t="str">
            <v>Done</v>
          </cell>
          <cell r="L214">
            <v>1</v>
          </cell>
          <cell r="N214">
            <v>0</v>
          </cell>
        </row>
        <row r="215">
          <cell r="A215" t="str">
            <v>TRL SKELE 20FT O LIC HGV 11</v>
          </cell>
          <cell r="B215" t="str">
            <v>TRL SKELE 20FT O LIC</v>
          </cell>
          <cell r="C215" t="str">
            <v>TRL SKELE 20FT O LIC</v>
          </cell>
          <cell r="D215" t="str">
            <v>HGV 1</v>
          </cell>
          <cell r="E215" t="str">
            <v>HGV 11</v>
          </cell>
          <cell r="F215" t="str">
            <v>ISO Skeletal Trailer</v>
          </cell>
          <cell r="G215" t="str">
            <v>Done</v>
          </cell>
          <cell r="H215" t="str">
            <v>HGV 11</v>
          </cell>
          <cell r="I215" t="str">
            <v>HGV 11</v>
          </cell>
          <cell r="J215" t="str">
            <v>HGV 11</v>
          </cell>
          <cell r="K215"/>
          <cell r="L215">
            <v>1</v>
          </cell>
          <cell r="N215">
            <v>0</v>
          </cell>
        </row>
        <row r="216">
          <cell r="A216" t="str">
            <v>TRL SKELE S201 O LIC HGV 11</v>
          </cell>
          <cell r="B216" t="str">
            <v>TRL SKELE S201 O LIC</v>
          </cell>
          <cell r="C216" t="str">
            <v>TRL SKELE S201 O LIC</v>
          </cell>
          <cell r="D216" t="str">
            <v>HGV 1</v>
          </cell>
          <cell r="E216" t="str">
            <v>HGV 11</v>
          </cell>
          <cell r="F216" t="str">
            <v>ISO Skeletal Trailer</v>
          </cell>
          <cell r="G216" t="str">
            <v>Done</v>
          </cell>
          <cell r="H216" t="str">
            <v>HGV 11</v>
          </cell>
          <cell r="I216" t="str">
            <v>HGV 11</v>
          </cell>
          <cell r="J216" t="str">
            <v>HGV 11</v>
          </cell>
          <cell r="K216"/>
          <cell r="L216">
            <v>2</v>
          </cell>
          <cell r="N216">
            <v>0</v>
          </cell>
        </row>
        <row r="217">
          <cell r="A217" t="str">
            <v>TRL SKELETAL HGV 11</v>
          </cell>
          <cell r="B217" t="str">
            <v>TRL SKELETAL</v>
          </cell>
          <cell r="C217" t="str">
            <v>TRL SKELETAL</v>
          </cell>
          <cell r="D217" t="str">
            <v>HGV 1</v>
          </cell>
          <cell r="E217" t="str">
            <v>HGV 11</v>
          </cell>
          <cell r="F217" t="str">
            <v>ISO Skeletal Trailer</v>
          </cell>
          <cell r="G217" t="str">
            <v>Done</v>
          </cell>
          <cell r="H217" t="str">
            <v>HGV 11</v>
          </cell>
          <cell r="I217" t="str">
            <v>HGV 11</v>
          </cell>
          <cell r="J217" t="str">
            <v>HGV 11</v>
          </cell>
          <cell r="K217"/>
          <cell r="L217">
            <v>6</v>
          </cell>
          <cell r="N217">
            <v>0</v>
          </cell>
        </row>
        <row r="218">
          <cell r="A218" t="str">
            <v>TRL SKELETAL O LIC HGV 11</v>
          </cell>
          <cell r="B218" t="str">
            <v>TRL SKELETAL O LIC</v>
          </cell>
          <cell r="C218" t="str">
            <v>TRL SKELETAL O LIC</v>
          </cell>
          <cell r="D218" t="str">
            <v>HGV 1</v>
          </cell>
          <cell r="E218" t="str">
            <v>HGV 11</v>
          </cell>
          <cell r="F218" t="str">
            <v>ISO Skeletal Trailer</v>
          </cell>
          <cell r="G218" t="str">
            <v>Done</v>
          </cell>
          <cell r="H218" t="str">
            <v>HGV 11</v>
          </cell>
          <cell r="I218" t="str">
            <v>HGV 11</v>
          </cell>
          <cell r="J218" t="str">
            <v>HGV 11</v>
          </cell>
          <cell r="K218"/>
          <cell r="L218">
            <v>3</v>
          </cell>
          <cell r="N218">
            <v>0</v>
          </cell>
        </row>
        <row r="219">
          <cell r="A219" t="str">
            <v>TRL SKELETAL O LIC. HGV 11</v>
          </cell>
          <cell r="B219" t="str">
            <v>TRL SKELETAL O LIC.</v>
          </cell>
          <cell r="C219" t="str">
            <v>TRL SKELETAL O LIC.</v>
          </cell>
          <cell r="D219" t="str">
            <v>HGV 1</v>
          </cell>
          <cell r="E219" t="str">
            <v>HGV 11</v>
          </cell>
          <cell r="F219" t="str">
            <v>ISO Skeletal Trailer</v>
          </cell>
          <cell r="H219" t="str">
            <v>HGV 1</v>
          </cell>
          <cell r="I219" t="str">
            <v>HGV 11</v>
          </cell>
          <cell r="J219" t="str">
            <v>HGV 11</v>
          </cell>
          <cell r="K219"/>
          <cell r="L219">
            <v>1</v>
          </cell>
          <cell r="N219">
            <v>0</v>
          </cell>
        </row>
        <row r="220">
          <cell r="A220" t="str">
            <v>TRL TANDEM Existing Type</v>
          </cell>
          <cell r="B220" t="str">
            <v>TRL TANDEM</v>
          </cell>
          <cell r="C220" t="str">
            <v>TRL TANDEM</v>
          </cell>
          <cell r="D220" t="str">
            <v>P8</v>
          </cell>
          <cell r="E220" t="str">
            <v>Existing Type</v>
          </cell>
          <cell r="F220" t="e">
            <v>#N/A</v>
          </cell>
          <cell r="G220" t="str">
            <v>Done</v>
          </cell>
          <cell r="L220">
            <v>1</v>
          </cell>
          <cell r="N220">
            <v>0</v>
          </cell>
        </row>
        <row r="221">
          <cell r="A221" t="str">
            <v>TRL TIPP 10t Existing Type</v>
          </cell>
          <cell r="B221" t="str">
            <v>TRL TIPP 10t</v>
          </cell>
          <cell r="C221" t="str">
            <v>TRL TIPP 10t</v>
          </cell>
          <cell r="D221" t="str">
            <v>P8</v>
          </cell>
          <cell r="E221" t="str">
            <v>Existing Type</v>
          </cell>
          <cell r="F221" t="e">
            <v>#N/A</v>
          </cell>
          <cell r="G221" t="str">
            <v>Done</v>
          </cell>
          <cell r="L221">
            <v>4</v>
          </cell>
          <cell r="N221">
            <v>0</v>
          </cell>
        </row>
        <row r="222">
          <cell r="A222" t="str">
            <v>TRL TIPP 6t Existing Type</v>
          </cell>
          <cell r="B222" t="str">
            <v>TRL TIPP 6t</v>
          </cell>
          <cell r="C222" t="str">
            <v>TRL TIPP 6t</v>
          </cell>
          <cell r="D222" t="str">
            <v>P8</v>
          </cell>
          <cell r="E222" t="str">
            <v>Existing Type</v>
          </cell>
          <cell r="F222" t="e">
            <v>#N/A</v>
          </cell>
          <cell r="G222" t="str">
            <v>Done</v>
          </cell>
          <cell r="L222">
            <v>1</v>
          </cell>
          <cell r="N222">
            <v>0</v>
          </cell>
        </row>
        <row r="223">
          <cell r="A223" t="str">
            <v>TRL TOWAVAN 220DS Existing Type</v>
          </cell>
          <cell r="B223" t="str">
            <v>TRL TOWAVAN 220DS</v>
          </cell>
          <cell r="C223" t="str">
            <v>TRL TOWAVAN 220DS</v>
          </cell>
          <cell r="D223" t="str">
            <v>P8</v>
          </cell>
          <cell r="E223" t="str">
            <v>Existing Type</v>
          </cell>
          <cell r="F223" t="e">
            <v>#N/A</v>
          </cell>
          <cell r="G223" t="str">
            <v>Done</v>
          </cell>
          <cell r="L223">
            <v>1</v>
          </cell>
          <cell r="N223">
            <v>0</v>
          </cell>
        </row>
        <row r="224">
          <cell r="A224" t="str">
            <v>TRL TRANSPORTER Existing Type</v>
          </cell>
          <cell r="B224" t="str">
            <v>TRL TRANSPORTER</v>
          </cell>
          <cell r="C224" t="str">
            <v>TRL TRANSPORTER</v>
          </cell>
          <cell r="D224" t="str">
            <v>P8</v>
          </cell>
          <cell r="E224" t="str">
            <v>Existing Type</v>
          </cell>
          <cell r="F224" t="e">
            <v>#N/A</v>
          </cell>
          <cell r="G224" t="str">
            <v>Done</v>
          </cell>
          <cell r="L224">
            <v>1</v>
          </cell>
          <cell r="N224">
            <v>0</v>
          </cell>
        </row>
        <row r="225">
          <cell r="A225" t="str">
            <v>TRL UNBRAKED 127 Existing Type</v>
          </cell>
          <cell r="B225" t="str">
            <v>TRL UNBRAKED 127</v>
          </cell>
          <cell r="C225" t="str">
            <v>TRL UNBRAKED 127</v>
          </cell>
          <cell r="D225" t="str">
            <v>P8</v>
          </cell>
          <cell r="E225" t="str">
            <v>Existing Type</v>
          </cell>
          <cell r="F225" t="e">
            <v>#N/A</v>
          </cell>
          <cell r="G225" t="str">
            <v>Done</v>
          </cell>
          <cell r="L225">
            <v>2</v>
          </cell>
          <cell r="N225">
            <v>0</v>
          </cell>
        </row>
        <row r="226">
          <cell r="A226" t="str">
            <v>XSARA 1.9 X D ESTATE Existing Type</v>
          </cell>
          <cell r="B226" t="str">
            <v>XSARA 1.9 X D ESTATE</v>
          </cell>
          <cell r="C226" t="str">
            <v>XSARA 1.9 X D ESTATE</v>
          </cell>
          <cell r="D226" t="str">
            <v>CAR(JN)</v>
          </cell>
          <cell r="E226" t="str">
            <v>Existing Type</v>
          </cell>
          <cell r="F226" t="e">
            <v>#N/A</v>
          </cell>
          <cell r="G226" t="str">
            <v>Done</v>
          </cell>
          <cell r="L226">
            <v>1</v>
          </cell>
          <cell r="N226">
            <v>0</v>
          </cell>
        </row>
        <row r="227">
          <cell r="A227" t="str">
            <v>ZX 1.9D LEADER EST Existing Type</v>
          </cell>
          <cell r="B227" t="str">
            <v>ZX 1.9D LEADER EST</v>
          </cell>
          <cell r="C227" t="str">
            <v>ZX 1.9D LEADER EST</v>
          </cell>
          <cell r="D227" t="str">
            <v>CAR(JN)</v>
          </cell>
          <cell r="E227" t="str">
            <v>Existing Type</v>
          </cell>
          <cell r="F227" t="e">
            <v>#N/A</v>
          </cell>
          <cell r="G227" t="str">
            <v>Done</v>
          </cell>
          <cell r="L227">
            <v>1</v>
          </cell>
          <cell r="N22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accruals"/>
      <sheetName val="Budget P2"/>
      <sheetName val="Prior year credits transferred "/>
      <sheetName val="Billing transactions"/>
      <sheetName val="prior year income accruals"/>
      <sheetName val="CNP top up &amp; utilisation"/>
      <sheetName val="Check of deferred income"/>
      <sheetName val="Check of Accrued Income"/>
      <sheetName val="Income Summary"/>
      <sheetName val="total GL P2 v2"/>
      <sheetName val="SW Refunds 01.12.2007 - pres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Journal"/>
      <sheetName val="Variables"/>
    </sheetNames>
    <sheetDataSet>
      <sheetData sheetId="0" refreshError="1">
        <row r="3">
          <cell r="B3" t="str">
            <v>Andrew Woodward</v>
          </cell>
        </row>
      </sheetData>
      <sheetData sheetId="1" refreshError="1"/>
      <sheetData sheetId="2" refreshError="1"/>
      <sheetData sheetId="3" refreshError="1">
        <row r="3">
          <cell r="B3">
            <v>40118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ctuals"/>
      <sheetName val="Annual actuals"/>
      <sheetName val="RPI table"/>
    </sheetNames>
    <sheetDataSet>
      <sheetData sheetId="0"/>
      <sheetData sheetId="1"/>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C Summary Sheet"/>
      <sheetName val="data"/>
    </sheetNames>
    <sheetDataSet>
      <sheetData sheetId="0" refreshError="1"/>
      <sheetData sheetId="1">
        <row r="2">
          <cell r="B2" t="str">
            <v>Project</v>
          </cell>
        </row>
        <row r="4">
          <cell r="B4" t="str">
            <v>SWC_BURNFOOT_C</v>
          </cell>
        </row>
        <row r="5">
          <cell r="B5" t="str">
            <v>A_ALMONDA_C</v>
          </cell>
        </row>
        <row r="6">
          <cell r="B6" t="str">
            <v>A_ATHELFORD_C</v>
          </cell>
        </row>
        <row r="7">
          <cell r="B7" t="str">
            <v>A_CIDPRV_SNAG</v>
          </cell>
        </row>
        <row r="8">
          <cell r="B8" t="str">
            <v>A_CUSOPCLY_O</v>
          </cell>
        </row>
        <row r="9">
          <cell r="B9" t="str">
            <v>A_FMAPALBYN_C</v>
          </cell>
        </row>
        <row r="10">
          <cell r="B10" t="str">
            <v>A_FMAPCANAL_C</v>
          </cell>
        </row>
        <row r="11">
          <cell r="B11" t="str">
            <v>A_FMAPFALK_C</v>
          </cell>
        </row>
        <row r="12">
          <cell r="B12" t="str">
            <v>A_FMAPFORES_C</v>
          </cell>
        </row>
        <row r="13">
          <cell r="B13" t="str">
            <v>A_FMAPGEORG_C</v>
          </cell>
        </row>
        <row r="14">
          <cell r="B14" t="str">
            <v>A_FMAPLEE_C</v>
          </cell>
        </row>
        <row r="15">
          <cell r="B15" t="str">
            <v>A_FMAPLEGAR_C</v>
          </cell>
        </row>
        <row r="16">
          <cell r="B16" t="str">
            <v>A_FMAPLOIR_C</v>
          </cell>
        </row>
        <row r="17">
          <cell r="B17" t="str">
            <v>A_FMAPMAX_C</v>
          </cell>
        </row>
        <row r="18">
          <cell r="B18" t="str">
            <v>A_FMAPOSBOR_C</v>
          </cell>
        </row>
        <row r="19">
          <cell r="B19" t="str">
            <v>A_FMAPSTIRL_C</v>
          </cell>
        </row>
        <row r="20">
          <cell r="B20" t="str">
            <v>A_FMAPTRON_C</v>
          </cell>
        </row>
        <row r="21">
          <cell r="B21" t="str">
            <v>A_FMAPUNION_C</v>
          </cell>
        </row>
        <row r="22">
          <cell r="B22" t="str">
            <v>A_FULLER_C</v>
          </cell>
        </row>
        <row r="23">
          <cell r="B23" t="str">
            <v>A_FULLER_O</v>
          </cell>
        </row>
        <row r="24">
          <cell r="B24" t="str">
            <v>A_GEILSAVE_C</v>
          </cell>
        </row>
        <row r="25">
          <cell r="B25" t="str">
            <v>A_GEILSAVE_D</v>
          </cell>
        </row>
        <row r="26">
          <cell r="B26" t="str">
            <v>A_HIGHLEES_C</v>
          </cell>
        </row>
        <row r="27">
          <cell r="B27" t="str">
            <v>A_HIGHLEES_D</v>
          </cell>
        </row>
        <row r="28">
          <cell r="B28" t="str">
            <v>A_IFOCTR42_C</v>
          </cell>
        </row>
        <row r="29">
          <cell r="B29" t="str">
            <v>A_IFOCTR42_O</v>
          </cell>
        </row>
        <row r="30">
          <cell r="B30" t="str">
            <v>A_IFOCTR43_C</v>
          </cell>
        </row>
        <row r="31">
          <cell r="B31" t="str">
            <v>A_IFOCTR43_O</v>
          </cell>
        </row>
        <row r="32">
          <cell r="B32" t="str">
            <v>A_IFOCTR44_C</v>
          </cell>
        </row>
        <row r="33">
          <cell r="B33" t="str">
            <v>A_IFOCTR44_O</v>
          </cell>
        </row>
        <row r="34">
          <cell r="B34" t="str">
            <v>A_IFOCTR45_C</v>
          </cell>
        </row>
        <row r="35">
          <cell r="B35" t="str">
            <v>A_IFOCTR45_O</v>
          </cell>
        </row>
        <row r="36">
          <cell r="B36" t="str">
            <v>A_INVERURIE_C</v>
          </cell>
        </row>
        <row r="37">
          <cell r="B37" t="str">
            <v>A_KINGSWELLS_C</v>
          </cell>
        </row>
        <row r="38">
          <cell r="B38" t="str">
            <v>A_KINGSWELLS_D</v>
          </cell>
        </row>
        <row r="39">
          <cell r="B39" t="str">
            <v>A_LESMAHAGOW_C</v>
          </cell>
        </row>
        <row r="40">
          <cell r="B40" t="str">
            <v>A_LESMAHAGOW_D</v>
          </cell>
        </row>
        <row r="41">
          <cell r="B41" t="str">
            <v>A_LOCH_RYAN_D</v>
          </cell>
        </row>
        <row r="42">
          <cell r="B42" t="str">
            <v>A_MOSPRKDR_C</v>
          </cell>
        </row>
        <row r="43">
          <cell r="B43" t="str">
            <v>A_NRSWA_UDDING</v>
          </cell>
        </row>
        <row r="44">
          <cell r="B44" t="str">
            <v>A_OLDEDIN_C</v>
          </cell>
        </row>
        <row r="45">
          <cell r="B45" t="str">
            <v>A_PILRIG_C</v>
          </cell>
        </row>
        <row r="46">
          <cell r="B46" t="str">
            <v>A_PORTELENLPA_C</v>
          </cell>
        </row>
        <row r="47">
          <cell r="B47" t="str">
            <v>A_PORTELENLPA_D</v>
          </cell>
        </row>
        <row r="48">
          <cell r="B48" t="str">
            <v>A_RPSWORK_D</v>
          </cell>
        </row>
        <row r="49">
          <cell r="B49" t="str">
            <v>A_TERREGLES_C</v>
          </cell>
        </row>
        <row r="50">
          <cell r="B50" t="str">
            <v>A_TERREGLES_D</v>
          </cell>
        </row>
        <row r="51">
          <cell r="B51" t="str">
            <v>A_WINTERHOPE_C</v>
          </cell>
        </row>
        <row r="52">
          <cell r="B52" t="str">
            <v>A_WINTERHOPE_D</v>
          </cell>
        </row>
        <row r="53">
          <cell r="B53" t="str">
            <v>B_MET_QUERY_BM</v>
          </cell>
        </row>
        <row r="54">
          <cell r="B54" t="str">
            <v>B_MET_QUERY_C01</v>
          </cell>
        </row>
        <row r="55">
          <cell r="B55" t="str">
            <v>B_MET_QUERY_ED</v>
          </cell>
        </row>
        <row r="56">
          <cell r="B56" t="str">
            <v>B_MET_QUERY_JS</v>
          </cell>
        </row>
        <row r="57">
          <cell r="B57" t="str">
            <v>B_MWRK_CID33242</v>
          </cell>
        </row>
        <row r="58">
          <cell r="B58" t="str">
            <v>B_MWRK_CID33260</v>
          </cell>
        </row>
        <row r="59">
          <cell r="B59" t="str">
            <v>B_MWRK_CID33261</v>
          </cell>
        </row>
        <row r="60">
          <cell r="B60" t="str">
            <v>B_REG_MINWRK_C0</v>
          </cell>
        </row>
        <row r="61">
          <cell r="B61" t="str">
            <v>B_VER_MET_BM</v>
          </cell>
        </row>
        <row r="62">
          <cell r="B62" t="str">
            <v>B_VER_MET_C01</v>
          </cell>
        </row>
        <row r="63">
          <cell r="B63" t="str">
            <v>B_VER_MET_ED</v>
          </cell>
        </row>
        <row r="64">
          <cell r="B64" t="str">
            <v>C_ABERGATEWAY_C</v>
          </cell>
        </row>
        <row r="65">
          <cell r="B65" t="str">
            <v>C_ABERGATEWAY_D</v>
          </cell>
        </row>
        <row r="66">
          <cell r="B66" t="str">
            <v>C_AH31</v>
          </cell>
        </row>
        <row r="67">
          <cell r="B67" t="str">
            <v>C_AH64</v>
          </cell>
        </row>
        <row r="68">
          <cell r="B68" t="str">
            <v>C_AH65</v>
          </cell>
        </row>
        <row r="69">
          <cell r="B69" t="str">
            <v>C_AH67</v>
          </cell>
        </row>
        <row r="70">
          <cell r="B70" t="str">
            <v>C_AH68</v>
          </cell>
        </row>
        <row r="71">
          <cell r="B71" t="str">
            <v>C_AH69</v>
          </cell>
        </row>
        <row r="72">
          <cell r="B72" t="str">
            <v>C_BUCKIE_C</v>
          </cell>
        </row>
        <row r="73">
          <cell r="B73" t="str">
            <v>C_BUCKIE_D</v>
          </cell>
        </row>
        <row r="74">
          <cell r="B74" t="str">
            <v>C_CD229</v>
          </cell>
        </row>
        <row r="75">
          <cell r="B75" t="str">
            <v>C_CD248</v>
          </cell>
        </row>
        <row r="76">
          <cell r="B76" t="str">
            <v>C_CD249</v>
          </cell>
        </row>
        <row r="77">
          <cell r="B77" t="str">
            <v>C_CD252</v>
          </cell>
        </row>
        <row r="78">
          <cell r="B78" t="str">
            <v>C_CD253</v>
          </cell>
        </row>
        <row r="79">
          <cell r="B79" t="str">
            <v>C_CD254</v>
          </cell>
        </row>
        <row r="80">
          <cell r="B80" t="str">
            <v>C_CD255</v>
          </cell>
        </row>
        <row r="81">
          <cell r="B81" t="str">
            <v>C_CD257</v>
          </cell>
        </row>
        <row r="82">
          <cell r="B82" t="str">
            <v>C_CD264</v>
          </cell>
        </row>
        <row r="83">
          <cell r="B83" t="str">
            <v>C_CD269</v>
          </cell>
        </row>
        <row r="84">
          <cell r="B84" t="str">
            <v>C_CD271</v>
          </cell>
        </row>
        <row r="85">
          <cell r="B85" t="str">
            <v>C_CD276</v>
          </cell>
        </row>
        <row r="86">
          <cell r="B86" t="str">
            <v>C_CD277</v>
          </cell>
        </row>
        <row r="87">
          <cell r="B87" t="str">
            <v>C_CD284</v>
          </cell>
        </row>
        <row r="88">
          <cell r="B88" t="str">
            <v>C_CD285</v>
          </cell>
        </row>
        <row r="89">
          <cell r="B89" t="str">
            <v>C_COLRDPH2_C</v>
          </cell>
        </row>
        <row r="90">
          <cell r="B90" t="str">
            <v>C_CMILLARPR_C</v>
          </cell>
        </row>
        <row r="91">
          <cell r="B91" t="str">
            <v>C_DIV077</v>
          </cell>
        </row>
        <row r="92">
          <cell r="B92" t="str">
            <v>C_DIV078</v>
          </cell>
        </row>
        <row r="93">
          <cell r="B93" t="str">
            <v>C_DIV139</v>
          </cell>
        </row>
        <row r="94">
          <cell r="B94" t="str">
            <v>C_DIV143</v>
          </cell>
        </row>
        <row r="95">
          <cell r="B95" t="str">
            <v>C_DIV145</v>
          </cell>
        </row>
        <row r="96">
          <cell r="B96" t="str">
            <v>C_DIV145_D</v>
          </cell>
        </row>
        <row r="97">
          <cell r="B97" t="str">
            <v>C_DIV146</v>
          </cell>
        </row>
        <row r="98">
          <cell r="B98" t="str">
            <v>C_DIV154</v>
          </cell>
        </row>
        <row r="99">
          <cell r="B99" t="str">
            <v>C_DIV155</v>
          </cell>
        </row>
        <row r="100">
          <cell r="B100" t="str">
            <v>C_DRKFIBREAYR_C</v>
          </cell>
        </row>
        <row r="101">
          <cell r="B101" t="str">
            <v>C_DUNDEKINGST_C</v>
          </cell>
        </row>
        <row r="102">
          <cell r="B102" t="str">
            <v>C_DUNFBRCTY_D</v>
          </cell>
        </row>
        <row r="103">
          <cell r="B103" t="str">
            <v>C_DUNFBRCTYP2_D</v>
          </cell>
        </row>
        <row r="104">
          <cell r="B104" t="str">
            <v>C_EDGARALNWKS_C</v>
          </cell>
        </row>
        <row r="105">
          <cell r="B105" t="str">
            <v>C_EDGARALNWKS_D</v>
          </cell>
        </row>
        <row r="106">
          <cell r="B106" t="str">
            <v>C_EDINFRINSOC_C</v>
          </cell>
        </row>
        <row r="107">
          <cell r="B107" t="str">
            <v>C_EDINFRINSOC_D</v>
          </cell>
        </row>
        <row r="108">
          <cell r="B108" t="str">
            <v>C_EDIN-TRAM_C</v>
          </cell>
        </row>
        <row r="109">
          <cell r="B109" t="str">
            <v>C_EDIN-TRAM_D</v>
          </cell>
        </row>
        <row r="110">
          <cell r="B110" t="str">
            <v>C_ELGIN_C</v>
          </cell>
        </row>
        <row r="111">
          <cell r="B111" t="str">
            <v>C_ELGIN_D</v>
          </cell>
        </row>
        <row r="112">
          <cell r="B112" t="str">
            <v>C_ERKINHOS_C</v>
          </cell>
        </row>
        <row r="113">
          <cell r="B113" t="str">
            <v>C_ERKINHOS_D</v>
          </cell>
        </row>
        <row r="114">
          <cell r="B114" t="str">
            <v>C_FASLANE_C</v>
          </cell>
        </row>
        <row r="115">
          <cell r="B115" t="str">
            <v>C_FASLANE_D</v>
          </cell>
        </row>
        <row r="116">
          <cell r="B116" t="str">
            <v>C_FORTROSE_C</v>
          </cell>
        </row>
        <row r="117">
          <cell r="B117" t="str">
            <v>C_FORTROSE_D</v>
          </cell>
        </row>
        <row r="118">
          <cell r="B118" t="str">
            <v>C_GWESTOFSITE_C</v>
          </cell>
        </row>
        <row r="119">
          <cell r="B119" t="str">
            <v>C_GWESTOFSITE_D</v>
          </cell>
        </row>
        <row r="120">
          <cell r="B120" t="str">
            <v>C_GWESTONSITE_C</v>
          </cell>
        </row>
        <row r="121">
          <cell r="B121" t="str">
            <v>C_GWESTONSITE_D</v>
          </cell>
        </row>
        <row r="122">
          <cell r="B122" t="str">
            <v>C_INVERUGIE_C</v>
          </cell>
        </row>
        <row r="123">
          <cell r="B123" t="str">
            <v>C_INVERUGIE_D</v>
          </cell>
        </row>
        <row r="124">
          <cell r="B124" t="str">
            <v>C_KINLOSS_C</v>
          </cell>
        </row>
        <row r="125">
          <cell r="B125" t="str">
            <v>C_KINLOSS_D</v>
          </cell>
        </row>
        <row r="126">
          <cell r="B126" t="str">
            <v>C_LAURNCKIRK_C</v>
          </cell>
        </row>
        <row r="127">
          <cell r="B127" t="str">
            <v>C_LAURNCKIRK_D</v>
          </cell>
        </row>
        <row r="128">
          <cell r="B128" t="str">
            <v>C_LEGDONABR_D</v>
          </cell>
        </row>
        <row r="129">
          <cell r="B129" t="str">
            <v>C_LEGDUNVICRD_C</v>
          </cell>
        </row>
        <row r="130">
          <cell r="B130" t="str">
            <v>C_LINWOOD_C</v>
          </cell>
        </row>
        <row r="131">
          <cell r="B131" t="str">
            <v>C_LINWOOD_D</v>
          </cell>
        </row>
        <row r="132">
          <cell r="B132" t="str">
            <v>C_LOCHRYAN_C</v>
          </cell>
        </row>
        <row r="133">
          <cell r="B133" t="str">
            <v>C_LOCHRYAN_D</v>
          </cell>
        </row>
        <row r="134">
          <cell r="B134" t="str">
            <v>C_LOMONDGATE_C</v>
          </cell>
        </row>
        <row r="135">
          <cell r="B135" t="str">
            <v>C_LOMONDGATE_D</v>
          </cell>
        </row>
        <row r="136">
          <cell r="B136" t="str">
            <v>C_MACMERRY_C</v>
          </cell>
        </row>
        <row r="137">
          <cell r="B137" t="str">
            <v>C_MACMERRY_D</v>
          </cell>
        </row>
        <row r="138">
          <cell r="B138" t="str">
            <v>C_MACRIHANISH_D</v>
          </cell>
        </row>
        <row r="139">
          <cell r="B139" t="str">
            <v>C_MARYWELL_C</v>
          </cell>
        </row>
        <row r="140">
          <cell r="B140" t="str">
            <v>C_MARYWELL_D</v>
          </cell>
        </row>
        <row r="141">
          <cell r="B141" t="str">
            <v>C_MOREBATTLE_C</v>
          </cell>
        </row>
        <row r="142">
          <cell r="B142" t="str">
            <v>C_MOREBATTLE_D</v>
          </cell>
        </row>
        <row r="143">
          <cell r="B143" t="str">
            <v>C_MUCLOSBRN_C</v>
          </cell>
        </row>
        <row r="144">
          <cell r="B144" t="str">
            <v>C_MUCLOSBRN_D</v>
          </cell>
        </row>
        <row r="145">
          <cell r="B145" t="str">
            <v>C_NAPIERRD_C</v>
          </cell>
        </row>
        <row r="146">
          <cell r="B146" t="str">
            <v>C_NAPIERRD_H20</v>
          </cell>
        </row>
        <row r="147">
          <cell r="B147" t="str">
            <v>C_NETTLEHIL_C</v>
          </cell>
        </row>
        <row r="148">
          <cell r="B148" t="str">
            <v>C_NETTLEHIL_D</v>
          </cell>
        </row>
        <row r="149">
          <cell r="B149" t="str">
            <v>C_RGUABERDEEN_C</v>
          </cell>
        </row>
        <row r="150">
          <cell r="B150" t="str">
            <v>C_RGUABERDEEN_D</v>
          </cell>
        </row>
        <row r="151">
          <cell r="B151" t="str">
            <v>C_ROBGORUNI_C</v>
          </cell>
        </row>
        <row r="152">
          <cell r="B152" t="str">
            <v>C_SHORETER_C</v>
          </cell>
        </row>
        <row r="153">
          <cell r="B153" t="str">
            <v>C_SL1014</v>
          </cell>
        </row>
        <row r="154">
          <cell r="B154" t="str">
            <v>C_SL1042</v>
          </cell>
        </row>
        <row r="155">
          <cell r="B155" t="str">
            <v>C_SL1061</v>
          </cell>
        </row>
        <row r="156">
          <cell r="B156" t="str">
            <v>C_SL1075</v>
          </cell>
        </row>
        <row r="157">
          <cell r="B157" t="str">
            <v>C_SL1093</v>
          </cell>
        </row>
        <row r="158">
          <cell r="B158" t="str">
            <v>C_SL1095</v>
          </cell>
        </row>
        <row r="159">
          <cell r="B159" t="str">
            <v>C_SL1136</v>
          </cell>
        </row>
        <row r="160">
          <cell r="B160" t="str">
            <v>C_SL1136_D</v>
          </cell>
        </row>
        <row r="161">
          <cell r="B161" t="str">
            <v>C_SL1139</v>
          </cell>
        </row>
        <row r="162">
          <cell r="B162" t="str">
            <v>C_SL1143</v>
          </cell>
        </row>
        <row r="163">
          <cell r="B163" t="str">
            <v>C_SL1156</v>
          </cell>
        </row>
        <row r="164">
          <cell r="B164" t="str">
            <v>C_SL1158</v>
          </cell>
        </row>
        <row r="165">
          <cell r="B165" t="str">
            <v>C_SL1163</v>
          </cell>
        </row>
        <row r="166">
          <cell r="B166" t="str">
            <v>C_SL1165</v>
          </cell>
        </row>
        <row r="167">
          <cell r="B167" t="str">
            <v>C_SL1168</v>
          </cell>
        </row>
        <row r="168">
          <cell r="B168" t="str">
            <v>C_SL1172</v>
          </cell>
        </row>
        <row r="169">
          <cell r="B169" t="str">
            <v>C_SL1173</v>
          </cell>
        </row>
        <row r="170">
          <cell r="B170" t="str">
            <v>C_SL1174</v>
          </cell>
        </row>
        <row r="171">
          <cell r="B171" t="str">
            <v>C_SL1197</v>
          </cell>
        </row>
        <row r="172">
          <cell r="B172" t="str">
            <v>C_SL1199</v>
          </cell>
        </row>
        <row r="173">
          <cell r="B173" t="str">
            <v>C_SL1210</v>
          </cell>
        </row>
        <row r="174">
          <cell r="B174" t="str">
            <v>C_SL1211</v>
          </cell>
        </row>
        <row r="175">
          <cell r="B175" t="str">
            <v>C_SL1214</v>
          </cell>
        </row>
        <row r="176">
          <cell r="B176" t="str">
            <v>C_SL1217</v>
          </cell>
        </row>
        <row r="177">
          <cell r="B177" t="str">
            <v>C_SL1218_D</v>
          </cell>
        </row>
        <row r="178">
          <cell r="B178" t="str">
            <v>C_SL1222</v>
          </cell>
        </row>
        <row r="179">
          <cell r="B179" t="str">
            <v>C_SL1226</v>
          </cell>
        </row>
        <row r="180">
          <cell r="B180" t="str">
            <v>C_SL1228</v>
          </cell>
        </row>
        <row r="181">
          <cell r="B181" t="str">
            <v>C_SL1232</v>
          </cell>
        </row>
        <row r="182">
          <cell r="B182" t="str">
            <v>C_SL1233</v>
          </cell>
        </row>
        <row r="183">
          <cell r="B183" t="str">
            <v>C_SL1235</v>
          </cell>
        </row>
        <row r="184">
          <cell r="B184" t="str">
            <v>C_SL1241</v>
          </cell>
        </row>
        <row r="185">
          <cell r="B185" t="str">
            <v>C_SL1242</v>
          </cell>
        </row>
        <row r="186">
          <cell r="B186" t="str">
            <v>C_SL1243</v>
          </cell>
        </row>
        <row r="187">
          <cell r="B187" t="str">
            <v>C_SL1245</v>
          </cell>
        </row>
        <row r="188">
          <cell r="B188" t="str">
            <v>C_SL1248</v>
          </cell>
        </row>
        <row r="189">
          <cell r="B189" t="str">
            <v>C_SL1249</v>
          </cell>
        </row>
        <row r="190">
          <cell r="B190" t="str">
            <v>C_SL1256</v>
          </cell>
        </row>
        <row r="191">
          <cell r="B191" t="str">
            <v>C_SL1262</v>
          </cell>
        </row>
        <row r="192">
          <cell r="B192" t="str">
            <v>C_SL1263</v>
          </cell>
        </row>
        <row r="193">
          <cell r="B193" t="str">
            <v>C_SL1271</v>
          </cell>
        </row>
        <row r="194">
          <cell r="B194" t="str">
            <v>C_SL1274</v>
          </cell>
        </row>
        <row r="195">
          <cell r="B195" t="str">
            <v>C_SL1277</v>
          </cell>
        </row>
        <row r="196">
          <cell r="B196" t="str">
            <v>C_SL1280</v>
          </cell>
        </row>
        <row r="197">
          <cell r="B197" t="str">
            <v>C_SL1283</v>
          </cell>
        </row>
        <row r="198">
          <cell r="B198" t="str">
            <v>C_SL1285</v>
          </cell>
        </row>
        <row r="199">
          <cell r="B199" t="str">
            <v>C_SL1287</v>
          </cell>
        </row>
        <row r="200">
          <cell r="B200" t="str">
            <v>C_SL1302</v>
          </cell>
        </row>
        <row r="201">
          <cell r="B201" t="str">
            <v>C_SL1308</v>
          </cell>
        </row>
        <row r="202">
          <cell r="B202" t="str">
            <v>C_SL1321</v>
          </cell>
        </row>
        <row r="203">
          <cell r="B203" t="str">
            <v>C_SL1324</v>
          </cell>
        </row>
        <row r="204">
          <cell r="B204" t="str">
            <v>C_SL369</v>
          </cell>
        </row>
        <row r="205">
          <cell r="B205" t="str">
            <v>C_SL470</v>
          </cell>
        </row>
        <row r="206">
          <cell r="B206" t="str">
            <v>C_SL522</v>
          </cell>
        </row>
        <row r="207">
          <cell r="B207" t="str">
            <v>C_SL541</v>
          </cell>
        </row>
        <row r="208">
          <cell r="B208" t="str">
            <v>C_SL676</v>
          </cell>
        </row>
        <row r="209">
          <cell r="B209" t="str">
            <v>C_SL803</v>
          </cell>
        </row>
        <row r="210">
          <cell r="B210" t="str">
            <v>C_SL804</v>
          </cell>
        </row>
        <row r="211">
          <cell r="B211" t="str">
            <v>C_SL805</v>
          </cell>
        </row>
        <row r="212">
          <cell r="B212" t="str">
            <v>C_SL806</v>
          </cell>
        </row>
        <row r="213">
          <cell r="B213" t="str">
            <v>C_SL807</v>
          </cell>
        </row>
        <row r="214">
          <cell r="B214" t="str">
            <v>C_SL808</v>
          </cell>
        </row>
        <row r="215">
          <cell r="B215" t="str">
            <v>C_SL809</v>
          </cell>
        </row>
        <row r="216">
          <cell r="B216" t="str">
            <v>C_SL812</v>
          </cell>
        </row>
        <row r="217">
          <cell r="B217" t="str">
            <v>C_SL855</v>
          </cell>
        </row>
        <row r="218">
          <cell r="B218" t="str">
            <v>C_SL861</v>
          </cell>
        </row>
        <row r="219">
          <cell r="B219" t="str">
            <v>C_SL905</v>
          </cell>
        </row>
        <row r="220">
          <cell r="B220" t="str">
            <v>C_SL916</v>
          </cell>
        </row>
        <row r="221">
          <cell r="B221" t="str">
            <v>C_SL939</v>
          </cell>
        </row>
        <row r="222">
          <cell r="B222" t="str">
            <v>C_SL940</v>
          </cell>
        </row>
        <row r="223">
          <cell r="B223" t="str">
            <v>C_SL942</v>
          </cell>
        </row>
        <row r="224">
          <cell r="B224" t="str">
            <v>C_SLLEACHKIN_C</v>
          </cell>
        </row>
        <row r="225">
          <cell r="B225" t="str">
            <v>C_SLLEACHKIN_D</v>
          </cell>
        </row>
        <row r="226">
          <cell r="B226" t="str">
            <v>C_SLSPRINGHIL_C</v>
          </cell>
        </row>
        <row r="227">
          <cell r="B227" t="str">
            <v>C_SLSPRINGHIL_D</v>
          </cell>
        </row>
        <row r="228">
          <cell r="B228" t="str">
            <v>C_SMITHINTABR_D</v>
          </cell>
        </row>
        <row r="229">
          <cell r="B229" t="str">
            <v>C_STANDREWFIP_C</v>
          </cell>
        </row>
        <row r="230">
          <cell r="B230" t="str">
            <v>C_STENHOUSEMR_C</v>
          </cell>
        </row>
        <row r="231">
          <cell r="B231" t="str">
            <v>C_STENHOUSEMR_D</v>
          </cell>
        </row>
        <row r="232">
          <cell r="B232" t="str">
            <v>C_SUNNYLAW_C</v>
          </cell>
        </row>
        <row r="233">
          <cell r="B233" t="str">
            <v>C_SUNNYLAW_D</v>
          </cell>
        </row>
        <row r="234">
          <cell r="B234" t="str">
            <v>C_VIEWFLDROAD_C</v>
          </cell>
        </row>
        <row r="235">
          <cell r="B235" t="str">
            <v>C_VIEWFLDROAD_D</v>
          </cell>
        </row>
        <row r="236">
          <cell r="B236" t="str">
            <v>HOZDP_D&amp;B0298</v>
          </cell>
        </row>
        <row r="237">
          <cell r="B237" t="str">
            <v>HOZDP_D&amp;B0490</v>
          </cell>
        </row>
        <row r="238">
          <cell r="B238" t="str">
            <v>HOZDP_D&amp;B0642</v>
          </cell>
        </row>
        <row r="239">
          <cell r="B239" t="str">
            <v>HOZDP_D&amp;B1143</v>
          </cell>
        </row>
        <row r="240">
          <cell r="B240" t="str">
            <v>HOZDP_D&amp;B1227</v>
          </cell>
        </row>
        <row r="241">
          <cell r="B241" t="str">
            <v>HOZDP_D&amp;B1271</v>
          </cell>
        </row>
        <row r="242">
          <cell r="B242" t="str">
            <v>HOZDP_D&amp;B1533</v>
          </cell>
        </row>
        <row r="243">
          <cell r="B243" t="str">
            <v>HOZDP_D&amp;B1927</v>
          </cell>
        </row>
        <row r="244">
          <cell r="B244" t="str">
            <v>HOZDP_D&amp;B2071</v>
          </cell>
        </row>
        <row r="245">
          <cell r="B245" t="str">
            <v>HOZDP_D&amp;B2217</v>
          </cell>
        </row>
        <row r="246">
          <cell r="B246" t="str">
            <v>HOZDP_D&amp;B2222</v>
          </cell>
        </row>
        <row r="247">
          <cell r="B247" t="str">
            <v>HOZDP_D&amp;B2280</v>
          </cell>
        </row>
        <row r="248">
          <cell r="B248" t="str">
            <v>HOZDP_DBC0212</v>
          </cell>
        </row>
        <row r="249">
          <cell r="B249" t="str">
            <v>HOZDP_DBC0298</v>
          </cell>
        </row>
        <row r="250">
          <cell r="B250" t="str">
            <v>HOZDP_DBC0489</v>
          </cell>
        </row>
        <row r="251">
          <cell r="B251" t="str">
            <v>HOZDP_DBC1009</v>
          </cell>
        </row>
        <row r="252">
          <cell r="B252" t="str">
            <v>HOZDP_DBC1419</v>
          </cell>
        </row>
        <row r="253">
          <cell r="B253" t="str">
            <v>HOZDP_DBC1534</v>
          </cell>
        </row>
        <row r="254">
          <cell r="B254" t="str">
            <v>HOZDP_DBC2065</v>
          </cell>
        </row>
        <row r="255">
          <cell r="B255" t="str">
            <v>HOZDP_DBC2092</v>
          </cell>
        </row>
        <row r="256">
          <cell r="B256" t="str">
            <v>HOZDP_DBC2176</v>
          </cell>
        </row>
        <row r="257">
          <cell r="B257" t="str">
            <v>HOZDP_DBC2323</v>
          </cell>
        </row>
        <row r="258">
          <cell r="B258" t="str">
            <v>HOZDP_DIA1494</v>
          </cell>
        </row>
        <row r="259">
          <cell r="B259" t="str">
            <v>HOZDP_DIA1590</v>
          </cell>
        </row>
        <row r="260">
          <cell r="B260" t="str">
            <v>HOZDP_DIA2092</v>
          </cell>
        </row>
        <row r="261">
          <cell r="B261" t="str">
            <v>HOZDP_DIA2114</v>
          </cell>
        </row>
        <row r="262">
          <cell r="B262" t="str">
            <v>HOZDP_DIA2140</v>
          </cell>
        </row>
        <row r="263">
          <cell r="B263" t="str">
            <v>HOZDP_DIA2191</v>
          </cell>
        </row>
        <row r="264">
          <cell r="B264" t="str">
            <v>HOZDP_DIA2192</v>
          </cell>
        </row>
        <row r="265">
          <cell r="B265" t="str">
            <v>HOZDP_DIA2204</v>
          </cell>
        </row>
        <row r="266">
          <cell r="B266" t="str">
            <v>HOZDP_DIA2211</v>
          </cell>
        </row>
        <row r="267">
          <cell r="B267" t="str">
            <v>HOZDP_DIA2218</v>
          </cell>
        </row>
        <row r="268">
          <cell r="B268" t="str">
            <v>HOZDP_DIA2219</v>
          </cell>
        </row>
        <row r="269">
          <cell r="B269" t="str">
            <v>HOZDP_DIA2221</v>
          </cell>
        </row>
        <row r="270">
          <cell r="B270" t="str">
            <v>HOZDP_DIA2224</v>
          </cell>
        </row>
        <row r="271">
          <cell r="B271" t="str">
            <v>HOZDP_DIA2226</v>
          </cell>
        </row>
        <row r="272">
          <cell r="B272" t="str">
            <v>HOZDP_DIA2231</v>
          </cell>
        </row>
        <row r="273">
          <cell r="B273" t="str">
            <v>HOZDP_DIA2239</v>
          </cell>
        </row>
        <row r="274">
          <cell r="B274" t="str">
            <v>HOZDP_DIA2240</v>
          </cell>
        </row>
        <row r="275">
          <cell r="B275" t="str">
            <v>HOZDP_DIA2244</v>
          </cell>
        </row>
        <row r="276">
          <cell r="B276" t="str">
            <v>HOZDP_DIA2247</v>
          </cell>
        </row>
        <row r="277">
          <cell r="B277" t="str">
            <v>HOZDP_DIA2251</v>
          </cell>
        </row>
        <row r="278">
          <cell r="B278" t="str">
            <v>HOZDP_DIA2253</v>
          </cell>
        </row>
        <row r="279">
          <cell r="B279" t="str">
            <v>HOZDP_DIA2254</v>
          </cell>
        </row>
        <row r="280">
          <cell r="B280" t="str">
            <v>HOZDP_DIA2255</v>
          </cell>
        </row>
        <row r="281">
          <cell r="B281" t="str">
            <v>HOZDP_DIA2257</v>
          </cell>
        </row>
        <row r="282">
          <cell r="B282" t="str">
            <v>HOZDP_DIA2263</v>
          </cell>
        </row>
        <row r="283">
          <cell r="B283" t="str">
            <v>HOZDP_DIA2269</v>
          </cell>
        </row>
        <row r="284">
          <cell r="B284" t="str">
            <v>HOZDP_DIA2270</v>
          </cell>
        </row>
        <row r="285">
          <cell r="B285" t="str">
            <v>HOZDP_DIA2276</v>
          </cell>
        </row>
        <row r="286">
          <cell r="B286" t="str">
            <v>HOZDP_DIA2279</v>
          </cell>
        </row>
        <row r="287">
          <cell r="B287" t="str">
            <v>HOZDP_DIA2288</v>
          </cell>
        </row>
        <row r="288">
          <cell r="B288" t="str">
            <v>HOZDP_DIA2291</v>
          </cell>
        </row>
        <row r="289">
          <cell r="B289" t="str">
            <v>HOZDP_DIA2294</v>
          </cell>
        </row>
        <row r="290">
          <cell r="B290" t="str">
            <v>HOZDP_DIA2295</v>
          </cell>
        </row>
        <row r="291">
          <cell r="B291" t="str">
            <v>HOZDP_DIA2296</v>
          </cell>
        </row>
        <row r="292">
          <cell r="B292" t="str">
            <v>HOZDP_DIA2299</v>
          </cell>
        </row>
        <row r="293">
          <cell r="B293" t="str">
            <v>HOZDP_DIA2300</v>
          </cell>
        </row>
        <row r="294">
          <cell r="B294" t="str">
            <v>HOZDP_DIA2301</v>
          </cell>
        </row>
        <row r="295">
          <cell r="B295" t="str">
            <v>HOZDP_DIA2304</v>
          </cell>
        </row>
        <row r="296">
          <cell r="B296" t="str">
            <v>HOZDP_DIA2307</v>
          </cell>
        </row>
        <row r="297">
          <cell r="B297" t="str">
            <v>HOZDP_DIA2309</v>
          </cell>
        </row>
        <row r="298">
          <cell r="B298" t="str">
            <v>HOZDP_DIA2310</v>
          </cell>
        </row>
        <row r="299">
          <cell r="B299" t="str">
            <v>HOZDP_DIA2315</v>
          </cell>
        </row>
        <row r="300">
          <cell r="B300" t="str">
            <v>HOZDP_DIA2317</v>
          </cell>
        </row>
        <row r="301">
          <cell r="B301" t="str">
            <v>HOZDP_DIA2318</v>
          </cell>
        </row>
        <row r="302">
          <cell r="B302" t="str">
            <v>HOZDP_DIA2320</v>
          </cell>
        </row>
        <row r="303">
          <cell r="B303" t="str">
            <v>HOZDP_DIA2326</v>
          </cell>
        </row>
        <row r="304">
          <cell r="B304" t="str">
            <v>HOZDP_DIA2329</v>
          </cell>
        </row>
        <row r="305">
          <cell r="B305" t="str">
            <v>HOZDP_DIA2330</v>
          </cell>
        </row>
        <row r="306">
          <cell r="B306" t="str">
            <v>HOZDP_WIA1267</v>
          </cell>
        </row>
        <row r="307">
          <cell r="B307" t="str">
            <v>HOZDP_WIA1516</v>
          </cell>
        </row>
        <row r="308">
          <cell r="B308" t="str">
            <v>HOZDP_WIA1986</v>
          </cell>
        </row>
        <row r="309">
          <cell r="B309" t="str">
            <v>HOZDP_WIA2018</v>
          </cell>
        </row>
        <row r="310">
          <cell r="B310" t="str">
            <v>HOZDP_WIA2092</v>
          </cell>
        </row>
        <row r="311">
          <cell r="B311" t="str">
            <v>HOZDP_WIA2167</v>
          </cell>
        </row>
        <row r="312">
          <cell r="B312" t="str">
            <v>HOZDP_WIA2221</v>
          </cell>
        </row>
        <row r="313">
          <cell r="B313" t="str">
            <v>HOZDP_WIA2224</v>
          </cell>
        </row>
        <row r="314">
          <cell r="B314" t="str">
            <v>HOZDP_WIA2233</v>
          </cell>
        </row>
        <row r="315">
          <cell r="B315" t="str">
            <v>HOZDP_WIA2243</v>
          </cell>
        </row>
        <row r="316">
          <cell r="B316" t="str">
            <v>HOZDP_WIA2244</v>
          </cell>
        </row>
        <row r="317">
          <cell r="B317" t="str">
            <v>HOZDP_WIA2252</v>
          </cell>
        </row>
        <row r="318">
          <cell r="B318" t="str">
            <v>HOZDP_WIA2269</v>
          </cell>
        </row>
        <row r="319">
          <cell r="B319" t="str">
            <v>HOZDP_WIA2270</v>
          </cell>
        </row>
        <row r="320">
          <cell r="B320" t="str">
            <v>HOZDP_WIA2273</v>
          </cell>
        </row>
        <row r="321">
          <cell r="B321" t="str">
            <v>HOZDP_WIA2277</v>
          </cell>
        </row>
        <row r="322">
          <cell r="B322" t="str">
            <v>HOZDP_WIA2283</v>
          </cell>
        </row>
        <row r="323">
          <cell r="B323" t="str">
            <v>HOZDP_WIA2285</v>
          </cell>
        </row>
        <row r="324">
          <cell r="B324" t="str">
            <v>HOZDP_WIA2295</v>
          </cell>
        </row>
        <row r="325">
          <cell r="B325" t="str">
            <v>HOZDP_WIA2300</v>
          </cell>
        </row>
        <row r="326">
          <cell r="B326" t="str">
            <v>HOZFA00001</v>
          </cell>
        </row>
        <row r="327">
          <cell r="B327" t="str">
            <v>HOZFA00002</v>
          </cell>
        </row>
        <row r="328">
          <cell r="B328" t="str">
            <v>HOZFA00003</v>
          </cell>
        </row>
        <row r="329">
          <cell r="B329" t="str">
            <v>HOZFA00004</v>
          </cell>
        </row>
        <row r="330">
          <cell r="B330" t="str">
            <v>HOZFA00005</v>
          </cell>
        </row>
        <row r="331">
          <cell r="B331" t="str">
            <v>HOZFA00006</v>
          </cell>
        </row>
        <row r="332">
          <cell r="B332" t="str">
            <v>HOZFA00007</v>
          </cell>
        </row>
        <row r="333">
          <cell r="B333" t="str">
            <v>HOZFA00008</v>
          </cell>
        </row>
        <row r="334">
          <cell r="B334" t="str">
            <v>HOZFA00009</v>
          </cell>
        </row>
        <row r="335">
          <cell r="B335" t="str">
            <v>HOZFA00010</v>
          </cell>
        </row>
        <row r="336">
          <cell r="B336" t="str">
            <v>R_H2O_EXT_NR</v>
          </cell>
        </row>
        <row r="337">
          <cell r="B337" t="str">
            <v>R_IRNWRK_AYR_R</v>
          </cell>
        </row>
        <row r="338">
          <cell r="B338" t="str">
            <v>R_IRNWRK_CYD_R</v>
          </cell>
        </row>
        <row r="339">
          <cell r="B339" t="str">
            <v>R_IRNWRK_FTH_R</v>
          </cell>
        </row>
        <row r="340">
          <cell r="B340" t="str">
            <v>R_IRNWRK_NTH_R</v>
          </cell>
        </row>
        <row r="341">
          <cell r="B341" t="str">
            <v>SWC_ADAMSMITH_C</v>
          </cell>
        </row>
        <row r="342">
          <cell r="B342" t="str">
            <v>SWC_ADMIN_MET_C</v>
          </cell>
        </row>
        <row r="343">
          <cell r="B343" t="str">
            <v>SWC_ADVANM74_C</v>
          </cell>
        </row>
        <row r="344">
          <cell r="B344" t="str">
            <v>SWC_ADVANM74_D</v>
          </cell>
        </row>
        <row r="345">
          <cell r="B345" t="str">
            <v>SWC_AFTON_2_C</v>
          </cell>
        </row>
        <row r="346">
          <cell r="B346" t="str">
            <v>SWC_AFTON_2_D</v>
          </cell>
        </row>
        <row r="347">
          <cell r="B347" t="str">
            <v>SWC_AFTON_AYR_C</v>
          </cell>
        </row>
        <row r="348">
          <cell r="B348" t="str">
            <v>SWC_AFTON_D</v>
          </cell>
        </row>
        <row r="349">
          <cell r="B349" t="str">
            <v>SWC_AH54</v>
          </cell>
        </row>
        <row r="350">
          <cell r="B350" t="str">
            <v>SWC_AH55</v>
          </cell>
        </row>
        <row r="351">
          <cell r="B351" t="str">
            <v>SWC_AH59</v>
          </cell>
        </row>
        <row r="352">
          <cell r="B352" t="str">
            <v>SWC_AH62</v>
          </cell>
        </row>
        <row r="353">
          <cell r="B353" t="str">
            <v>SWC_ALC_PRI_BM</v>
          </cell>
        </row>
        <row r="354">
          <cell r="B354" t="str">
            <v>SWC_ALC_PRI_C01</v>
          </cell>
        </row>
        <row r="355">
          <cell r="B355" t="str">
            <v>SWC_ALC_PRI_DT</v>
          </cell>
        </row>
        <row r="356">
          <cell r="B356" t="str">
            <v>SWC_ALC_PRI_HM</v>
          </cell>
        </row>
        <row r="357">
          <cell r="B357" t="str">
            <v>SWC_ALC_PRI_RM</v>
          </cell>
        </row>
        <row r="358">
          <cell r="B358" t="str">
            <v>SWC_ALC_PRI_TB</v>
          </cell>
        </row>
        <row r="359">
          <cell r="B359" t="str">
            <v>SWC_ALC_PUB_AP</v>
          </cell>
        </row>
        <row r="360">
          <cell r="B360" t="str">
            <v>SWC_ALC_PUB_BM</v>
          </cell>
        </row>
        <row r="361">
          <cell r="B361" t="str">
            <v>SWC_ALC_PUB_C01</v>
          </cell>
        </row>
        <row r="362">
          <cell r="B362" t="str">
            <v>SWC_ALC_PUB_CMD</v>
          </cell>
        </row>
        <row r="363">
          <cell r="B363" t="str">
            <v>SWC_ALC_PUB_CR</v>
          </cell>
        </row>
        <row r="364">
          <cell r="B364" t="str">
            <v>SWC_ALC_PUB_DA</v>
          </cell>
        </row>
        <row r="365">
          <cell r="B365" t="str">
            <v>SWC_ALC_PUB_EB</v>
          </cell>
        </row>
        <row r="366">
          <cell r="B366" t="str">
            <v>SWC_ALC_PUB_ENT</v>
          </cell>
        </row>
        <row r="367">
          <cell r="B367" t="str">
            <v>SWC_ALC_PUB_GF</v>
          </cell>
        </row>
        <row r="368">
          <cell r="B368" t="str">
            <v>SWC_ALC_PUB_JB</v>
          </cell>
        </row>
        <row r="369">
          <cell r="B369" t="str">
            <v>SWC_ALC_PUB_JS</v>
          </cell>
        </row>
        <row r="370">
          <cell r="B370" t="str">
            <v>SWC_ALC_PUB_MS</v>
          </cell>
        </row>
        <row r="371">
          <cell r="B371" t="str">
            <v>SWC_ALC_PUB_SM</v>
          </cell>
        </row>
        <row r="372">
          <cell r="B372" t="str">
            <v>SWC_ALC_PUB_TB</v>
          </cell>
        </row>
        <row r="373">
          <cell r="B373" t="str">
            <v>SWC_ALCPRI_FRTH</v>
          </cell>
        </row>
        <row r="374">
          <cell r="B374" t="str">
            <v>SWC_ALCPUB_FRTH</v>
          </cell>
        </row>
        <row r="375">
          <cell r="B375" t="str">
            <v>SWC_ALNDALE_C01</v>
          </cell>
        </row>
        <row r="376">
          <cell r="B376" t="str">
            <v>SWC_ALNDALE_DSN</v>
          </cell>
        </row>
        <row r="377">
          <cell r="B377" t="str">
            <v>SWC_ALNDALE_OPT</v>
          </cell>
        </row>
        <row r="378">
          <cell r="B378" t="str">
            <v>SWC_ANNAN2_PH2</v>
          </cell>
        </row>
        <row r="379">
          <cell r="B379" t="str">
            <v>SWC_AQSSIN_C01</v>
          </cell>
        </row>
        <row r="380">
          <cell r="B380" t="str">
            <v>SWC_ARDERSIER_C</v>
          </cell>
        </row>
        <row r="381">
          <cell r="B381" t="str">
            <v>SWC_ARI_PUB_JB</v>
          </cell>
        </row>
        <row r="382">
          <cell r="B382" t="str">
            <v>SWC_ASCGBUTE_SC</v>
          </cell>
        </row>
        <row r="383">
          <cell r="B383" t="str">
            <v>SWC_ASCOG_C01</v>
          </cell>
        </row>
        <row r="384">
          <cell r="B384" t="str">
            <v>SWC_ASCOG_DSN</v>
          </cell>
        </row>
        <row r="385">
          <cell r="B385" t="str">
            <v>SWC_ASCOG_OPT</v>
          </cell>
        </row>
        <row r="386">
          <cell r="B386" t="str">
            <v>SWC_ASSYNT_C01</v>
          </cell>
        </row>
        <row r="387">
          <cell r="B387" t="str">
            <v>SWC_AST_SUP_AP</v>
          </cell>
        </row>
        <row r="388">
          <cell r="B388" t="str">
            <v>SWC_AST_SUP_C01</v>
          </cell>
        </row>
        <row r="389">
          <cell r="B389" t="str">
            <v>SWC_AST_SUP_EB</v>
          </cell>
        </row>
        <row r="390">
          <cell r="B390" t="str">
            <v>SWC_AST_SUP_HM</v>
          </cell>
        </row>
        <row r="391">
          <cell r="B391" t="str">
            <v>SWC_AST_SUP_TB</v>
          </cell>
        </row>
        <row r="392">
          <cell r="B392" t="str">
            <v>SWC_AUCHN_KIM_C</v>
          </cell>
        </row>
        <row r="393">
          <cell r="B393" t="str">
            <v>SWC_AUCHN_KIM_D</v>
          </cell>
        </row>
        <row r="394">
          <cell r="B394" t="str">
            <v>SWC_AUCHROBT_C</v>
          </cell>
        </row>
        <row r="395">
          <cell r="B395" t="str">
            <v>SWC_AUCHROBT_D</v>
          </cell>
        </row>
        <row r="396">
          <cell r="B396" t="str">
            <v>SWC_AYRKNOC_C01</v>
          </cell>
        </row>
        <row r="397">
          <cell r="B397" t="str">
            <v>SWC_AYRKNOC_D</v>
          </cell>
        </row>
        <row r="398">
          <cell r="B398" t="str">
            <v>SWC_BACKIES_C01</v>
          </cell>
        </row>
        <row r="399">
          <cell r="B399" t="str">
            <v>SWC_BALBEGGI_C</v>
          </cell>
        </row>
        <row r="400">
          <cell r="B400" t="str">
            <v>SWC_BALBEGGI_D</v>
          </cell>
        </row>
        <row r="401">
          <cell r="B401" t="str">
            <v>SWC_BALBEUC_C01</v>
          </cell>
        </row>
        <row r="402">
          <cell r="B402" t="str">
            <v>SWC_BALCHAR_C01</v>
          </cell>
        </row>
        <row r="403">
          <cell r="B403" t="str">
            <v>SWC_BALCHMYL_C</v>
          </cell>
        </row>
        <row r="404">
          <cell r="B404" t="str">
            <v>SWC_BALJAFFRY_C</v>
          </cell>
        </row>
        <row r="405">
          <cell r="B405" t="str">
            <v>SWC_BALMORE_C</v>
          </cell>
        </row>
        <row r="406">
          <cell r="B406" t="str">
            <v>SWC_BALMORESC_D</v>
          </cell>
        </row>
        <row r="407">
          <cell r="B407" t="str">
            <v>SWC_BALMORGG_SC</v>
          </cell>
        </row>
        <row r="408">
          <cell r="B408" t="str">
            <v>SWC_BALMULO_C</v>
          </cell>
        </row>
        <row r="409">
          <cell r="B409" t="str">
            <v>SWC_BALMULO_D</v>
          </cell>
        </row>
        <row r="410">
          <cell r="B410" t="str">
            <v>SWC_BANCHY_C01</v>
          </cell>
        </row>
        <row r="411">
          <cell r="B411" t="str">
            <v>SWC_BANCHY_DSN</v>
          </cell>
        </row>
        <row r="412">
          <cell r="B412" t="str">
            <v>SWC_BANCHY_OPT</v>
          </cell>
        </row>
        <row r="413">
          <cell r="B413" t="str">
            <v>SWC_BANKNOCK_C</v>
          </cell>
        </row>
        <row r="414">
          <cell r="B414" t="str">
            <v>SWC_BANKNOCK_D</v>
          </cell>
        </row>
        <row r="415">
          <cell r="B415" t="str">
            <v>SWC_BARLCYE_C</v>
          </cell>
        </row>
        <row r="416">
          <cell r="B416" t="str">
            <v>SWC_BARLCYE_D</v>
          </cell>
        </row>
        <row r="417">
          <cell r="B417" t="str">
            <v>SWC_BCHGATE_EB</v>
          </cell>
        </row>
        <row r="418">
          <cell r="B418" t="str">
            <v>SWC_BCHGATE_MN</v>
          </cell>
        </row>
        <row r="419">
          <cell r="B419" t="str">
            <v>SWC_BDSSIN_C01</v>
          </cell>
        </row>
        <row r="420">
          <cell r="B420" t="str">
            <v>SWC_BEAULY_C01</v>
          </cell>
        </row>
        <row r="421">
          <cell r="B421" t="str">
            <v>SWC_BELL_BY_BB</v>
          </cell>
        </row>
        <row r="422">
          <cell r="B422" t="str">
            <v>SWC_BELL_BY_C01</v>
          </cell>
        </row>
        <row r="423">
          <cell r="B423" t="str">
            <v>SWC_BELL_BY_EB</v>
          </cell>
        </row>
        <row r="424">
          <cell r="B424" t="str">
            <v>SWC_BELL_BY_IH</v>
          </cell>
        </row>
        <row r="425">
          <cell r="B425" t="str">
            <v>SWC_BELWOOD_C</v>
          </cell>
        </row>
        <row r="426">
          <cell r="B426" t="str">
            <v>SWC_BELWOOD_D</v>
          </cell>
        </row>
        <row r="427">
          <cell r="B427" t="str">
            <v>SWC_BENDOHY_C01</v>
          </cell>
        </row>
        <row r="428">
          <cell r="B428" t="str">
            <v>SWC_BLACISLE_C0</v>
          </cell>
        </row>
        <row r="429">
          <cell r="B429" t="str">
            <v>SWC_BLACKIMR_C</v>
          </cell>
        </row>
        <row r="430">
          <cell r="B430" t="str">
            <v>SWC_BLACKIMR_D</v>
          </cell>
        </row>
        <row r="431">
          <cell r="B431" t="str">
            <v>SWC_BLRATHL_C01</v>
          </cell>
        </row>
        <row r="432">
          <cell r="B432" t="str">
            <v>SWC_BOSWELL_C</v>
          </cell>
        </row>
        <row r="433">
          <cell r="B433" t="str">
            <v>SWC_BOSWELL_D</v>
          </cell>
        </row>
        <row r="434">
          <cell r="B434" t="str">
            <v>SWC_BPTSALEN_C</v>
          </cell>
        </row>
        <row r="435">
          <cell r="B435" t="str">
            <v>SWC_BRANCHTN_C</v>
          </cell>
        </row>
        <row r="436">
          <cell r="B436" t="str">
            <v>SWC_BRANCHTN_D</v>
          </cell>
        </row>
        <row r="437">
          <cell r="B437" t="str">
            <v>SWC_BRD_MYOT_C</v>
          </cell>
        </row>
        <row r="438">
          <cell r="B438" t="str">
            <v>SWC_BRD_MYOT_D</v>
          </cell>
        </row>
        <row r="439">
          <cell r="B439" t="str">
            <v>SWC_BRIDGEND_C</v>
          </cell>
        </row>
        <row r="440">
          <cell r="B440" t="str">
            <v>SWC_BROALAN_C01</v>
          </cell>
        </row>
        <row r="441">
          <cell r="B441" t="str">
            <v>SWC_BUCKIE_C01</v>
          </cell>
        </row>
        <row r="442">
          <cell r="B442" t="str">
            <v>SWC_BURGIR_C</v>
          </cell>
        </row>
        <row r="443">
          <cell r="B443" t="str">
            <v>SWC_BURGIR_D</v>
          </cell>
        </row>
        <row r="444">
          <cell r="B444" t="str">
            <v>SWC_BUS_DEV_PLN</v>
          </cell>
        </row>
        <row r="445">
          <cell r="B445" t="str">
            <v>SWC_BUSMETER_C</v>
          </cell>
        </row>
        <row r="446">
          <cell r="B446" t="str">
            <v>SWC_BUSMETER_DA</v>
          </cell>
        </row>
        <row r="447">
          <cell r="B447" t="str">
            <v>SWC_BUSMETER_ED</v>
          </cell>
        </row>
        <row r="448">
          <cell r="B448" t="str">
            <v>SWC_BUSMETER_JC</v>
          </cell>
        </row>
        <row r="449">
          <cell r="B449" t="str">
            <v>SWC_BUSMETER_JS</v>
          </cell>
        </row>
        <row r="450">
          <cell r="B450" t="str">
            <v>SWC_BUSMETER_MN</v>
          </cell>
        </row>
        <row r="451">
          <cell r="B451" t="str">
            <v>SWC_BUSMETER_RM</v>
          </cell>
        </row>
        <row r="452">
          <cell r="B452" t="str">
            <v>SWC_BUSMETER_SC</v>
          </cell>
        </row>
        <row r="453">
          <cell r="B453" t="str">
            <v>SWC_BVREPR_C01</v>
          </cell>
        </row>
        <row r="454">
          <cell r="B454" t="str">
            <v>SWC_CAIRNHILL_C</v>
          </cell>
        </row>
        <row r="455">
          <cell r="B455" t="str">
            <v>SWC_CAIRNHILL_D</v>
          </cell>
        </row>
        <row r="456">
          <cell r="B456" t="str">
            <v>SWC_CAIRNRYAN_C</v>
          </cell>
        </row>
        <row r="457">
          <cell r="B457" t="str">
            <v>SWC_CAIRNRYAN_D</v>
          </cell>
        </row>
        <row r="458">
          <cell r="B458" t="str">
            <v>SWC_CAMP_KIL_C2</v>
          </cell>
        </row>
        <row r="459">
          <cell r="B459" t="str">
            <v>SWC_CAMP_TRK1_C</v>
          </cell>
        </row>
        <row r="460">
          <cell r="B460" t="str">
            <v>SWC_CANLST_C01</v>
          </cell>
        </row>
        <row r="461">
          <cell r="B461" t="str">
            <v>SWC_CARBRAIN_C</v>
          </cell>
        </row>
        <row r="462">
          <cell r="B462" t="str">
            <v>SWC_CARBRAIN_D</v>
          </cell>
        </row>
        <row r="463">
          <cell r="B463" t="str">
            <v>SWC_CARMANS_C01</v>
          </cell>
        </row>
        <row r="464">
          <cell r="B464" t="str">
            <v>SWC_CARNBESTH_C</v>
          </cell>
        </row>
        <row r="465">
          <cell r="B465" t="str">
            <v>SWC_CARNBESTH_D</v>
          </cell>
        </row>
        <row r="466">
          <cell r="B466" t="str">
            <v>SWC_CARNBESTH_X</v>
          </cell>
        </row>
        <row r="467">
          <cell r="B467" t="str">
            <v>SWC_CARRADALE_C</v>
          </cell>
        </row>
        <row r="468">
          <cell r="B468" t="str">
            <v>SWC_CARRADALE_D</v>
          </cell>
        </row>
        <row r="469">
          <cell r="B469" t="str">
            <v>SWC_CARSLTH_C01</v>
          </cell>
        </row>
        <row r="470">
          <cell r="B470" t="str">
            <v>SWC_CASHEAD_ROH</v>
          </cell>
        </row>
        <row r="471">
          <cell r="B471" t="str">
            <v>SWC_CAWDOR_C01</v>
          </cell>
        </row>
        <row r="472">
          <cell r="B472" t="str">
            <v>SWC_CD143</v>
          </cell>
        </row>
        <row r="473">
          <cell r="B473" t="str">
            <v>SWC_CD180</v>
          </cell>
        </row>
        <row r="474">
          <cell r="B474" t="str">
            <v>SWC_CD191</v>
          </cell>
        </row>
        <row r="475">
          <cell r="B475" t="str">
            <v>SWC_CD197</v>
          </cell>
        </row>
        <row r="476">
          <cell r="B476" t="str">
            <v>SWC_CD202</v>
          </cell>
        </row>
        <row r="477">
          <cell r="B477" t="str">
            <v>SWC_CD204</v>
          </cell>
        </row>
        <row r="478">
          <cell r="B478" t="str">
            <v>SWC_CD206</v>
          </cell>
        </row>
        <row r="479">
          <cell r="B479" t="str">
            <v>SWC_CD207</v>
          </cell>
        </row>
        <row r="480">
          <cell r="B480" t="str">
            <v>SWC_CD209</v>
          </cell>
        </row>
        <row r="481">
          <cell r="B481" t="str">
            <v>SWC_CD210</v>
          </cell>
        </row>
        <row r="482">
          <cell r="B482" t="str">
            <v>SWC_CD211</v>
          </cell>
        </row>
        <row r="483">
          <cell r="B483" t="str">
            <v>SWC_CD212</v>
          </cell>
        </row>
        <row r="484">
          <cell r="B484" t="str">
            <v>SWC_CD213</v>
          </cell>
        </row>
        <row r="485">
          <cell r="B485" t="str">
            <v>SWC_CD214</v>
          </cell>
        </row>
        <row r="486">
          <cell r="B486" t="str">
            <v>SWC_CD215</v>
          </cell>
        </row>
        <row r="487">
          <cell r="B487" t="str">
            <v>SWC_CD217</v>
          </cell>
        </row>
        <row r="488">
          <cell r="B488" t="str">
            <v>SWC_CD219</v>
          </cell>
        </row>
        <row r="489">
          <cell r="B489" t="str">
            <v>SWC_CD220</v>
          </cell>
        </row>
        <row r="490">
          <cell r="B490" t="str">
            <v>SWC_CD221</v>
          </cell>
        </row>
        <row r="491">
          <cell r="B491" t="str">
            <v>SWC_CD223</v>
          </cell>
        </row>
        <row r="492">
          <cell r="B492" t="str">
            <v>SWC_CD224</v>
          </cell>
        </row>
        <row r="493">
          <cell r="B493" t="str">
            <v>SWC_CD225</v>
          </cell>
        </row>
        <row r="494">
          <cell r="B494" t="str">
            <v>SWC_CD226</v>
          </cell>
        </row>
        <row r="495">
          <cell r="B495" t="str">
            <v>SWC_CD232</v>
          </cell>
        </row>
        <row r="496">
          <cell r="B496" t="str">
            <v>SWC_CD233</v>
          </cell>
        </row>
        <row r="497">
          <cell r="B497" t="str">
            <v>SWC_CD235</v>
          </cell>
        </row>
        <row r="498">
          <cell r="B498" t="str">
            <v>SWC_CD236</v>
          </cell>
        </row>
        <row r="499">
          <cell r="B499" t="str">
            <v>SWC_CD239</v>
          </cell>
        </row>
        <row r="500">
          <cell r="B500" t="str">
            <v>SWC_CD243</v>
          </cell>
        </row>
        <row r="501">
          <cell r="B501" t="str">
            <v>SWC_CD247</v>
          </cell>
        </row>
        <row r="502">
          <cell r="B502" t="str">
            <v>SWC_CD251</v>
          </cell>
        </row>
        <row r="503">
          <cell r="B503" t="str">
            <v>SWC_CHAPWEST_C</v>
          </cell>
        </row>
        <row r="504">
          <cell r="B504" t="str">
            <v>SWC_CHAPWEST_D</v>
          </cell>
        </row>
        <row r="505">
          <cell r="B505" t="str">
            <v>SWC_CHURCHST_C</v>
          </cell>
        </row>
        <row r="506">
          <cell r="B506" t="str">
            <v>SWC_CHURCHST_C</v>
          </cell>
        </row>
        <row r="507">
          <cell r="B507" t="str">
            <v>SWC_CHURCHST_D</v>
          </cell>
        </row>
        <row r="508">
          <cell r="B508" t="str">
            <v>SWC_CIDPRV2_DM</v>
          </cell>
        </row>
        <row r="509">
          <cell r="B509" t="str">
            <v>SWC_CIDTHERM_C</v>
          </cell>
        </row>
        <row r="510">
          <cell r="B510" t="str">
            <v>SWC_CLARKYH_C01</v>
          </cell>
        </row>
        <row r="511">
          <cell r="B511" t="str">
            <v>SWC_CLEAN_O</v>
          </cell>
        </row>
        <row r="512">
          <cell r="B512" t="str">
            <v>SWC_CLOVENFRD_C</v>
          </cell>
        </row>
        <row r="513">
          <cell r="B513" t="str">
            <v>SWC_CLOVENFRD_D</v>
          </cell>
        </row>
        <row r="514">
          <cell r="B514" t="str">
            <v>SWC_CM_MATS_C01</v>
          </cell>
        </row>
        <row r="515">
          <cell r="B515" t="str">
            <v>SWC_CM_MATS_MN</v>
          </cell>
        </row>
        <row r="516">
          <cell r="B516" t="str">
            <v>SWC_CM_MATS_RM</v>
          </cell>
        </row>
        <row r="517">
          <cell r="B517" t="str">
            <v>SWC_COALSNOTN_C</v>
          </cell>
        </row>
        <row r="518">
          <cell r="B518" t="str">
            <v>SWC_COALSNOTN_D</v>
          </cell>
        </row>
        <row r="519">
          <cell r="B519" t="str">
            <v>SWC_COCHRANE_C</v>
          </cell>
        </row>
        <row r="520">
          <cell r="B520" t="str">
            <v>SWC_COCHRANE_O</v>
          </cell>
        </row>
        <row r="521">
          <cell r="B521" t="str">
            <v>SWC_COLEBROOK_O</v>
          </cell>
        </row>
        <row r="522">
          <cell r="B522" t="str">
            <v>SWC_CONCT_BMD</v>
          </cell>
        </row>
        <row r="523">
          <cell r="B523" t="str">
            <v>SWC_CONCT_C01</v>
          </cell>
        </row>
        <row r="524">
          <cell r="B524" t="str">
            <v>SWC_CONCT_JML</v>
          </cell>
        </row>
        <row r="525">
          <cell r="B525" t="str">
            <v>SWC_CONTMTR_BM</v>
          </cell>
        </row>
        <row r="526">
          <cell r="B526" t="str">
            <v>SWC_CONTMTR_C01</v>
          </cell>
        </row>
        <row r="527">
          <cell r="B527" t="str">
            <v>SWC_CONTMTR_ED</v>
          </cell>
        </row>
        <row r="528">
          <cell r="B528" t="str">
            <v>SWC_CONTMTR_JS</v>
          </cell>
        </row>
        <row r="529">
          <cell r="B529" t="str">
            <v>SWC_CRANBERRY_C</v>
          </cell>
        </row>
        <row r="530">
          <cell r="B530" t="str">
            <v>SWC_CRANBERRY_D</v>
          </cell>
        </row>
        <row r="531">
          <cell r="B531" t="str">
            <v>SWC_CRAWHIL_OPT</v>
          </cell>
        </row>
        <row r="532">
          <cell r="B532" t="str">
            <v>SWC_CRGMILLER_C</v>
          </cell>
        </row>
        <row r="533">
          <cell r="B533" t="str">
            <v>SWC_CRGMILLER_D</v>
          </cell>
        </row>
        <row r="534">
          <cell r="B534" t="str">
            <v>SWC_CRITAYR10_C</v>
          </cell>
        </row>
        <row r="535">
          <cell r="B535" t="str">
            <v>SWC_CRMARTY_C01</v>
          </cell>
        </row>
        <row r="536">
          <cell r="B536" t="str">
            <v>SWC_CROSHOUSE_C</v>
          </cell>
        </row>
        <row r="537">
          <cell r="B537" t="str">
            <v>SWC_CROSHOUSE_D</v>
          </cell>
        </row>
        <row r="538">
          <cell r="B538" t="str">
            <v>SWC_CROYBURN_C</v>
          </cell>
        </row>
        <row r="539">
          <cell r="B539" t="str">
            <v>SWC_CROYBURN_D</v>
          </cell>
        </row>
        <row r="540">
          <cell r="B540" t="str">
            <v>SWC_CRYSTALGT_C</v>
          </cell>
        </row>
        <row r="541">
          <cell r="B541" t="str">
            <v>SWC_CRYSTALGT_D</v>
          </cell>
        </row>
        <row r="542">
          <cell r="B542" t="str">
            <v>SWC_CULLODE_C01</v>
          </cell>
        </row>
        <row r="543">
          <cell r="B543" t="str">
            <v>SWC_DALCRUE_C01</v>
          </cell>
        </row>
        <row r="544">
          <cell r="B544" t="str">
            <v>SWC_DALCRUE_D</v>
          </cell>
        </row>
        <row r="545">
          <cell r="B545" t="str">
            <v>SWC_DALMALLY_C</v>
          </cell>
        </row>
        <row r="546">
          <cell r="B546" t="str">
            <v>SWC_DALMALLY_D</v>
          </cell>
        </row>
        <row r="547">
          <cell r="B547" t="str">
            <v>SWC_DALMCLT_A_D</v>
          </cell>
        </row>
        <row r="548">
          <cell r="B548" t="str">
            <v>SWC_DALMCLT-A_C</v>
          </cell>
        </row>
        <row r="549">
          <cell r="B549" t="str">
            <v>SWC_DALQURN_BM</v>
          </cell>
        </row>
        <row r="550">
          <cell r="B550" t="str">
            <v>SWC_DALQURN_C01</v>
          </cell>
        </row>
        <row r="551">
          <cell r="B551" t="str">
            <v>SWC_DALQURN_KM</v>
          </cell>
        </row>
        <row r="552">
          <cell r="B552" t="str">
            <v>SWC_DANA_C</v>
          </cell>
        </row>
        <row r="553">
          <cell r="B553" t="str">
            <v>SWC_DANA_D</v>
          </cell>
        </row>
        <row r="554">
          <cell r="B554" t="str">
            <v>SWC_DEANFLD_C01</v>
          </cell>
        </row>
        <row r="555">
          <cell r="B555" t="str">
            <v>SWC_DEANFLD_DSN</v>
          </cell>
        </row>
        <row r="556">
          <cell r="B556" t="str">
            <v>SWC_DEANFLD_OPT</v>
          </cell>
        </row>
        <row r="557">
          <cell r="B557" t="str">
            <v>SWC_DIV_R_NREG</v>
          </cell>
        </row>
        <row r="558">
          <cell r="B558" t="str">
            <v>SWC_DIV_R_REG</v>
          </cell>
        </row>
        <row r="559">
          <cell r="B559" t="str">
            <v>SWC_DIV083</v>
          </cell>
        </row>
        <row r="560">
          <cell r="B560" t="str">
            <v>SWC_DIV123</v>
          </cell>
        </row>
        <row r="561">
          <cell r="B561" t="str">
            <v>SWC_DIV124</v>
          </cell>
        </row>
        <row r="562">
          <cell r="B562" t="str">
            <v>SWC_DIV125</v>
          </cell>
        </row>
        <row r="563">
          <cell r="B563" t="str">
            <v>SWC_DIV128</v>
          </cell>
        </row>
        <row r="564">
          <cell r="B564" t="str">
            <v>SWC_DIV129</v>
          </cell>
        </row>
        <row r="565">
          <cell r="B565" t="str">
            <v>SWC_DIV130</v>
          </cell>
        </row>
        <row r="566">
          <cell r="B566" t="str">
            <v>SWC_DIV135</v>
          </cell>
        </row>
        <row r="567">
          <cell r="B567" t="str">
            <v>SWC_DIV140</v>
          </cell>
        </row>
        <row r="568">
          <cell r="B568" t="str">
            <v>SWC_DIVAMEET</v>
          </cell>
        </row>
        <row r="569">
          <cell r="B569" t="str">
            <v>SWC_DIVEXT_AM</v>
          </cell>
        </row>
        <row r="570">
          <cell r="B570" t="str">
            <v>SWC_DIVEXT_BB</v>
          </cell>
        </row>
        <row r="571">
          <cell r="B571" t="str">
            <v>SWC_DIVEXT_C01</v>
          </cell>
        </row>
        <row r="572">
          <cell r="B572" t="str">
            <v>SWC_DIVEXT_DP</v>
          </cell>
        </row>
        <row r="573">
          <cell r="B573" t="str">
            <v>SWC_DIVEXT_JML</v>
          </cell>
        </row>
        <row r="574">
          <cell r="B574" t="str">
            <v>SWC_DIVEXT_KN</v>
          </cell>
        </row>
        <row r="575">
          <cell r="B575" t="str">
            <v>SWC_DMA_ED_C01</v>
          </cell>
        </row>
        <row r="576">
          <cell r="B576" t="str">
            <v>SWC_DMACARR_AMC</v>
          </cell>
        </row>
        <row r="577">
          <cell r="B577" t="str">
            <v>SWC_DMACARR_C</v>
          </cell>
        </row>
        <row r="578">
          <cell r="B578" t="str">
            <v>SWC_DMAED02_C</v>
          </cell>
        </row>
        <row r="579">
          <cell r="B579" t="str">
            <v>SWC_DMAED02_RMP</v>
          </cell>
        </row>
        <row r="580">
          <cell r="B580" t="str">
            <v>SWC_DMAEDLAR_C</v>
          </cell>
        </row>
        <row r="581">
          <cell r="B581" t="str">
            <v>SWC_DMAEDLAR_DM</v>
          </cell>
        </row>
        <row r="582">
          <cell r="B582" t="str">
            <v>SWC_DMAEDLAR_DT</v>
          </cell>
        </row>
        <row r="583">
          <cell r="B583" t="str">
            <v>SWC_DMAEDLAR_ED</v>
          </cell>
        </row>
        <row r="584">
          <cell r="B584" t="str">
            <v>SWC_DMAFORT_AMC</v>
          </cell>
        </row>
        <row r="585">
          <cell r="B585" t="str">
            <v>SWC_DMAFORT_C</v>
          </cell>
        </row>
        <row r="586">
          <cell r="B586" t="str">
            <v>SWC_DMAGLAS_AP</v>
          </cell>
        </row>
        <row r="587">
          <cell r="B587" t="str">
            <v>SWC_DMAGLAS_C</v>
          </cell>
        </row>
        <row r="588">
          <cell r="B588" t="str">
            <v>SWC_DMAGR234_C</v>
          </cell>
        </row>
        <row r="589">
          <cell r="B589" t="str">
            <v>SWC_DMAGR234_MS</v>
          </cell>
        </row>
        <row r="590">
          <cell r="B590" t="str">
            <v>SWC_DMAGRAM_C</v>
          </cell>
        </row>
        <row r="591">
          <cell r="B591" t="str">
            <v>SWC_DMAGRAM_MS</v>
          </cell>
        </row>
        <row r="592">
          <cell r="B592" t="str">
            <v>SWC_DMAIND_C</v>
          </cell>
        </row>
        <row r="593">
          <cell r="B593" t="str">
            <v>SWC_DMAMAT_C01</v>
          </cell>
        </row>
        <row r="594">
          <cell r="B594" t="str">
            <v>SWC_DMATAY_C</v>
          </cell>
        </row>
        <row r="595">
          <cell r="B595" t="str">
            <v>SWC_DMATAY_MS</v>
          </cell>
        </row>
        <row r="596">
          <cell r="B596" t="str">
            <v>SWC_DMATAY4_C</v>
          </cell>
        </row>
        <row r="597">
          <cell r="B597" t="str">
            <v>SWC_DMATAY4_MS</v>
          </cell>
        </row>
        <row r="598">
          <cell r="B598" t="str">
            <v>SWC_DOLPHING_C</v>
          </cell>
        </row>
        <row r="599">
          <cell r="B599" t="str">
            <v>SWC_DOLPHING_D</v>
          </cell>
        </row>
        <row r="600">
          <cell r="B600" t="str">
            <v>SWC_DUNCANSO_C</v>
          </cell>
        </row>
        <row r="601">
          <cell r="B601" t="str">
            <v>SWC_DUNCANSO_D</v>
          </cell>
        </row>
        <row r="602">
          <cell r="B602" t="str">
            <v>SWC_DUNCANSO_O</v>
          </cell>
        </row>
        <row r="603">
          <cell r="B603" t="str">
            <v>SWC_DUNINO_C</v>
          </cell>
        </row>
        <row r="604">
          <cell r="B604" t="str">
            <v>SWC_DUNINO_D</v>
          </cell>
        </row>
        <row r="605">
          <cell r="B605" t="str">
            <v>SWC_DUNNICHN_C</v>
          </cell>
        </row>
        <row r="606">
          <cell r="B606" t="str">
            <v>SWC_DUNNICHN_D</v>
          </cell>
        </row>
        <row r="607">
          <cell r="B607" t="str">
            <v>SWC_DUNSIDE_C</v>
          </cell>
        </row>
        <row r="608">
          <cell r="B608" t="str">
            <v>SWC_DUNSIDE_D</v>
          </cell>
        </row>
        <row r="609">
          <cell r="B609" t="str">
            <v>SWC_EASTBUSH_C</v>
          </cell>
        </row>
        <row r="610">
          <cell r="B610" t="str">
            <v>SWC_EASTBUSH_D</v>
          </cell>
        </row>
        <row r="611">
          <cell r="B611" t="str">
            <v>SWC_EASTKILB_C</v>
          </cell>
        </row>
        <row r="612">
          <cell r="B612" t="str">
            <v>SWC_EASTKILB_D</v>
          </cell>
        </row>
        <row r="613">
          <cell r="B613" t="str">
            <v>SWC_EASTR_LPA_C</v>
          </cell>
        </row>
        <row r="614">
          <cell r="B614" t="str">
            <v>SWC_EASTR_LPA_D</v>
          </cell>
        </row>
        <row r="615">
          <cell r="B615" t="str">
            <v>SWC_EAYRLR_C01</v>
          </cell>
        </row>
        <row r="616">
          <cell r="B616" t="str">
            <v>SWC_ED_MUB_C01</v>
          </cell>
        </row>
        <row r="617">
          <cell r="B617" t="str">
            <v>SWC_ED_MUB_DM</v>
          </cell>
        </row>
        <row r="618">
          <cell r="B618" t="str">
            <v>SWC_EDI_KEIR_C</v>
          </cell>
        </row>
        <row r="619">
          <cell r="B619" t="str">
            <v>SWC_EDI_KEIR_D</v>
          </cell>
        </row>
        <row r="620">
          <cell r="B620" t="str">
            <v>SWC_EDINSBRDG_C</v>
          </cell>
        </row>
        <row r="621">
          <cell r="B621" t="str">
            <v>SWC_EDZELL_C01</v>
          </cell>
        </row>
        <row r="622">
          <cell r="B622" t="str">
            <v>SWC_EDZELL_DSN</v>
          </cell>
        </row>
        <row r="623">
          <cell r="B623" t="str">
            <v>SWC_EDZELL_OPT</v>
          </cell>
        </row>
        <row r="624">
          <cell r="B624" t="str">
            <v>SWC_EKCU_RESURV</v>
          </cell>
        </row>
        <row r="625">
          <cell r="B625" t="str">
            <v>SWC_ELZY_DSN</v>
          </cell>
        </row>
        <row r="626">
          <cell r="B626" t="str">
            <v>SWC_ELZY_OPT</v>
          </cell>
        </row>
        <row r="627">
          <cell r="B627" t="str">
            <v>SWC_ELZY_RD_C01</v>
          </cell>
        </row>
        <row r="628">
          <cell r="B628" t="str">
            <v>SWC_EXTCON_AM</v>
          </cell>
        </row>
        <row r="629">
          <cell r="B629" t="str">
            <v>SWC_EXTCON_BB</v>
          </cell>
        </row>
        <row r="630">
          <cell r="B630" t="str">
            <v>SWC_EXTCON_C01</v>
          </cell>
        </row>
        <row r="631">
          <cell r="B631" t="str">
            <v>SWC_EXTCON_DP</v>
          </cell>
        </row>
        <row r="632">
          <cell r="B632" t="str">
            <v>SWC_EXTCON_JML</v>
          </cell>
        </row>
        <row r="633">
          <cell r="B633" t="str">
            <v>SWC_EXTCON_KN</v>
          </cell>
        </row>
        <row r="634">
          <cell r="B634" t="str">
            <v>SWC_EXTNSTD_AM</v>
          </cell>
        </row>
        <row r="635">
          <cell r="B635" t="str">
            <v>SWC_EXTNSTD_BB</v>
          </cell>
        </row>
        <row r="636">
          <cell r="B636" t="str">
            <v>SWC_EXTNSTD_C01</v>
          </cell>
        </row>
        <row r="637">
          <cell r="B637" t="str">
            <v>SWC_EXTNSTD_DP</v>
          </cell>
        </row>
        <row r="638">
          <cell r="B638" t="str">
            <v>SWC_EXTNSTD_JML</v>
          </cell>
        </row>
        <row r="639">
          <cell r="B639" t="str">
            <v>SWC_EXTNSTD_KN</v>
          </cell>
        </row>
        <row r="640">
          <cell r="B640" t="str">
            <v>SWC_FADNWIL_C01</v>
          </cell>
        </row>
        <row r="641">
          <cell r="B641" t="str">
            <v>SWC_FADNWIL_C01</v>
          </cell>
        </row>
        <row r="642">
          <cell r="B642" t="str">
            <v>SWC_FADNWIL_D</v>
          </cell>
        </row>
        <row r="643">
          <cell r="B643" t="str">
            <v>SWC_FBMETER_C01</v>
          </cell>
        </row>
        <row r="644">
          <cell r="B644" t="str">
            <v>SWC_FBMETER_IH</v>
          </cell>
        </row>
        <row r="645">
          <cell r="B645" t="str">
            <v>SWC_FENVILGE_C</v>
          </cell>
        </row>
        <row r="646">
          <cell r="B646" t="str">
            <v>SWC_FENVILGE_D</v>
          </cell>
        </row>
        <row r="647">
          <cell r="B647" t="str">
            <v>SWC_FERNHILL_C</v>
          </cell>
        </row>
        <row r="648">
          <cell r="B648" t="str">
            <v>SWC_FFSSIN_C01</v>
          </cell>
        </row>
        <row r="649">
          <cell r="B649" t="str">
            <v>SWC_FH_SNAG_BM</v>
          </cell>
        </row>
        <row r="650">
          <cell r="B650" t="str">
            <v>SWC_FH_SNAG_C01</v>
          </cell>
        </row>
        <row r="651">
          <cell r="B651" t="str">
            <v>SWC_FH_SNAG_DT</v>
          </cell>
        </row>
        <row r="652">
          <cell r="B652" t="str">
            <v>SWC_FH_SNAG_EB</v>
          </cell>
        </row>
        <row r="653">
          <cell r="B653" t="str">
            <v>SWC_FH_SNAG_ED</v>
          </cell>
        </row>
        <row r="654">
          <cell r="B654" t="str">
            <v>SWC_FH_SNAG_JS</v>
          </cell>
        </row>
        <row r="655">
          <cell r="B655" t="str">
            <v>SWC_FIREHYD_BM</v>
          </cell>
        </row>
        <row r="656">
          <cell r="B656" t="str">
            <v>SWC_FIREHYD_C01</v>
          </cell>
        </row>
        <row r="657">
          <cell r="B657" t="str">
            <v>SWC_FIREHYD_CMD</v>
          </cell>
        </row>
        <row r="658">
          <cell r="B658" t="str">
            <v>SWC_FIREHYD_DA</v>
          </cell>
        </row>
        <row r="659">
          <cell r="B659" t="str">
            <v>SWC_FIREHYD_DT</v>
          </cell>
        </row>
        <row r="660">
          <cell r="B660" t="str">
            <v>SWC_FIREHYD_EB</v>
          </cell>
        </row>
        <row r="661">
          <cell r="B661" t="str">
            <v>SWC_FIREHYD_ED</v>
          </cell>
        </row>
        <row r="662">
          <cell r="B662" t="str">
            <v>SWC_FIREHYD_JB</v>
          </cell>
        </row>
        <row r="663">
          <cell r="B663" t="str">
            <v>SWC_FIREHYD_JML</v>
          </cell>
        </row>
        <row r="664">
          <cell r="B664" t="str">
            <v>SWC_FIREHYD_JS</v>
          </cell>
        </row>
        <row r="665">
          <cell r="B665" t="str">
            <v>SWC_FIREHYD_ML</v>
          </cell>
        </row>
        <row r="666">
          <cell r="B666" t="str">
            <v>SWC_FIREHYD_RM</v>
          </cell>
        </row>
        <row r="667">
          <cell r="B667" t="str">
            <v>SWC_FIREHYD_SC</v>
          </cell>
        </row>
        <row r="668">
          <cell r="B668" t="str">
            <v>SWC_FOCHABERS_C</v>
          </cell>
        </row>
        <row r="669">
          <cell r="B669" t="str">
            <v>SWC_FOCHABERS_D</v>
          </cell>
        </row>
        <row r="670">
          <cell r="B670" t="str">
            <v>SWC_FOXBAR_C</v>
          </cell>
        </row>
        <row r="671">
          <cell r="B671" t="str">
            <v>SWC_FOXBAR_C</v>
          </cell>
        </row>
        <row r="672">
          <cell r="B672" t="str">
            <v>SWC_FOXBAR_D</v>
          </cell>
        </row>
        <row r="673">
          <cell r="B673" t="str">
            <v>SWC_FREELND_C01</v>
          </cell>
        </row>
        <row r="674">
          <cell r="B674" t="str">
            <v>SWC_FREELND_D</v>
          </cell>
        </row>
        <row r="675">
          <cell r="B675" t="str">
            <v>SWC_GARTLOCH_C</v>
          </cell>
        </row>
        <row r="676">
          <cell r="B676" t="str">
            <v>SWC_GARTLOCH_D</v>
          </cell>
        </row>
        <row r="677">
          <cell r="B677" t="str">
            <v>SWC_GBRIDGE_C01</v>
          </cell>
        </row>
        <row r="678">
          <cell r="B678" t="str">
            <v>SWC_GBRIDGE_D</v>
          </cell>
        </row>
        <row r="679">
          <cell r="B679" t="str">
            <v>SWC_GENERAL_D</v>
          </cell>
        </row>
        <row r="680">
          <cell r="B680" t="str">
            <v>SWC_GENIND_C01</v>
          </cell>
        </row>
        <row r="681">
          <cell r="B681" t="str">
            <v>SWC_GENON_C01</v>
          </cell>
        </row>
        <row r="682">
          <cell r="B682" t="str">
            <v>SWC_GLASDMA2_C</v>
          </cell>
        </row>
        <row r="683">
          <cell r="B683" t="str">
            <v>SWC_GLASDMA2_DM</v>
          </cell>
        </row>
        <row r="684">
          <cell r="B684" t="str">
            <v>SWC_GLASDMA2_MS</v>
          </cell>
        </row>
        <row r="685">
          <cell r="B685" t="str">
            <v>SWC_GLASDMA2_TM</v>
          </cell>
        </row>
        <row r="686">
          <cell r="B686" t="str">
            <v>SWC_GLASNOK_C01</v>
          </cell>
        </row>
        <row r="687">
          <cell r="B687" t="str">
            <v>SWC_GLEBRAE_C01</v>
          </cell>
        </row>
        <row r="688">
          <cell r="B688" t="str">
            <v>SWC_GLEBRAE_JML</v>
          </cell>
        </row>
        <row r="689">
          <cell r="B689" t="str">
            <v>SWC_GLENCORSE_C</v>
          </cell>
        </row>
        <row r="690">
          <cell r="B690" t="str">
            <v>SWC_GLENCORSE_D</v>
          </cell>
        </row>
        <row r="691">
          <cell r="B691" t="str">
            <v>SWC_GLENELG_C</v>
          </cell>
        </row>
        <row r="692">
          <cell r="B692" t="str">
            <v>SWC_GLENELG_D</v>
          </cell>
        </row>
        <row r="693">
          <cell r="B693" t="str">
            <v>SWC_GLENFARG_C</v>
          </cell>
        </row>
        <row r="694">
          <cell r="B694" t="str">
            <v>SWC_GLENGAP_C</v>
          </cell>
        </row>
        <row r="695">
          <cell r="B695" t="str">
            <v>SWC_GLENGAP_D</v>
          </cell>
        </row>
        <row r="696">
          <cell r="B696" t="str">
            <v>SWC_GLENMAV_C01</v>
          </cell>
        </row>
        <row r="697">
          <cell r="B697" t="str">
            <v>SWC_GLENSTRT_C</v>
          </cell>
        </row>
        <row r="698">
          <cell r="B698" t="str">
            <v>SWC_GLENSTRT_D</v>
          </cell>
        </row>
        <row r="699">
          <cell r="B699" t="str">
            <v>SWC_GORBAL_C1_C</v>
          </cell>
        </row>
        <row r="700">
          <cell r="B700" t="str">
            <v>SWC_GORBAL_C1_D</v>
          </cell>
        </row>
        <row r="701">
          <cell r="B701" t="str">
            <v>SWC_GOWRIE_C</v>
          </cell>
        </row>
        <row r="702">
          <cell r="B702" t="str">
            <v>SWC_GOWRIE_D</v>
          </cell>
        </row>
        <row r="703">
          <cell r="B703" t="str">
            <v>SWC_GRANTNLK_C</v>
          </cell>
        </row>
        <row r="704">
          <cell r="B704" t="str">
            <v>SWC_GRANTNSQ_C</v>
          </cell>
        </row>
        <row r="705">
          <cell r="B705" t="str">
            <v>SWC_GRANTNSQ_D</v>
          </cell>
        </row>
        <row r="706">
          <cell r="B706" t="str">
            <v>SWC_GREEN-RD_C</v>
          </cell>
        </row>
        <row r="707">
          <cell r="B707" t="str">
            <v>SWC_GREEN-RD_D</v>
          </cell>
        </row>
        <row r="708">
          <cell r="B708" t="str">
            <v>SWC_GREEN-RD_O</v>
          </cell>
        </row>
        <row r="709">
          <cell r="B709" t="str">
            <v>SWC_GRTJUNC_C</v>
          </cell>
        </row>
        <row r="710">
          <cell r="B710" t="str">
            <v>SWC_GRTJUNC_O</v>
          </cell>
        </row>
        <row r="711">
          <cell r="B711" t="str">
            <v>SWC_GRUID_C01</v>
          </cell>
        </row>
        <row r="712">
          <cell r="B712" t="str">
            <v>SWC_GWEST_C</v>
          </cell>
        </row>
        <row r="713">
          <cell r="B713" t="str">
            <v>SWC_GWEST_D</v>
          </cell>
        </row>
        <row r="714">
          <cell r="B714" t="str">
            <v>SWC_HARDGATE_D</v>
          </cell>
        </row>
        <row r="715">
          <cell r="B715" t="str">
            <v>SWC_HARDGTE_C01</v>
          </cell>
        </row>
        <row r="716">
          <cell r="B716" t="str">
            <v>SWC_HAYGDNS_C01</v>
          </cell>
        </row>
        <row r="717">
          <cell r="B717" t="str">
            <v>SWC_HAYGDNS_D</v>
          </cell>
        </row>
        <row r="718">
          <cell r="B718" t="str">
            <v>SWC_HELMSD_C01</v>
          </cell>
        </row>
        <row r="719">
          <cell r="B719" t="str">
            <v>SWC_HOODSHILL_C</v>
          </cell>
        </row>
        <row r="720">
          <cell r="B720" t="str">
            <v>SWC_HOODSHILL_D</v>
          </cell>
        </row>
        <row r="721">
          <cell r="B721" t="str">
            <v>SWC_HOTGP1_C01</v>
          </cell>
        </row>
        <row r="722">
          <cell r="B722" t="str">
            <v>SWC_HOTGP11_C01</v>
          </cell>
        </row>
        <row r="723">
          <cell r="B723" t="str">
            <v>SWC_HOTGP3_C01</v>
          </cell>
        </row>
        <row r="724">
          <cell r="B724" t="str">
            <v>SWC_HOTGP45_C01</v>
          </cell>
        </row>
        <row r="725">
          <cell r="B725" t="str">
            <v>SWC_HOTGRP63</v>
          </cell>
        </row>
        <row r="726">
          <cell r="B726" t="str">
            <v>SWC_HUTCHRD_C</v>
          </cell>
        </row>
        <row r="727">
          <cell r="B727" t="str">
            <v>SWC_HUTCHRD_D</v>
          </cell>
        </row>
        <row r="728">
          <cell r="B728" t="str">
            <v>SWC_ICEHOUSE_C</v>
          </cell>
        </row>
        <row r="729">
          <cell r="B729" t="str">
            <v>SWC_ICEHOUSE_O</v>
          </cell>
        </row>
        <row r="730">
          <cell r="B730" t="str">
            <v>SWC_IFOCTR38_C</v>
          </cell>
        </row>
        <row r="731">
          <cell r="B731" t="str">
            <v>SWC_IFOCTR38_O</v>
          </cell>
        </row>
        <row r="732">
          <cell r="B732" t="str">
            <v>SWC_IFOCTR39_C</v>
          </cell>
        </row>
        <row r="733">
          <cell r="B733" t="str">
            <v>SWC_IFOCTR39_O</v>
          </cell>
        </row>
        <row r="734">
          <cell r="B734" t="str">
            <v>SWC_IFOCTR40_C</v>
          </cell>
        </row>
        <row r="735">
          <cell r="B735" t="str">
            <v>SWC_IFOCTR40_O</v>
          </cell>
        </row>
        <row r="736">
          <cell r="B736" t="str">
            <v>SWC_IFOCTR41_C</v>
          </cell>
        </row>
        <row r="737">
          <cell r="B737" t="str">
            <v>SWC_IFOCTR41_O</v>
          </cell>
        </row>
        <row r="738">
          <cell r="B738" t="str">
            <v>SWC_INCIDENT1</v>
          </cell>
        </row>
        <row r="739">
          <cell r="B739" t="str">
            <v>SWC_INVERSS_C01</v>
          </cell>
        </row>
        <row r="740">
          <cell r="B740" t="str">
            <v>SWC_INVERSS_DSN</v>
          </cell>
        </row>
        <row r="741">
          <cell r="B741" t="str">
            <v>SWC_INVERSS_OPT</v>
          </cell>
        </row>
        <row r="742">
          <cell r="B742" t="str">
            <v>SWC_INVLDIA_C</v>
          </cell>
        </row>
        <row r="743">
          <cell r="B743" t="str">
            <v>SWC_JOHNSTON_O</v>
          </cell>
        </row>
        <row r="744">
          <cell r="B744" t="str">
            <v>SWC_KELBURNTR_C</v>
          </cell>
        </row>
        <row r="745">
          <cell r="B745" t="str">
            <v>SWC_KELBURNTR_D</v>
          </cell>
        </row>
        <row r="746">
          <cell r="B746" t="str">
            <v>SWC_KERSE2_C01</v>
          </cell>
        </row>
        <row r="747">
          <cell r="B747" t="str">
            <v>SWC_KERSE2_D</v>
          </cell>
        </row>
        <row r="748">
          <cell r="B748" t="str">
            <v>SWC_KETTLN_OPT</v>
          </cell>
        </row>
        <row r="749">
          <cell r="B749" t="str">
            <v>SWC_KILBIRNIE_C</v>
          </cell>
        </row>
        <row r="750">
          <cell r="B750" t="str">
            <v>SWC_KILBIRNIE_D</v>
          </cell>
        </row>
        <row r="751">
          <cell r="B751" t="str">
            <v>SWC_KILNIVER_C0</v>
          </cell>
        </row>
        <row r="752">
          <cell r="B752" t="str">
            <v>SWC_KINGSBNTH_C</v>
          </cell>
        </row>
        <row r="753">
          <cell r="B753" t="str">
            <v>SWC_KINGSBNTH_D</v>
          </cell>
        </row>
        <row r="754">
          <cell r="B754" t="str">
            <v>SWC_KINGSBNTH_X</v>
          </cell>
        </row>
        <row r="755">
          <cell r="B755" t="str">
            <v>SWC_KINLOSS_C01</v>
          </cell>
        </row>
        <row r="756">
          <cell r="B756" t="str">
            <v>SWC_KINLOSS_CW</v>
          </cell>
        </row>
        <row r="757">
          <cell r="B757" t="str">
            <v>SWC_KIRKINTIL_C</v>
          </cell>
        </row>
        <row r="758">
          <cell r="B758" t="str">
            <v>SWC_KIRKLISTN_C</v>
          </cell>
        </row>
        <row r="759">
          <cell r="B759" t="str">
            <v>SWC_KIRKLISTN_D</v>
          </cell>
        </row>
        <row r="760">
          <cell r="B760" t="str">
            <v>SWC_KLCHNAN_C01</v>
          </cell>
        </row>
        <row r="761">
          <cell r="B761" t="str">
            <v>SWC_KLCHNAN_DSN</v>
          </cell>
        </row>
        <row r="762">
          <cell r="B762" t="str">
            <v>SWC_KLCHNAN_OPT</v>
          </cell>
        </row>
        <row r="763">
          <cell r="B763" t="str">
            <v>SWC_KRKENAN_C01</v>
          </cell>
        </row>
        <row r="764">
          <cell r="B764" t="str">
            <v>SWC_KRKMCHL_C01</v>
          </cell>
        </row>
        <row r="765">
          <cell r="B765" t="str">
            <v>SWC_KRKMCHL_DSN</v>
          </cell>
        </row>
        <row r="766">
          <cell r="B766" t="str">
            <v>SWC_KRKMCHL_OPT</v>
          </cell>
        </row>
        <row r="767">
          <cell r="B767" t="str">
            <v>SWC_KYLNTRA_C01</v>
          </cell>
        </row>
        <row r="768">
          <cell r="B768" t="str">
            <v>SWC_KYLNTRA_DSN</v>
          </cell>
        </row>
        <row r="769">
          <cell r="B769" t="str">
            <v>SWC_LANARK_FIND</v>
          </cell>
        </row>
        <row r="770">
          <cell r="B770" t="str">
            <v>SWC_LANARK_FIX</v>
          </cell>
        </row>
        <row r="771">
          <cell r="B771" t="str">
            <v>SWC_LANGLEA_C01</v>
          </cell>
        </row>
        <row r="772">
          <cell r="B772" t="str">
            <v>SWC_LANGLEA_D</v>
          </cell>
        </row>
        <row r="773">
          <cell r="B773" t="str">
            <v>SWC_LATHEN_C</v>
          </cell>
        </row>
        <row r="774">
          <cell r="B774" t="str">
            <v>SWC_LAURNCKRK_C</v>
          </cell>
        </row>
        <row r="775">
          <cell r="B775" t="str">
            <v>SWC_LCHEN_LPA_C</v>
          </cell>
        </row>
        <row r="776">
          <cell r="B776" t="str">
            <v>SWC_LCHEN_LPA_D</v>
          </cell>
        </row>
        <row r="777">
          <cell r="B777" t="str">
            <v>SWC_LDIAREP_C01</v>
          </cell>
        </row>
        <row r="778">
          <cell r="B778" t="str">
            <v>SWC_LDIAREP_IH</v>
          </cell>
        </row>
        <row r="779">
          <cell r="B779" t="str">
            <v>SWC_LDOCKS_C01</v>
          </cell>
        </row>
        <row r="780">
          <cell r="B780" t="str">
            <v>SWC_LDOCKS_D</v>
          </cell>
        </row>
        <row r="781">
          <cell r="B781" t="str">
            <v>SWC_LEDFARM_DSN</v>
          </cell>
        </row>
        <row r="782">
          <cell r="B782" t="str">
            <v>SWC_LEDFARM_OPT</v>
          </cell>
        </row>
        <row r="783">
          <cell r="B783" t="str">
            <v>SWC_LEED_MET_C</v>
          </cell>
        </row>
        <row r="784">
          <cell r="B784" t="str">
            <v>SWC_LEED_MET_JS</v>
          </cell>
        </row>
        <row r="785">
          <cell r="B785" t="str">
            <v>SWC_LEITHST_C01</v>
          </cell>
        </row>
        <row r="786">
          <cell r="B786" t="str">
            <v>SWC_LEITHST_D</v>
          </cell>
        </row>
        <row r="787">
          <cell r="B787" t="str">
            <v>SWC_LEMMON_ST_C</v>
          </cell>
        </row>
        <row r="788">
          <cell r="B788" t="str">
            <v>SWC_LEMMON_ST_D</v>
          </cell>
        </row>
        <row r="789">
          <cell r="B789" t="str">
            <v>SWC_LEUCHARS_C0</v>
          </cell>
        </row>
        <row r="790">
          <cell r="B790" t="str">
            <v>SWC_LEUCHARS_CW</v>
          </cell>
        </row>
        <row r="791">
          <cell r="B791" t="str">
            <v>SWC_LEUCHARS_ED</v>
          </cell>
        </row>
        <row r="792">
          <cell r="B792" t="str">
            <v>SWC_LEVENRD_C</v>
          </cell>
        </row>
        <row r="793">
          <cell r="B793" t="str">
            <v>SWC_LEVENRD_D</v>
          </cell>
        </row>
        <row r="794">
          <cell r="B794" t="str">
            <v>SWC_LINDIFRON_C</v>
          </cell>
        </row>
        <row r="795">
          <cell r="B795" t="str">
            <v>SWC_LINDIFRON_D</v>
          </cell>
        </row>
        <row r="796">
          <cell r="B796" t="str">
            <v>SWC_LINSIDE_C01</v>
          </cell>
        </row>
        <row r="797">
          <cell r="B797" t="str">
            <v>SWC_LIZZIE1_C01</v>
          </cell>
        </row>
        <row r="798">
          <cell r="B798" t="str">
            <v>SWC_LIZZIE2_C01</v>
          </cell>
        </row>
        <row r="799">
          <cell r="B799" t="str">
            <v>SWC_LOCHWINCH_C</v>
          </cell>
        </row>
        <row r="800">
          <cell r="B800" t="str">
            <v>SWC_LOCHWINCH_D</v>
          </cell>
        </row>
        <row r="801">
          <cell r="B801" t="str">
            <v>SWC_LOM_HILL_C0</v>
          </cell>
        </row>
        <row r="802">
          <cell r="B802" t="str">
            <v>SWC_LOM_HILL_DM</v>
          </cell>
        </row>
        <row r="803">
          <cell r="B803" t="str">
            <v>SWC_LOM_HILL_KM</v>
          </cell>
        </row>
        <row r="804">
          <cell r="B804" t="str">
            <v>SWC_LOM_HILL_TB</v>
          </cell>
        </row>
        <row r="805">
          <cell r="B805" t="str">
            <v>SWC_LOMONDHIL_C</v>
          </cell>
        </row>
        <row r="806">
          <cell r="B806" t="str">
            <v>SWC_LOMONDHIL_D</v>
          </cell>
        </row>
        <row r="807">
          <cell r="B807" t="str">
            <v>SWC_LOSSIEAQ_C0</v>
          </cell>
        </row>
        <row r="808">
          <cell r="B808" t="str">
            <v>SWC_LOSSIEAQ_CW</v>
          </cell>
        </row>
        <row r="809">
          <cell r="B809" t="str">
            <v>SWC_LOSSIEAQ_ED</v>
          </cell>
        </row>
        <row r="810">
          <cell r="B810" t="str">
            <v>SWC_M1MUG1_C01</v>
          </cell>
        </row>
        <row r="811">
          <cell r="B811" t="str">
            <v>SWC_M4_MUG_C01</v>
          </cell>
        </row>
        <row r="812">
          <cell r="B812" t="str">
            <v>SWC_M4_MUG_D</v>
          </cell>
        </row>
        <row r="813">
          <cell r="B813" t="str">
            <v>SWC_MAIDENHL_C</v>
          </cell>
        </row>
        <row r="814">
          <cell r="B814" t="str">
            <v>SWC_MAIDENHL_D</v>
          </cell>
        </row>
        <row r="815">
          <cell r="B815" t="str">
            <v>SWC_MAINL_BMD</v>
          </cell>
        </row>
        <row r="816">
          <cell r="B816" t="str">
            <v>SWC_MAINL_C01</v>
          </cell>
        </row>
        <row r="817">
          <cell r="B817" t="str">
            <v>SWC_MAINL_JML</v>
          </cell>
        </row>
        <row r="818">
          <cell r="B818" t="str">
            <v>SWC_MARCHBK_C01</v>
          </cell>
        </row>
        <row r="819">
          <cell r="B819" t="str">
            <v>SWC_MARCHBK_D</v>
          </cell>
        </row>
        <row r="820">
          <cell r="B820" t="str">
            <v>SWC_MARICWOOD_C</v>
          </cell>
        </row>
        <row r="821">
          <cell r="B821" t="str">
            <v>SWC_MARICWOOD_D</v>
          </cell>
        </row>
        <row r="822">
          <cell r="B822" t="str">
            <v>SWC_MAUKHIL_C01</v>
          </cell>
        </row>
        <row r="823">
          <cell r="B823" t="str">
            <v>SWC_MCHFIELD_C0</v>
          </cell>
        </row>
        <row r="824">
          <cell r="B824" t="str">
            <v>SWC_MCHFIELD_D</v>
          </cell>
        </row>
        <row r="825">
          <cell r="B825" t="str">
            <v>SWC_MCNAIRFRM_C</v>
          </cell>
        </row>
        <row r="826">
          <cell r="B826" t="str">
            <v>SWC_MCNAIRFRM_D</v>
          </cell>
        </row>
        <row r="827">
          <cell r="B827" t="str">
            <v>SWC_MEADOW_RD_C</v>
          </cell>
        </row>
        <row r="828">
          <cell r="B828" t="str">
            <v>SWC_MEADOW_RD_D</v>
          </cell>
        </row>
        <row r="829">
          <cell r="B829" t="str">
            <v>SWC_MEIGLE_C01</v>
          </cell>
        </row>
        <row r="830">
          <cell r="B830" t="str">
            <v>SWC_MEIGLE_D</v>
          </cell>
        </row>
        <row r="831">
          <cell r="B831" t="str">
            <v>SWC_METERREP_C</v>
          </cell>
        </row>
        <row r="832">
          <cell r="B832" t="str">
            <v>SWC_METERS_TB</v>
          </cell>
        </row>
        <row r="833">
          <cell r="B833" t="str">
            <v>SWC_METFIRE_C01</v>
          </cell>
        </row>
        <row r="834">
          <cell r="B834" t="str">
            <v>SWC_METVER_A_C</v>
          </cell>
        </row>
        <row r="835">
          <cell r="B835" t="str">
            <v>SWC_METVER_C_C</v>
          </cell>
        </row>
        <row r="836">
          <cell r="B836" t="str">
            <v>SWC_MIDATLS_C01</v>
          </cell>
        </row>
        <row r="837">
          <cell r="B837" t="str">
            <v>SWC_MIDGLEN_C01</v>
          </cell>
        </row>
        <row r="838">
          <cell r="B838" t="str">
            <v>SWC_MIDGLEN_D</v>
          </cell>
        </row>
        <row r="839">
          <cell r="B839" t="str">
            <v>SWC_MILL_WARF_C</v>
          </cell>
        </row>
        <row r="840">
          <cell r="B840" t="str">
            <v>SWC_MILL_WARF_D</v>
          </cell>
        </row>
        <row r="841">
          <cell r="B841" t="str">
            <v>SWC_MILLPORT_C</v>
          </cell>
        </row>
        <row r="842">
          <cell r="B842" t="str">
            <v>SWC_MILLPORT_D</v>
          </cell>
        </row>
        <row r="843">
          <cell r="B843" t="str">
            <v>SWC_MILLPORT_SC</v>
          </cell>
        </row>
        <row r="844">
          <cell r="B844" t="str">
            <v>SWC_MILNG_C1_SC</v>
          </cell>
        </row>
        <row r="845">
          <cell r="B845" t="str">
            <v>SWC_MILNG_C2_SC</v>
          </cell>
        </row>
        <row r="846">
          <cell r="B846" t="str">
            <v>SWC_MILNG_C3_SC</v>
          </cell>
        </row>
        <row r="847">
          <cell r="B847" t="str">
            <v>SWC_MILNG_M2_SC</v>
          </cell>
        </row>
        <row r="848">
          <cell r="B848" t="str">
            <v>SWC_MILTN_LEY_C</v>
          </cell>
        </row>
        <row r="849">
          <cell r="B849" t="str">
            <v>SWC_MILTN_LEY_D</v>
          </cell>
        </row>
        <row r="850">
          <cell r="B850" t="str">
            <v>SWC_MIN_WRK_AP</v>
          </cell>
        </row>
        <row r="851">
          <cell r="B851" t="str">
            <v>SWC_MIN_WRK_BM</v>
          </cell>
        </row>
        <row r="852">
          <cell r="B852" t="str">
            <v>SWC_MIN_WRK_C01</v>
          </cell>
        </row>
        <row r="853">
          <cell r="B853" t="str">
            <v>SWC_MIN_WRK_DA</v>
          </cell>
        </row>
        <row r="854">
          <cell r="B854" t="str">
            <v>SWC_MIN_WRK_DM</v>
          </cell>
        </row>
        <row r="855">
          <cell r="B855" t="str">
            <v>SWC_MIN_WRK_EB</v>
          </cell>
        </row>
        <row r="856">
          <cell r="B856" t="str">
            <v>SWC_MIN_WRK_ED</v>
          </cell>
        </row>
        <row r="857">
          <cell r="B857" t="str">
            <v>SWC_MIN_WRK_HM</v>
          </cell>
        </row>
        <row r="858">
          <cell r="B858" t="str">
            <v>SWC_MIN_WRK_IH</v>
          </cell>
        </row>
        <row r="859">
          <cell r="B859" t="str">
            <v>SWC_MIN_WRK_JC</v>
          </cell>
        </row>
        <row r="860">
          <cell r="B860" t="str">
            <v>SWC_MIN_WRK_JML</v>
          </cell>
        </row>
        <row r="861">
          <cell r="B861" t="str">
            <v>SWC_MIN_WRK_JS</v>
          </cell>
        </row>
        <row r="862">
          <cell r="B862" t="str">
            <v>SWC_MIN_WRK_MN</v>
          </cell>
        </row>
        <row r="863">
          <cell r="B863" t="str">
            <v>SWC_MIN_WRK_RM</v>
          </cell>
        </row>
        <row r="864">
          <cell r="B864" t="str">
            <v>SWC_MIN_WRK_SC</v>
          </cell>
        </row>
        <row r="865">
          <cell r="B865" t="str">
            <v>SWC_MIN_WRK_TB</v>
          </cell>
        </row>
        <row r="866">
          <cell r="B866" t="str">
            <v>SWC_MINWORK_CMD</v>
          </cell>
        </row>
        <row r="867">
          <cell r="B867" t="str">
            <v>SWC_MINWRKM74_C</v>
          </cell>
        </row>
        <row r="868">
          <cell r="B868" t="str">
            <v>SWC_MINWRKM74_D</v>
          </cell>
        </row>
        <row r="869">
          <cell r="B869" t="str">
            <v>SWC_MUGDOCKM3_C</v>
          </cell>
        </row>
        <row r="870">
          <cell r="B870" t="str">
            <v>SWC_MUGDOCKM3_D</v>
          </cell>
        </row>
        <row r="871">
          <cell r="B871" t="str">
            <v>SWC_MUIRDYKP2_C</v>
          </cell>
        </row>
        <row r="872">
          <cell r="B872" t="str">
            <v>SWC_MUIRENDRD_C</v>
          </cell>
        </row>
        <row r="873">
          <cell r="B873" t="str">
            <v>SWC_MUIRENDRD_O</v>
          </cell>
        </row>
        <row r="874">
          <cell r="B874" t="str">
            <v>SWC_NAVITY_C01</v>
          </cell>
        </row>
        <row r="875">
          <cell r="B875" t="str">
            <v>SWC_NAVITY_DSN</v>
          </cell>
        </row>
        <row r="876">
          <cell r="B876" t="str">
            <v>SWC_NAVITY_OPT</v>
          </cell>
        </row>
        <row r="877">
          <cell r="B877" t="str">
            <v>SWC_NE_EMER_C01</v>
          </cell>
        </row>
        <row r="878">
          <cell r="B878" t="str">
            <v>SWC_NIDDRIE_C01</v>
          </cell>
        </row>
        <row r="879">
          <cell r="B879" t="str">
            <v>SWC_NIDDRIE_D</v>
          </cell>
        </row>
        <row r="880">
          <cell r="B880" t="str">
            <v>SWC_NIWTRTNDR_C</v>
          </cell>
        </row>
        <row r="881">
          <cell r="B881" t="str">
            <v>SWC_NSTDCON_BMD</v>
          </cell>
        </row>
        <row r="882">
          <cell r="B882" t="str">
            <v>SWC_NSTDCON_C01</v>
          </cell>
        </row>
        <row r="883">
          <cell r="B883" t="str">
            <v>SWC_NSTDCON_JML</v>
          </cell>
        </row>
        <row r="884">
          <cell r="B884" t="str">
            <v>SWC_NTH_BLFRN_C</v>
          </cell>
        </row>
        <row r="885">
          <cell r="B885" t="str">
            <v>SWC_OBAN_STH_C</v>
          </cell>
        </row>
        <row r="886">
          <cell r="B886" t="str">
            <v>SWC_OBSHORT_A</v>
          </cell>
        </row>
        <row r="887">
          <cell r="B887" t="str">
            <v>SWC_OBSHORT_BGW</v>
          </cell>
        </row>
        <row r="888">
          <cell r="B888" t="str">
            <v>SWC_OBSHORT_C</v>
          </cell>
        </row>
        <row r="889">
          <cell r="B889" t="str">
            <v>SWC_OBSHORT_R</v>
          </cell>
        </row>
        <row r="890">
          <cell r="B890" t="str">
            <v>SWC_OUDENARDE_C</v>
          </cell>
        </row>
        <row r="891">
          <cell r="B891" t="str">
            <v>SWC_OUDENARDE_D</v>
          </cell>
        </row>
        <row r="892">
          <cell r="B892" t="str">
            <v>SWC_PARKHALL_C0</v>
          </cell>
        </row>
        <row r="893">
          <cell r="B893" t="str">
            <v>SWC_PERF_COMPLN</v>
          </cell>
        </row>
        <row r="894">
          <cell r="B894" t="str">
            <v>SWC_PHILHILL_C</v>
          </cell>
        </row>
        <row r="895">
          <cell r="B895" t="str">
            <v>SWC_PHILHILL_D</v>
          </cell>
        </row>
        <row r="896">
          <cell r="B896" t="str">
            <v>SWC_PINKIE_C</v>
          </cell>
        </row>
        <row r="897">
          <cell r="B897" t="str">
            <v>SWC_PINKIE_D</v>
          </cell>
        </row>
        <row r="898">
          <cell r="B898" t="str">
            <v>SWC_PLC1_BM</v>
          </cell>
        </row>
        <row r="899">
          <cell r="B899" t="str">
            <v>SWC_PLC1_C01</v>
          </cell>
        </row>
        <row r="900">
          <cell r="B900" t="str">
            <v>SWC_PLNCLAN_PLN</v>
          </cell>
        </row>
        <row r="901">
          <cell r="B901" t="str">
            <v>SWC_PNTCATLND_C</v>
          </cell>
        </row>
        <row r="902">
          <cell r="B902" t="str">
            <v>SWC_POLKEMMET_C</v>
          </cell>
        </row>
        <row r="903">
          <cell r="B903" t="str">
            <v>SWC_POLKEMMET_D</v>
          </cell>
        </row>
        <row r="904">
          <cell r="B904" t="str">
            <v>SWC_PORT_LOGN_C</v>
          </cell>
        </row>
        <row r="905">
          <cell r="B905" t="str">
            <v>SWC_POSSIL_C</v>
          </cell>
        </row>
        <row r="906">
          <cell r="B906" t="str">
            <v>SWC_PROAQUA_AM</v>
          </cell>
        </row>
        <row r="907">
          <cell r="B907" t="str">
            <v>SWC_PROAQUA_C01</v>
          </cell>
        </row>
        <row r="908">
          <cell r="B908" t="str">
            <v>SWC_PROAQUA_CW</v>
          </cell>
        </row>
        <row r="909">
          <cell r="B909" t="str">
            <v>SWC_PROAQUA_JMG</v>
          </cell>
        </row>
        <row r="910">
          <cell r="B910" t="str">
            <v>SWC_PROAQUA_JS</v>
          </cell>
        </row>
        <row r="911">
          <cell r="B911" t="str">
            <v>SWC_PROAQUA_RM</v>
          </cell>
        </row>
        <row r="912">
          <cell r="B912" t="str">
            <v>SWC_PRV_INS_C01</v>
          </cell>
        </row>
        <row r="913">
          <cell r="B913" t="str">
            <v>SWC_PRV_INS_HH</v>
          </cell>
        </row>
        <row r="914">
          <cell r="B914" t="str">
            <v>SWC_PRV_INS_IH</v>
          </cell>
        </row>
        <row r="915">
          <cell r="B915" t="str">
            <v>SWC_RECOVER_C01</v>
          </cell>
        </row>
        <row r="916">
          <cell r="B916" t="str">
            <v>SWC_REHAB_D</v>
          </cell>
        </row>
        <row r="917">
          <cell r="B917" t="str">
            <v>SWC_REHAB_P</v>
          </cell>
        </row>
        <row r="918">
          <cell r="B918" t="str">
            <v>SWC_REHMISC_C01</v>
          </cell>
        </row>
        <row r="919">
          <cell r="B919" t="str">
            <v>SWC_REID_GLA_C0</v>
          </cell>
        </row>
        <row r="920">
          <cell r="B920" t="str">
            <v>SWC_REID_GLA_JB</v>
          </cell>
        </row>
        <row r="921">
          <cell r="B921" t="str">
            <v>SWC_REIND_C01</v>
          </cell>
        </row>
        <row r="922">
          <cell r="B922" t="str">
            <v>SWC_REMOTE_BM</v>
          </cell>
        </row>
        <row r="923">
          <cell r="B923" t="str">
            <v>SWC_REMOTE_C01</v>
          </cell>
        </row>
        <row r="924">
          <cell r="B924" t="str">
            <v>SWC_REP&amp;MAIN_SM</v>
          </cell>
        </row>
        <row r="925">
          <cell r="B925" t="str">
            <v>SWC_RESTON_C</v>
          </cell>
        </row>
        <row r="926">
          <cell r="B926" t="str">
            <v>SWC_RESTON_D</v>
          </cell>
        </row>
        <row r="927">
          <cell r="B927" t="str">
            <v>SWC_RONEHOUSE_O</v>
          </cell>
        </row>
        <row r="928">
          <cell r="B928" t="str">
            <v>SWC_ROSEHIL_DSN</v>
          </cell>
        </row>
        <row r="929">
          <cell r="B929" t="str">
            <v>SWC_ROSEHIL_OPT</v>
          </cell>
        </row>
        <row r="930">
          <cell r="B930" t="str">
            <v>SWC_ROSENETH_C</v>
          </cell>
        </row>
        <row r="931">
          <cell r="B931" t="str">
            <v>SWC_ROSENETH_D</v>
          </cell>
        </row>
        <row r="932">
          <cell r="B932" t="str">
            <v>SWC_ROZELLE_C</v>
          </cell>
        </row>
        <row r="933">
          <cell r="B933" t="str">
            <v>SWC_SELFCON_AM</v>
          </cell>
        </row>
        <row r="934">
          <cell r="B934" t="str">
            <v>SWC_SELFCON_BB</v>
          </cell>
        </row>
        <row r="935">
          <cell r="B935" t="str">
            <v>SWC_SELFCON_C01</v>
          </cell>
        </row>
        <row r="936">
          <cell r="B936" t="str">
            <v>SWC_SELFCON_DP</v>
          </cell>
        </row>
        <row r="937">
          <cell r="B937" t="str">
            <v>SWC_SELFCON_JML</v>
          </cell>
        </row>
        <row r="938">
          <cell r="B938" t="str">
            <v>SWC_SELFCON_KN</v>
          </cell>
        </row>
        <row r="939">
          <cell r="B939" t="str">
            <v>SWC_SELFLAY_AM</v>
          </cell>
        </row>
        <row r="940">
          <cell r="B940" t="str">
            <v>SWC_SELFLAY_BB</v>
          </cell>
        </row>
        <row r="941">
          <cell r="B941" t="str">
            <v>SWC_SELFLAY_C01</v>
          </cell>
        </row>
        <row r="942">
          <cell r="B942" t="str">
            <v>SWC_SELFLAY_D</v>
          </cell>
        </row>
        <row r="943">
          <cell r="B943" t="str">
            <v>SWC_SELFLAY_DN</v>
          </cell>
        </row>
        <row r="944">
          <cell r="B944" t="str">
            <v>SWC_SELFLAY_DP</v>
          </cell>
        </row>
        <row r="945">
          <cell r="B945" t="str">
            <v>SWC_SELFLAY_JML</v>
          </cell>
        </row>
        <row r="946">
          <cell r="B946" t="str">
            <v>SWC_SELFLAY_KN</v>
          </cell>
        </row>
        <row r="947">
          <cell r="B947" t="str">
            <v>SWC_SELKIRK_C</v>
          </cell>
        </row>
        <row r="948">
          <cell r="B948" t="str">
            <v>SWC_SELKIRK_O</v>
          </cell>
        </row>
        <row r="949">
          <cell r="B949" t="str">
            <v>SWC_SHAWFAIR_C0</v>
          </cell>
        </row>
        <row r="950">
          <cell r="B950" t="str">
            <v>SWC_SHEDDOCK_C</v>
          </cell>
        </row>
        <row r="951">
          <cell r="B951" t="str">
            <v>SWC_SHIELDHLL_C</v>
          </cell>
        </row>
        <row r="952">
          <cell r="B952" t="str">
            <v>SWC_SHIELDHLL_D</v>
          </cell>
        </row>
        <row r="953">
          <cell r="B953" t="str">
            <v>SWC_SHIELNG_C01</v>
          </cell>
        </row>
        <row r="954">
          <cell r="B954" t="str">
            <v>SWC_SHIELNG_DSN</v>
          </cell>
        </row>
        <row r="955">
          <cell r="B955" t="str">
            <v>SWC_SHIELNG_OPT</v>
          </cell>
        </row>
        <row r="956">
          <cell r="B956" t="str">
            <v>SWC_SINCLR_DSN</v>
          </cell>
        </row>
        <row r="957">
          <cell r="B957" t="str">
            <v>SWC_SINCLR_OPT</v>
          </cell>
        </row>
        <row r="958">
          <cell r="B958" t="str">
            <v>SWC_SKEOCH_C01</v>
          </cell>
        </row>
        <row r="959">
          <cell r="B959" t="str">
            <v>SWC_SL1002</v>
          </cell>
        </row>
        <row r="960">
          <cell r="B960" t="str">
            <v>SWC_SL1003</v>
          </cell>
        </row>
        <row r="961">
          <cell r="B961" t="str">
            <v>SWC_SL1007</v>
          </cell>
        </row>
        <row r="962">
          <cell r="B962" t="str">
            <v>SWC_SL1026</v>
          </cell>
        </row>
        <row r="963">
          <cell r="B963" t="str">
            <v>SWC_SL1027</v>
          </cell>
        </row>
        <row r="964">
          <cell r="B964" t="str">
            <v>SWC_SL1028</v>
          </cell>
        </row>
        <row r="965">
          <cell r="B965" t="str">
            <v>SWC_SL1033</v>
          </cell>
        </row>
        <row r="966">
          <cell r="B966" t="str">
            <v>SWC_SL1035</v>
          </cell>
        </row>
        <row r="967">
          <cell r="B967" t="str">
            <v>SWC_SL1037</v>
          </cell>
        </row>
        <row r="968">
          <cell r="B968" t="str">
            <v>SWC_SL1045</v>
          </cell>
        </row>
        <row r="969">
          <cell r="B969" t="str">
            <v>SWC_SL1048</v>
          </cell>
        </row>
        <row r="970">
          <cell r="B970" t="str">
            <v>SWC_SL1049</v>
          </cell>
        </row>
        <row r="971">
          <cell r="B971" t="str">
            <v>SWC_SL1057</v>
          </cell>
        </row>
        <row r="972">
          <cell r="B972" t="str">
            <v>SWC_SL1067</v>
          </cell>
        </row>
        <row r="973">
          <cell r="B973" t="str">
            <v>SWC_SL1068</v>
          </cell>
        </row>
        <row r="974">
          <cell r="B974" t="str">
            <v>SWC_SL1071</v>
          </cell>
        </row>
        <row r="975">
          <cell r="B975" t="str">
            <v>SWC_SL1076</v>
          </cell>
        </row>
        <row r="976">
          <cell r="B976" t="str">
            <v>SWC_SL1079</v>
          </cell>
        </row>
        <row r="977">
          <cell r="B977" t="str">
            <v>SWC_SL1081</v>
          </cell>
        </row>
        <row r="978">
          <cell r="B978" t="str">
            <v>SWC_SL1085</v>
          </cell>
        </row>
        <row r="979">
          <cell r="B979" t="str">
            <v>SWC_SL1090</v>
          </cell>
        </row>
        <row r="980">
          <cell r="B980" t="str">
            <v>SWC_SL1101</v>
          </cell>
        </row>
        <row r="981">
          <cell r="B981" t="str">
            <v>SWC_SL1102</v>
          </cell>
        </row>
        <row r="982">
          <cell r="B982" t="str">
            <v>SWC_SL1110</v>
          </cell>
        </row>
        <row r="983">
          <cell r="B983" t="str">
            <v>SWC_SL1114</v>
          </cell>
        </row>
        <row r="984">
          <cell r="B984" t="str">
            <v>SWC_SL1124</v>
          </cell>
        </row>
        <row r="985">
          <cell r="B985" t="str">
            <v>SWC_SL1126</v>
          </cell>
        </row>
        <row r="986">
          <cell r="B986" t="str">
            <v>SWC_SL1127</v>
          </cell>
        </row>
        <row r="987">
          <cell r="B987" t="str">
            <v>SWC_SL1128</v>
          </cell>
        </row>
        <row r="988">
          <cell r="B988" t="str">
            <v>SWC_SL1130</v>
          </cell>
        </row>
        <row r="989">
          <cell r="B989" t="str">
            <v>SWC_SL1133</v>
          </cell>
        </row>
        <row r="990">
          <cell r="B990" t="str">
            <v>SWC_SL1144</v>
          </cell>
        </row>
        <row r="991">
          <cell r="B991" t="str">
            <v>SWC_SL1146</v>
          </cell>
        </row>
        <row r="992">
          <cell r="B992" t="str">
            <v>SWC_SL1148</v>
          </cell>
        </row>
        <row r="993">
          <cell r="B993" t="str">
            <v>SWC_SL1160</v>
          </cell>
        </row>
        <row r="994">
          <cell r="B994" t="str">
            <v>SWC_SL1162</v>
          </cell>
        </row>
        <row r="995">
          <cell r="B995" t="str">
            <v>SWC_SL1166</v>
          </cell>
        </row>
        <row r="996">
          <cell r="B996" t="str">
            <v>SWC_SL1169</v>
          </cell>
        </row>
        <row r="997">
          <cell r="B997" t="str">
            <v>SWC_SL1170</v>
          </cell>
        </row>
        <row r="998">
          <cell r="B998" t="str">
            <v>SWC_SL1187</v>
          </cell>
        </row>
        <row r="999">
          <cell r="B999" t="str">
            <v>SWC_SL1201</v>
          </cell>
        </row>
        <row r="1000">
          <cell r="B1000" t="str">
            <v>SWC_SL221</v>
          </cell>
        </row>
        <row r="1001">
          <cell r="B1001" t="str">
            <v>SWC_SL331</v>
          </cell>
        </row>
        <row r="1002">
          <cell r="B1002" t="str">
            <v>SWC_SL420</v>
          </cell>
        </row>
        <row r="1003">
          <cell r="B1003" t="str">
            <v>SWC_SL467</v>
          </cell>
        </row>
        <row r="1004">
          <cell r="B1004" t="str">
            <v>SWC_SL550</v>
          </cell>
        </row>
        <row r="1005">
          <cell r="B1005" t="str">
            <v>SWC_SL624</v>
          </cell>
        </row>
        <row r="1006">
          <cell r="B1006" t="str">
            <v>SWC_SL625</v>
          </cell>
        </row>
        <row r="1007">
          <cell r="B1007" t="str">
            <v>SWC_SL636</v>
          </cell>
        </row>
        <row r="1008">
          <cell r="B1008" t="str">
            <v>SWC_SL643</v>
          </cell>
        </row>
        <row r="1009">
          <cell r="B1009" t="str">
            <v>SWC_SL687</v>
          </cell>
        </row>
        <row r="1010">
          <cell r="B1010" t="str">
            <v>SWC_SL692</v>
          </cell>
        </row>
        <row r="1011">
          <cell r="B1011" t="str">
            <v>SWC_SL727</v>
          </cell>
        </row>
        <row r="1012">
          <cell r="B1012" t="str">
            <v>SWC_SL731</v>
          </cell>
        </row>
        <row r="1013">
          <cell r="B1013" t="str">
            <v>SWC_SL745</v>
          </cell>
        </row>
        <row r="1014">
          <cell r="B1014" t="str">
            <v>SWC_SL747</v>
          </cell>
        </row>
        <row r="1015">
          <cell r="B1015" t="str">
            <v>SWC_SL759</v>
          </cell>
        </row>
        <row r="1016">
          <cell r="B1016" t="str">
            <v>SWC_SL766</v>
          </cell>
        </row>
        <row r="1017">
          <cell r="B1017" t="str">
            <v>SWC_SL773</v>
          </cell>
        </row>
        <row r="1018">
          <cell r="B1018" t="str">
            <v>SWC_SL777</v>
          </cell>
        </row>
        <row r="1019">
          <cell r="B1019" t="str">
            <v>SWC_SL778</v>
          </cell>
        </row>
        <row r="1020">
          <cell r="B1020" t="str">
            <v>SWC_SL779</v>
          </cell>
        </row>
        <row r="1021">
          <cell r="B1021" t="str">
            <v>SWC_SL786</v>
          </cell>
        </row>
        <row r="1022">
          <cell r="B1022" t="str">
            <v>SWC_SL797</v>
          </cell>
        </row>
        <row r="1023">
          <cell r="B1023" t="str">
            <v>SWC_SL811</v>
          </cell>
        </row>
        <row r="1024">
          <cell r="B1024" t="str">
            <v>SWC_SL835</v>
          </cell>
        </row>
        <row r="1025">
          <cell r="B1025" t="str">
            <v>SWC_SL836</v>
          </cell>
        </row>
        <row r="1026">
          <cell r="B1026" t="str">
            <v>SWC_SL837</v>
          </cell>
        </row>
        <row r="1027">
          <cell r="B1027" t="str">
            <v>SWC_SL843</v>
          </cell>
        </row>
        <row r="1028">
          <cell r="B1028" t="str">
            <v>SWC_SL846</v>
          </cell>
        </row>
        <row r="1029">
          <cell r="B1029" t="str">
            <v>SWC_SL847</v>
          </cell>
        </row>
        <row r="1030">
          <cell r="B1030" t="str">
            <v>SWC_SL854</v>
          </cell>
        </row>
        <row r="1031">
          <cell r="B1031" t="str">
            <v>SWC_SL866</v>
          </cell>
        </row>
        <row r="1032">
          <cell r="B1032" t="str">
            <v>SWC_SL867</v>
          </cell>
        </row>
        <row r="1033">
          <cell r="B1033" t="str">
            <v>SWC_SL870</v>
          </cell>
        </row>
        <row r="1034">
          <cell r="B1034" t="str">
            <v>SWC_SL873</v>
          </cell>
        </row>
        <row r="1035">
          <cell r="B1035" t="str">
            <v>SWC_SL890</v>
          </cell>
        </row>
        <row r="1036">
          <cell r="B1036" t="str">
            <v>SWC_SL897</v>
          </cell>
        </row>
        <row r="1037">
          <cell r="B1037" t="str">
            <v>SWC_SL898</v>
          </cell>
        </row>
        <row r="1038">
          <cell r="B1038" t="str">
            <v>SWC_SL903</v>
          </cell>
        </row>
        <row r="1039">
          <cell r="B1039" t="str">
            <v>SWC_SL911</v>
          </cell>
        </row>
        <row r="1040">
          <cell r="B1040" t="str">
            <v>SWC_SL912</v>
          </cell>
        </row>
        <row r="1041">
          <cell r="B1041" t="str">
            <v>SWC_SL913</v>
          </cell>
        </row>
        <row r="1042">
          <cell r="B1042" t="str">
            <v>SWC_SL933</v>
          </cell>
        </row>
        <row r="1043">
          <cell r="B1043" t="str">
            <v>SWC_SL935</v>
          </cell>
        </row>
        <row r="1044">
          <cell r="B1044" t="str">
            <v>SWC_SL948</v>
          </cell>
        </row>
        <row r="1045">
          <cell r="B1045" t="str">
            <v>SWC_SL958</v>
          </cell>
        </row>
        <row r="1046">
          <cell r="B1046" t="str">
            <v>SWC_SL972</v>
          </cell>
        </row>
        <row r="1047">
          <cell r="B1047" t="str">
            <v>SWC_SL973</v>
          </cell>
        </row>
        <row r="1048">
          <cell r="B1048" t="str">
            <v>SWC_SL981</v>
          </cell>
        </row>
        <row r="1049">
          <cell r="B1049" t="str">
            <v>SWC_SL982</v>
          </cell>
        </row>
        <row r="1050">
          <cell r="B1050" t="str">
            <v>SWC_SL986</v>
          </cell>
        </row>
        <row r="1051">
          <cell r="B1051" t="str">
            <v>SWC_SL987</v>
          </cell>
        </row>
        <row r="1052">
          <cell r="B1052" t="str">
            <v>SWC_SL989</v>
          </cell>
        </row>
        <row r="1053">
          <cell r="B1053" t="str">
            <v>SWC_SL990</v>
          </cell>
        </row>
        <row r="1054">
          <cell r="B1054" t="str">
            <v>SWC_SL993</v>
          </cell>
        </row>
        <row r="1055">
          <cell r="B1055" t="str">
            <v>SWC_SL994</v>
          </cell>
        </row>
        <row r="1056">
          <cell r="B1056" t="str">
            <v>SWC_SL995</v>
          </cell>
        </row>
        <row r="1057">
          <cell r="B1057" t="str">
            <v>SWC_SLSSIN_C01</v>
          </cell>
        </row>
        <row r="1058">
          <cell r="B1058" t="str">
            <v>SWC_SM_WRK_AM</v>
          </cell>
        </row>
        <row r="1059">
          <cell r="B1059" t="str">
            <v>SWC_SM_WRK_BB</v>
          </cell>
        </row>
        <row r="1060">
          <cell r="B1060" t="str">
            <v>SWC_SM_WRK_C01</v>
          </cell>
        </row>
        <row r="1061">
          <cell r="B1061" t="str">
            <v>SWC_SM_WRK_DP</v>
          </cell>
        </row>
        <row r="1062">
          <cell r="B1062" t="str">
            <v>SWC_SM_WRK_JML</v>
          </cell>
        </row>
        <row r="1063">
          <cell r="B1063" t="str">
            <v>SWC_SM_WRK_KN</v>
          </cell>
        </row>
        <row r="1064">
          <cell r="B1064" t="str">
            <v>SWC_SNCLRRD_C01</v>
          </cell>
        </row>
        <row r="1065">
          <cell r="B1065" t="str">
            <v>SWC_SOUTHBNK_C</v>
          </cell>
        </row>
        <row r="1066">
          <cell r="B1066" t="str">
            <v>SWC_SOUTHBNK_D</v>
          </cell>
        </row>
        <row r="1067">
          <cell r="B1067" t="str">
            <v>SWC_SSIND_C01</v>
          </cell>
        </row>
        <row r="1068">
          <cell r="B1068" t="str">
            <v>SWC_STAFFLER_C</v>
          </cell>
        </row>
        <row r="1069">
          <cell r="B1069" t="str">
            <v>SWC_STAFFLER_D</v>
          </cell>
        </row>
        <row r="1070">
          <cell r="B1070" t="str">
            <v>SWC_STANDRE_C01</v>
          </cell>
        </row>
        <row r="1071">
          <cell r="B1071" t="str">
            <v>SWC_STEIGHT_C</v>
          </cell>
        </row>
        <row r="1072">
          <cell r="B1072" t="str">
            <v>SWC_STEIGHT_D</v>
          </cell>
        </row>
        <row r="1073">
          <cell r="B1073" t="str">
            <v>SWC_STOBSMR_D</v>
          </cell>
        </row>
        <row r="1074">
          <cell r="B1074" t="str">
            <v>SWC_STOCK_RETRN</v>
          </cell>
        </row>
        <row r="1075">
          <cell r="B1075" t="str">
            <v>SWC_STRAKIN_C01</v>
          </cell>
        </row>
        <row r="1076">
          <cell r="B1076" t="str">
            <v>SWC_SW_DISC_BM</v>
          </cell>
        </row>
        <row r="1077">
          <cell r="B1077" t="str">
            <v>SWC_SW_DISC_C01</v>
          </cell>
        </row>
        <row r="1078">
          <cell r="B1078" t="str">
            <v>SWC_SWIRLBRN_C</v>
          </cell>
        </row>
        <row r="1079">
          <cell r="B1079" t="str">
            <v>SWC_SWLR_BM</v>
          </cell>
        </row>
        <row r="1080">
          <cell r="B1080" t="str">
            <v>SWC_SWLR_C01</v>
          </cell>
        </row>
        <row r="1081">
          <cell r="B1081" t="str">
            <v>SWC_SWLR_DA</v>
          </cell>
        </row>
        <row r="1082">
          <cell r="B1082" t="str">
            <v>SWC_SWLR_JC</v>
          </cell>
        </row>
        <row r="1083">
          <cell r="B1083" t="str">
            <v>SWC_SWSDESIGN</v>
          </cell>
        </row>
        <row r="1084">
          <cell r="B1084" t="str">
            <v>SWC_SWSTHERM_C</v>
          </cell>
        </row>
        <row r="1085">
          <cell r="B1085" t="str">
            <v>SWC_TAY_AUCHL_C</v>
          </cell>
        </row>
        <row r="1086">
          <cell r="B1086" t="str">
            <v>SWC_TAY_AUCHL_D</v>
          </cell>
        </row>
        <row r="1087">
          <cell r="B1087" t="str">
            <v>SWC_TAYBROCH_C</v>
          </cell>
        </row>
        <row r="1088">
          <cell r="B1088" t="str">
            <v>SWC_TAYBROCH_D</v>
          </cell>
        </row>
        <row r="1089">
          <cell r="B1089" t="str">
            <v>SWC_THRNBNK_C01</v>
          </cell>
        </row>
        <row r="1090">
          <cell r="B1090" t="str">
            <v>SWC_THRNBNK_DSN</v>
          </cell>
        </row>
        <row r="1091">
          <cell r="B1091" t="str">
            <v>SWC_THRNBNK_OPT</v>
          </cell>
        </row>
        <row r="1092">
          <cell r="B1092" t="str">
            <v>SWC_TIE_IN_BMD</v>
          </cell>
        </row>
        <row r="1093">
          <cell r="B1093" t="str">
            <v>SWC_TIE_IN_C01</v>
          </cell>
        </row>
        <row r="1094">
          <cell r="B1094" t="str">
            <v>SWC_TIE_IN_JML</v>
          </cell>
        </row>
        <row r="1095">
          <cell r="B1095" t="str">
            <v>SWC_TIGH-MAI_C</v>
          </cell>
        </row>
        <row r="1096">
          <cell r="B1096" t="str">
            <v>SWC_TIGH-MAI_D</v>
          </cell>
        </row>
        <row r="1097">
          <cell r="B1097" t="str">
            <v>SWC_TM_BUSSERV</v>
          </cell>
        </row>
        <row r="1098">
          <cell r="B1098" t="str">
            <v>SWC_TODHILL_C</v>
          </cell>
        </row>
        <row r="1099">
          <cell r="B1099" t="str">
            <v>SWC_TODHILL_D</v>
          </cell>
        </row>
        <row r="1100">
          <cell r="B1100" t="str">
            <v>SWC_TORRA_C</v>
          </cell>
        </row>
        <row r="1101">
          <cell r="B1101" t="str">
            <v>SWC_TRABCH_C01</v>
          </cell>
        </row>
        <row r="1102">
          <cell r="B1102" t="str">
            <v>SWC_TRABCH_DSN</v>
          </cell>
        </row>
        <row r="1103">
          <cell r="B1103" t="str">
            <v>SWC_TRABCH_OPT</v>
          </cell>
        </row>
        <row r="1104">
          <cell r="B1104" t="str">
            <v>SWC_TRANSIT_C01</v>
          </cell>
        </row>
        <row r="1105">
          <cell r="B1105" t="str">
            <v>SWC_TUMELBR_C</v>
          </cell>
        </row>
        <row r="1106">
          <cell r="B1106" t="str">
            <v>SWC_TUMELBR_D</v>
          </cell>
        </row>
        <row r="1107">
          <cell r="B1107" t="str">
            <v>SWC_TWECHAR_C</v>
          </cell>
        </row>
        <row r="1108">
          <cell r="B1108" t="str">
            <v>SWC_TWECHAR_O</v>
          </cell>
        </row>
        <row r="1109">
          <cell r="B1109" t="str">
            <v>SWC_UODIVA</v>
          </cell>
        </row>
        <row r="1110">
          <cell r="B1110" t="str">
            <v>SWC_UODIVBGW</v>
          </cell>
        </row>
        <row r="1111">
          <cell r="B1111" t="str">
            <v>SWC_UODIVBSR</v>
          </cell>
        </row>
        <row r="1112">
          <cell r="B1112" t="str">
            <v>SWC_UODIVBWR</v>
          </cell>
        </row>
        <row r="1113">
          <cell r="B1113" t="str">
            <v>SWC_UODIVC</v>
          </cell>
        </row>
        <row r="1114">
          <cell r="B1114" t="str">
            <v>SWC_UUTENDER_C</v>
          </cell>
        </row>
        <row r="1115">
          <cell r="B1115" t="str">
            <v>SWC_VICT_RD_C01</v>
          </cell>
        </row>
        <row r="1116">
          <cell r="B1116" t="str">
            <v>SWC_VICT_RD_D</v>
          </cell>
        </row>
        <row r="1117">
          <cell r="B1117" t="str">
            <v>SWC_VICT_RD_OPT</v>
          </cell>
        </row>
        <row r="1118">
          <cell r="B1118" t="str">
            <v>SWC_WALFRDNEW_C</v>
          </cell>
        </row>
        <row r="1119">
          <cell r="B1119" t="str">
            <v>SWC_WALFRDNEW_D</v>
          </cell>
        </row>
        <row r="1120">
          <cell r="B1120" t="str">
            <v>SWC_WALLYFRD_C0</v>
          </cell>
        </row>
        <row r="1121">
          <cell r="B1121" t="str">
            <v>SWC_WESTGATE_C</v>
          </cell>
        </row>
        <row r="1122">
          <cell r="B1122" t="str">
            <v>SWC_WESTGATE_D</v>
          </cell>
        </row>
        <row r="1123">
          <cell r="B1123" t="str">
            <v>SWC_WESTHIL_C</v>
          </cell>
        </row>
        <row r="1124">
          <cell r="B1124" t="str">
            <v>SWC_WESTHIL_D</v>
          </cell>
        </row>
        <row r="1125">
          <cell r="B1125" t="str">
            <v>SWC_WESTLOV_C01</v>
          </cell>
        </row>
        <row r="1126">
          <cell r="B1126" t="str">
            <v>SWC_WESTMAIN_C</v>
          </cell>
        </row>
        <row r="1127">
          <cell r="B1127" t="str">
            <v>SWC_WESTMAIN_D</v>
          </cell>
        </row>
        <row r="1128">
          <cell r="B1128" t="str">
            <v>SWC_WHITLETS_C</v>
          </cell>
        </row>
        <row r="1129">
          <cell r="B1129" t="str">
            <v>SWC_WHITLETS_D</v>
          </cell>
        </row>
        <row r="1130">
          <cell r="B1130" t="str">
            <v>SWC_WILLMSH_C01</v>
          </cell>
        </row>
        <row r="1131">
          <cell r="B1131" t="str">
            <v>SWC_WILMSH2_C01</v>
          </cell>
        </row>
        <row r="1132">
          <cell r="B1132" t="str">
            <v>SWC_WILMSH2_C01</v>
          </cell>
        </row>
        <row r="1133">
          <cell r="B1133" t="str">
            <v>SWC_WOODILEE_C</v>
          </cell>
        </row>
        <row r="1134">
          <cell r="B1134" t="str">
            <v>SWC_WOODILEE_D</v>
          </cell>
        </row>
        <row r="1135">
          <cell r="B1135" t="str">
            <v>SWC_WWRIND_C</v>
          </cell>
        </row>
        <row r="1136">
          <cell r="B1136" t="str">
            <v>SWC_XCONGRAM_C</v>
          </cell>
        </row>
        <row r="1137">
          <cell r="B1137" t="str">
            <v>SWC_XCONGRAM_CH</v>
          </cell>
        </row>
        <row r="1138">
          <cell r="B1138" t="str">
            <v>SWC_XCONGRAM_IH</v>
          </cell>
        </row>
        <row r="1139">
          <cell r="B1139" t="str">
            <v>SWC_XCONIND_C</v>
          </cell>
        </row>
        <row r="1140">
          <cell r="B1140" t="str">
            <v>SWC_XCONLANK_C</v>
          </cell>
        </row>
        <row r="1141">
          <cell r="B1141" t="str">
            <v>SWC_XCONLANK_CH</v>
          </cell>
        </row>
        <row r="1142">
          <cell r="B1142" t="str">
            <v>SWC_XCONLANK_IH</v>
          </cell>
        </row>
        <row r="1143">
          <cell r="B1143" t="str">
            <v>SWC_YAROWFORD_C</v>
          </cell>
        </row>
        <row r="1144">
          <cell r="B1144" t="str">
            <v>SWC_YETHOLM_C</v>
          </cell>
        </row>
        <row r="1145">
          <cell r="B1145" t="str">
            <v>SWC_YETHOLM_O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xed asset summary "/>
      <sheetName val="Disposals"/>
      <sheetName val="IT summarised breakdown"/>
      <sheetName val="OP accruals PIVOT"/>
      <sheetName val="Summary Op accruals"/>
      <sheetName val="Op accruals by proj"/>
      <sheetName val="p12 prioir year"/>
      <sheetName val="GL to p12 with Proj codes"/>
      <sheetName val="New Project codes"/>
      <sheetName val="FAA11008 Hi Aff Upgrade 5 "/>
      <sheetName val="Finance FA additions PIVOT P12"/>
      <sheetName val="P1 - P12 PIVOT DATA Original"/>
      <sheetName val="P1 - P12 PIVOT IT"/>
      <sheetName val="Depr Jnl"/>
      <sheetName val="GeneralLedgerBalances"/>
      <sheetName val="cerb &amp; bre"/>
    </sheetNames>
    <sheetDataSet>
      <sheetData sheetId="0"/>
      <sheetData sheetId="1">
        <row r="12">
          <cell r="AB12">
            <v>-6413781.4699999997</v>
          </cell>
        </row>
      </sheetData>
      <sheetData sheetId="2">
        <row r="35">
          <cell r="H35">
            <v>585692.55100000009</v>
          </cell>
        </row>
      </sheetData>
      <sheetData sheetId="3">
        <row r="5">
          <cell r="B5" t="str">
            <v>FAA10011</v>
          </cell>
        </row>
      </sheetData>
      <sheetData sheetId="4"/>
      <sheetData sheetId="5"/>
      <sheetData sheetId="6"/>
      <sheetData sheetId="7"/>
      <sheetData sheetId="8">
        <row r="1206">
          <cell r="X1206">
            <v>2149736.0599999982</v>
          </cell>
        </row>
      </sheetData>
      <sheetData sheetId="9"/>
      <sheetData sheetId="10"/>
      <sheetData sheetId="11">
        <row r="4">
          <cell r="A4" t="str">
            <v>Row Labels</v>
          </cell>
        </row>
      </sheetData>
      <sheetData sheetId="12"/>
      <sheetData sheetId="13"/>
      <sheetData sheetId="14"/>
      <sheetData sheetId="15">
        <row r="2">
          <cell r="S2">
            <v>11245758.83</v>
          </cell>
        </row>
      </sheetData>
      <sheetData sheetId="1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Key"/>
      <sheetName val="M1"/>
      <sheetName val="M2"/>
      <sheetName val="M3"/>
      <sheetName val="M4"/>
      <sheetName val="M5"/>
      <sheetName val="M6"/>
      <sheetName val="M6-R"/>
      <sheetName val="M6-T"/>
      <sheetName val="M7"/>
      <sheetName val="M11"/>
      <sheetName val="M18 W"/>
      <sheetName val="M18 WW"/>
      <sheetName val="M21"/>
      <sheetName val="M22"/>
      <sheetName val="M27"/>
      <sheetName val="M28"/>
      <sheetName val="M30"/>
      <sheetName val="M31"/>
      <sheetName val="M32"/>
      <sheetName val="report year index"/>
    </sheetNames>
    <sheetDataSet>
      <sheetData sheetId="0"/>
      <sheetData sheetId="1"/>
      <sheetData sheetId="2"/>
      <sheetData sheetId="3">
        <row r="9">
          <cell r="F9">
            <v>-158.29</v>
          </cell>
        </row>
      </sheetData>
      <sheetData sheetId="4"/>
      <sheetData sheetId="5"/>
      <sheetData sheetId="6"/>
      <sheetData sheetId="7"/>
      <sheetData sheetId="8"/>
      <sheetData sheetId="9"/>
      <sheetData sheetId="10"/>
      <sheetData sheetId="11">
        <row r="17">
          <cell r="K17">
            <v>1148.9889999999998</v>
          </cell>
        </row>
      </sheetData>
      <sheetData sheetId="12"/>
      <sheetData sheetId="13">
        <row r="55">
          <cell r="W55">
            <v>15.827999999999999</v>
          </cell>
        </row>
      </sheetData>
      <sheetData sheetId="14">
        <row r="56">
          <cell r="U56">
            <v>2.8420000000000001</v>
          </cell>
        </row>
      </sheetData>
      <sheetData sheetId="15"/>
      <sheetData sheetId="16"/>
      <sheetData sheetId="17"/>
      <sheetData sheetId="18"/>
      <sheetData sheetId="19"/>
      <sheetData sheetId="20"/>
      <sheetData sheetId="21"/>
      <sheetData sheetId="22">
        <row r="4">
          <cell r="C4" t="str">
            <v>2015-16</v>
          </cell>
        </row>
        <row r="5">
          <cell r="C5" t="str">
            <v>2016-17</v>
          </cell>
        </row>
        <row r="6">
          <cell r="C6" t="str">
            <v>2017-18</v>
          </cell>
        </row>
        <row r="7">
          <cell r="C7" t="str">
            <v>2018-19</v>
          </cell>
        </row>
        <row r="8">
          <cell r="C8" t="str">
            <v>2019-20</v>
          </cell>
        </row>
        <row r="9">
          <cell r="C9" t="str">
            <v>2020-21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07-28.2.07"/>
      <sheetName val="Drop Down Lists"/>
    </sheetNames>
    <sheetDataSet>
      <sheetData sheetId="0" refreshError="1"/>
      <sheetData sheetId="1">
        <row r="3">
          <cell r="A3" t="str">
            <v>VACTORING</v>
          </cell>
          <cell r="B3" t="str">
            <v>ALLAN GRAY</v>
          </cell>
        </row>
        <row r="4">
          <cell r="A4" t="str">
            <v>CCTV</v>
          </cell>
          <cell r="B4" t="str">
            <v>CAMERON GRAHAM</v>
          </cell>
        </row>
        <row r="5">
          <cell r="A5" t="str">
            <v>SEWER REPAIR</v>
          </cell>
          <cell r="B5" t="str">
            <v>COLIN CAMERON</v>
          </cell>
        </row>
        <row r="6">
          <cell r="A6" t="str">
            <v>WET WELL CLEANING</v>
          </cell>
          <cell r="B6" t="str">
            <v>DAVID LESLIE</v>
          </cell>
        </row>
        <row r="7">
          <cell r="A7" t="str">
            <v>SEWER FLOODING CLEAN UPS</v>
          </cell>
          <cell r="B7" t="str">
            <v>DENIS LEWIS</v>
          </cell>
        </row>
        <row r="8">
          <cell r="A8" t="str">
            <v>WATER COURSE POLLUTION CLEAN UPS</v>
          </cell>
          <cell r="B8" t="str">
            <v>FRANK SNOW</v>
          </cell>
        </row>
        <row r="9">
          <cell r="A9" t="str">
            <v>RAISE / REPLACE COVER</v>
          </cell>
          <cell r="B9" t="str">
            <v>JIM WADE</v>
          </cell>
        </row>
        <row r="10">
          <cell r="A10" t="str">
            <v>TANKERING</v>
          </cell>
          <cell r="B10" t="str">
            <v>JOHN HUGHES</v>
          </cell>
        </row>
        <row r="11">
          <cell r="B11" t="str">
            <v>NEIL CLARK</v>
          </cell>
        </row>
        <row r="12">
          <cell r="B12" t="str">
            <v>SANDY MACKAY</v>
          </cell>
        </row>
        <row r="13">
          <cell r="B13" t="str">
            <v>TOM PITT</v>
          </cell>
        </row>
        <row r="14">
          <cell r="B14" t="str">
            <v>GRAEME CONNOR</v>
          </cell>
        </row>
        <row r="15">
          <cell r="B15" t="str">
            <v>GRAHAM GRANT</v>
          </cell>
        </row>
        <row r="16">
          <cell r="B16" t="str">
            <v>MELVIN SHANKS</v>
          </cell>
        </row>
        <row r="17">
          <cell r="B17" t="str">
            <v>DAVID PURSS</v>
          </cell>
        </row>
        <row r="18">
          <cell r="B18" t="str">
            <v>BILLY GUNN</v>
          </cell>
        </row>
        <row r="19">
          <cell r="B19" t="str">
            <v>ANDY WALKER</v>
          </cell>
        </row>
        <row r="20">
          <cell r="B20" t="str">
            <v>BRIAN MCGONIGLE</v>
          </cell>
        </row>
        <row r="21">
          <cell r="B21" t="str">
            <v>MARTIN HUGHES</v>
          </cell>
        </row>
        <row r="22">
          <cell r="B22" t="str">
            <v>PAT DOLAN</v>
          </cell>
        </row>
        <row r="23">
          <cell r="B23" t="str">
            <v>BRIAN ROWLANDS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tart"/>
      <sheetName val="Contents"/>
      <sheetName val="QUERIES_CONTROL"/>
      <sheetName val="Contents2"/>
      <sheetName val="P&amp;L Queries"/>
      <sheetName val="Profit and loss account"/>
      <sheetName val="Cost of sales"/>
      <sheetName val="Administrative expenses"/>
      <sheetName val="Other finance costs"/>
      <sheetName val="Entertainment, gifts and staff"/>
      <sheetName val="IT costs"/>
      <sheetName val="Legal and professional costs"/>
      <sheetName val="Consultancy fees"/>
      <sheetName val="DROP_DOWN_OPTIONS"/>
      <sheetName val="Car lease rental restriction"/>
      <sheetName val="Contents3"/>
      <sheetName val="Contents4"/>
      <sheetName val="Balance Sheet Queries"/>
      <sheetName val="Fixed assets"/>
      <sheetName val="Fixed assets additions "/>
      <sheetName val="Fixed asset disposals"/>
      <sheetName val="Reserves"/>
      <sheetName val="FRS17 Pension adjustments"/>
      <sheetName val="Contents5"/>
      <sheetName val="Contents6"/>
      <sheetName val="Total debtors"/>
      <sheetName val="Other debtors"/>
      <sheetName val="Prepayments and accrued income"/>
      <sheetName val="Total creditors"/>
      <sheetName val="Other creditors"/>
      <sheetName val="Accruals and deferred income"/>
      <sheetName val="Employee share schemes"/>
      <sheetName val="Corporation tax paid and repaid"/>
      <sheetName val="Royalties paid to non UK reside"/>
      <sheetName val="Intercompany indebtedness"/>
      <sheetName val="Loan relationships"/>
      <sheetName val="Contents7"/>
      <sheetName val="Contents8"/>
      <sheetName val="Warning Page - Macro's Disabled"/>
      <sheetName val="XML_CONTROL"/>
      <sheetName val="SYS_CONTROL"/>
      <sheetName val="VERSION_CONTROL"/>
      <sheetName val="BRANDING_CONTROL"/>
      <sheetName val="Menu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Yes</v>
          </cell>
        </row>
        <row r="2">
          <cell r="A2"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PSoft"/>
      <sheetName val="Notes"/>
      <sheetName val="Corporate summary P7"/>
      <sheetName val="Corp 2"/>
      <sheetName val="Corp 3 "/>
      <sheetName val="Kerry Murray 1"/>
      <sheetName val="Kerry Murray 2"/>
      <sheetName val="Kerry Murray 3"/>
      <sheetName val="Bryan Skedd"/>
      <sheetName val="Fiona Green"/>
      <sheetName val="Caroline Hay"/>
      <sheetName val="Kay Petrie"/>
      <sheetName val="Laura Birch"/>
      <sheetName val="Lynn Leslie"/>
      <sheetName val="Nicola Maclean"/>
      <sheetName val="Martin Sanderson"/>
      <sheetName val="Melannie Anderson"/>
      <sheetName val="Sarah Bathie"/>
      <sheetName val="Sharon Grant"/>
      <sheetName val="Mark Webster"/>
      <sheetName val="Mark Webster2"/>
      <sheetName val="Mark Webster3"/>
      <sheetName val="Mark Webster4"/>
      <sheetName val="Mark Webster5"/>
      <sheetName val="A Fettes 1"/>
      <sheetName val="A Fettes"/>
      <sheetName val="A Fettes2"/>
      <sheetName val="A Fettes 3"/>
      <sheetName val="Stephen Bradley 1"/>
      <sheetName val="Stephen Bradley 2"/>
      <sheetName val="Stephen Bradley 3"/>
      <sheetName val="Stephen Bradley 4"/>
      <sheetName val="Stephen Bradley 5"/>
      <sheetName val="Stephen Bradley 6"/>
      <sheetName val="Stephen Bradley 7"/>
      <sheetName val="Stephen Bradley 8"/>
      <sheetName val="Stephen Bradley 9"/>
      <sheetName val="Stephen Bradley 10"/>
      <sheetName val="Stephen Bradley 11"/>
      <sheetName val="Stephen Bradley 12"/>
      <sheetName val="Stephen Bradley 13"/>
      <sheetName val="Luke Williams 1"/>
      <sheetName val="Liam Cruickshank 1"/>
      <sheetName val="Liam Cruickshank 2"/>
      <sheetName val="Sheet9"/>
      <sheetName val="Corporate"/>
      <sheetName val="Roy Rennie 1"/>
      <sheetName val="Roy Rennie 2"/>
      <sheetName val="Roy Rennie 3"/>
      <sheetName val="Louise Rae 1"/>
      <sheetName val="Louise Rae 2"/>
      <sheetName val="Louise Rae 3"/>
      <sheetName val="Louise Rae 4"/>
      <sheetName val="Louise Rae 5"/>
      <sheetName val="Louise Rae 6"/>
      <sheetName val="Louise Rae 7"/>
      <sheetName val="Jacqui Cook 1"/>
      <sheetName val="Jacqui Cook 2"/>
      <sheetName val="Jacqui Cook 3"/>
      <sheetName val="Elaine Jones 1"/>
      <sheetName val="Elaine Jones 2"/>
      <sheetName val="Elaine Jones 3"/>
      <sheetName val="Elaine Jones 4"/>
      <sheetName val="Elaine Jones 5"/>
      <sheetName val="Elaine Jones 6"/>
      <sheetName val="Elaine Jones 7"/>
      <sheetName val="Elaine Jones 8"/>
      <sheetName val="Elaine Jones 9"/>
      <sheetName val="Elaine Jones 10"/>
      <sheetName val="Elaine Jones 11"/>
      <sheetName val="Elaine Jones 12"/>
      <sheetName val="Elaine Jones 13"/>
      <sheetName val="Elaine Jones 14"/>
      <sheetName val="Elaine Jones 15"/>
      <sheetName val="Elaine Jones 16"/>
      <sheetName val="Elaine Jones 17"/>
      <sheetName val="Elaine Jones 18"/>
      <sheetName val="Elaine Jones 19"/>
      <sheetName val="Elaine Jones 20"/>
      <sheetName val="Elaine Jones 21"/>
      <sheetName val="Shirley Provan"/>
      <sheetName val="James Greer"/>
      <sheetName val="Amy Turney 1"/>
      <sheetName val=" Amy Turney 2"/>
      <sheetName val="Amy Turney 3"/>
      <sheetName val="Amy Turney 4"/>
      <sheetName val="Amy Turney 5"/>
      <sheetName val="Amy Turney 6"/>
      <sheetName val="Amy Turney 7"/>
      <sheetName val="Amy Turney 8"/>
      <sheetName val="F Green 1"/>
      <sheetName val="F Green 2"/>
      <sheetName val="Amy Turney 9"/>
      <sheetName val="Chris woo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D3" t="str">
            <v>SW Correction of Internal Recharges</v>
          </cell>
          <cell r="N3">
            <v>74379</v>
          </cell>
        </row>
        <row r="5">
          <cell r="N5" t="str">
            <v>Roy Rennie</v>
          </cell>
        </row>
        <row r="7">
          <cell r="N7">
            <v>7311128</v>
          </cell>
        </row>
        <row r="9">
          <cell r="D9" t="str">
            <v>ACTUALS</v>
          </cell>
          <cell r="N9">
            <v>39416</v>
          </cell>
        </row>
        <row r="11">
          <cell r="D11" t="str">
            <v>MAN</v>
          </cell>
        </row>
        <row r="13">
          <cell r="D13" t="str">
            <v>Beginning of Next Period</v>
          </cell>
        </row>
        <row r="18">
          <cell r="B18" t="str">
            <v>4154</v>
          </cell>
          <cell r="C18" t="str">
            <v>30406</v>
          </cell>
          <cell r="L18">
            <v>-1135.92</v>
          </cell>
          <cell r="N18" t="str">
            <v>P08 Int Rch Unreconciled Bal</v>
          </cell>
        </row>
        <row r="19">
          <cell r="B19" t="str">
            <v>4155</v>
          </cell>
          <cell r="C19" t="str">
            <v>30406</v>
          </cell>
          <cell r="L19">
            <v>-400</v>
          </cell>
          <cell r="N19" t="str">
            <v>P08 Int Rch Unreconciled Bal</v>
          </cell>
        </row>
        <row r="20">
          <cell r="B20" t="str">
            <v>4033</v>
          </cell>
          <cell r="C20" t="str">
            <v>30406</v>
          </cell>
          <cell r="L20">
            <v>264362.53999999998</v>
          </cell>
          <cell r="N20" t="str">
            <v>P08 Int Rch Unreconciled Bal</v>
          </cell>
        </row>
        <row r="21">
          <cell r="B21" t="str">
            <v>4157</v>
          </cell>
          <cell r="C21" t="str">
            <v>30406</v>
          </cell>
          <cell r="L21">
            <v>-240059.02</v>
          </cell>
          <cell r="N21" t="str">
            <v>P08 Int Rch Unreconciled Bal</v>
          </cell>
        </row>
        <row r="22">
          <cell r="B22" t="str">
            <v>4158</v>
          </cell>
          <cell r="C22" t="str">
            <v>30406</v>
          </cell>
          <cell r="L22">
            <v>-1186.4100000000001</v>
          </cell>
          <cell r="N22" t="str">
            <v>P08 Int Rch Unreconciled Bal</v>
          </cell>
        </row>
        <row r="23">
          <cell r="B23" t="str">
            <v>4164</v>
          </cell>
          <cell r="C23" t="str">
            <v>30406</v>
          </cell>
          <cell r="L23">
            <v>-21202.77</v>
          </cell>
          <cell r="N23" t="str">
            <v>P08 Int Rch Unreconciled Bal</v>
          </cell>
        </row>
        <row r="24">
          <cell r="B24" t="str">
            <v>4167</v>
          </cell>
          <cell r="C24" t="str">
            <v>30406</v>
          </cell>
          <cell r="L24">
            <v>-4057.78</v>
          </cell>
          <cell r="N24" t="str">
            <v>P08 Int Rch Unreconciled Bal</v>
          </cell>
        </row>
        <row r="25">
          <cell r="B25" t="str">
            <v>4168</v>
          </cell>
          <cell r="C25" t="str">
            <v>30406</v>
          </cell>
          <cell r="L25">
            <v>13.3</v>
          </cell>
          <cell r="N25" t="str">
            <v>P08 Int Rch Unreconciled Bal</v>
          </cell>
        </row>
        <row r="26">
          <cell r="B26" t="str">
            <v>8459</v>
          </cell>
          <cell r="C26" t="str">
            <v>ZX001</v>
          </cell>
          <cell r="L26">
            <v>3666.06</v>
          </cell>
          <cell r="N26" t="str">
            <v>P08 Int Rch Unreconciled Bal</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Control Sheet"/>
      <sheetName val="Model"/>
      <sheetName val="Capex numbers"/>
      <sheetName val="Other inputs"/>
      <sheetName val="Sheet1"/>
      <sheetName val="Sheet2"/>
      <sheetName val="Sheet3"/>
      <sheetName val="Transition year as output"/>
    </sheetNames>
    <sheetDataSet>
      <sheetData sheetId="0"/>
      <sheetData sheetId="1">
        <row r="4">
          <cell r="J4" t="e">
            <v>#NAME?</v>
          </cell>
        </row>
      </sheetData>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rt JCD"/>
      <sheetName val="Total"/>
      <sheetName val="All Projects"/>
    </sheetNames>
    <sheetDataSet>
      <sheetData sheetId="0" refreshError="1"/>
      <sheetData sheetId="1" refreshError="1"/>
      <sheetData sheetId="2" refreshError="1">
        <row r="6">
          <cell r="A6" t="str">
            <v>00008</v>
          </cell>
          <cell r="B6">
            <v>0.24800000000000003</v>
          </cell>
        </row>
        <row r="7">
          <cell r="A7" t="str">
            <v>00009</v>
          </cell>
          <cell r="B7">
            <v>0.28800000000000003</v>
          </cell>
        </row>
        <row r="8">
          <cell r="A8" t="str">
            <v>00010</v>
          </cell>
          <cell r="B8">
            <v>0.82399999999999995</v>
          </cell>
        </row>
        <row r="9">
          <cell r="A9" t="str">
            <v>00012</v>
          </cell>
          <cell r="B9">
            <v>1.4</v>
          </cell>
        </row>
        <row r="10">
          <cell r="A10" t="str">
            <v>00014</v>
          </cell>
          <cell r="B10">
            <v>0.48</v>
          </cell>
        </row>
        <row r="11">
          <cell r="A11" t="str">
            <v>00016</v>
          </cell>
          <cell r="B11">
            <v>0.25</v>
          </cell>
        </row>
        <row r="12">
          <cell r="A12" t="str">
            <v>00017</v>
          </cell>
          <cell r="B12">
            <v>4.5</v>
          </cell>
        </row>
        <row r="13">
          <cell r="A13" t="str">
            <v>00018</v>
          </cell>
          <cell r="B13">
            <v>0.31</v>
          </cell>
        </row>
        <row r="14">
          <cell r="A14" t="str">
            <v>00020</v>
          </cell>
          <cell r="B14">
            <v>0.84600000000000009</v>
          </cell>
        </row>
        <row r="15">
          <cell r="A15" t="str">
            <v>00021</v>
          </cell>
          <cell r="B15">
            <v>2.375</v>
          </cell>
        </row>
        <row r="16">
          <cell r="A16" t="str">
            <v>00022</v>
          </cell>
          <cell r="B16">
            <v>0.67100000000000004</v>
          </cell>
        </row>
        <row r="17">
          <cell r="A17" t="str">
            <v>00023</v>
          </cell>
          <cell r="B17">
            <v>1.081</v>
          </cell>
        </row>
        <row r="18">
          <cell r="A18" t="str">
            <v>00024</v>
          </cell>
          <cell r="B18">
            <v>1.05</v>
          </cell>
        </row>
        <row r="19">
          <cell r="A19" t="str">
            <v>00025</v>
          </cell>
          <cell r="B19">
            <v>0.752</v>
          </cell>
        </row>
        <row r="20">
          <cell r="A20" t="str">
            <v>00026</v>
          </cell>
          <cell r="B20">
            <v>3.7999999999999999E-2</v>
          </cell>
        </row>
        <row r="21">
          <cell r="A21" t="str">
            <v>00027</v>
          </cell>
          <cell r="B21">
            <v>0.21</v>
          </cell>
        </row>
        <row r="22">
          <cell r="A22" t="str">
            <v>00043</v>
          </cell>
          <cell r="B22">
            <v>3.0789999999999997</v>
          </cell>
        </row>
        <row r="23">
          <cell r="A23" t="str">
            <v>00044</v>
          </cell>
          <cell r="B23">
            <v>9.3819999999999997</v>
          </cell>
        </row>
        <row r="24">
          <cell r="A24" t="str">
            <v>00045</v>
          </cell>
          <cell r="B24">
            <v>9.2110000000000003</v>
          </cell>
        </row>
        <row r="25">
          <cell r="A25" t="str">
            <v>00072</v>
          </cell>
          <cell r="B25">
            <v>0.20700000000000002</v>
          </cell>
        </row>
        <row r="26">
          <cell r="A26" t="str">
            <v>00076</v>
          </cell>
          <cell r="B26">
            <v>8.5000000000000006E-2</v>
          </cell>
        </row>
        <row r="27">
          <cell r="A27" t="str">
            <v>00109</v>
          </cell>
          <cell r="B27">
            <v>12.6</v>
          </cell>
        </row>
        <row r="28">
          <cell r="A28" t="str">
            <v>00110</v>
          </cell>
          <cell r="B28">
            <v>5.5440000000000005</v>
          </cell>
        </row>
        <row r="29">
          <cell r="A29" t="str">
            <v>00112</v>
          </cell>
          <cell r="B29">
            <v>0.58800000000000008</v>
          </cell>
        </row>
        <row r="30">
          <cell r="A30" t="str">
            <v>00113</v>
          </cell>
          <cell r="B30">
            <v>0.11</v>
          </cell>
        </row>
        <row r="31">
          <cell r="A31" t="str">
            <v>00114</v>
          </cell>
          <cell r="B31">
            <v>0.72</v>
          </cell>
        </row>
        <row r="32">
          <cell r="A32" t="str">
            <v>00161</v>
          </cell>
          <cell r="B32">
            <v>7.1000000000000008E-2</v>
          </cell>
        </row>
        <row r="33">
          <cell r="A33" t="str">
            <v>00182</v>
          </cell>
          <cell r="B33">
            <v>0.40300000000000002</v>
          </cell>
        </row>
        <row r="34">
          <cell r="A34" t="str">
            <v>00184</v>
          </cell>
          <cell r="B34">
            <v>0.64</v>
          </cell>
        </row>
        <row r="35">
          <cell r="A35" t="str">
            <v>00186</v>
          </cell>
          <cell r="B35">
            <v>0.28999999999999998</v>
          </cell>
        </row>
        <row r="36">
          <cell r="A36" t="str">
            <v>00187</v>
          </cell>
          <cell r="B36">
            <v>1.153</v>
          </cell>
        </row>
        <row r="37">
          <cell r="A37" t="str">
            <v>00188</v>
          </cell>
          <cell r="B37">
            <v>0.32400000000000001</v>
          </cell>
        </row>
        <row r="38">
          <cell r="A38" t="str">
            <v>00249</v>
          </cell>
          <cell r="B38">
            <v>2.508</v>
          </cell>
        </row>
        <row r="39">
          <cell r="A39" t="str">
            <v>00260</v>
          </cell>
          <cell r="B39">
            <v>0.29899999999999999</v>
          </cell>
        </row>
        <row r="40">
          <cell r="A40" t="str">
            <v>00290</v>
          </cell>
          <cell r="B40">
            <v>8.5000000000000006E-2</v>
          </cell>
        </row>
        <row r="41">
          <cell r="A41" t="str">
            <v>00315</v>
          </cell>
          <cell r="B41">
            <v>0.20499999999999999</v>
          </cell>
        </row>
        <row r="42">
          <cell r="A42" t="str">
            <v>00359</v>
          </cell>
          <cell r="B42">
            <v>1.514</v>
          </cell>
        </row>
        <row r="43">
          <cell r="A43" t="str">
            <v>00436</v>
          </cell>
          <cell r="B43">
            <v>1.21</v>
          </cell>
        </row>
        <row r="44">
          <cell r="A44" t="str">
            <v>00437</v>
          </cell>
          <cell r="B44">
            <v>2.0660000000000003</v>
          </cell>
        </row>
        <row r="45">
          <cell r="A45" t="str">
            <v>00476</v>
          </cell>
          <cell r="B45">
            <v>0.54700000000000004</v>
          </cell>
        </row>
        <row r="46">
          <cell r="A46" t="str">
            <v>00478</v>
          </cell>
          <cell r="B46">
            <v>0.83100000000000007</v>
          </cell>
        </row>
        <row r="47">
          <cell r="A47" t="str">
            <v>00494</v>
          </cell>
          <cell r="B47">
            <v>9.7000000000000003E-2</v>
          </cell>
        </row>
        <row r="48">
          <cell r="A48" t="str">
            <v>00497</v>
          </cell>
          <cell r="B48">
            <v>0.69</v>
          </cell>
        </row>
        <row r="49">
          <cell r="A49" t="str">
            <v>00498</v>
          </cell>
          <cell r="B49">
            <v>0.95</v>
          </cell>
        </row>
        <row r="50">
          <cell r="A50" t="str">
            <v>00528</v>
          </cell>
          <cell r="B50">
            <v>0.14099999999999999</v>
          </cell>
        </row>
        <row r="51">
          <cell r="A51" t="str">
            <v>00530</v>
          </cell>
          <cell r="B51">
            <v>0.32700000000000001</v>
          </cell>
        </row>
        <row r="52">
          <cell r="A52" t="str">
            <v>00531</v>
          </cell>
          <cell r="B52">
            <v>1.1100000000000001</v>
          </cell>
        </row>
        <row r="53">
          <cell r="A53" t="str">
            <v>00532</v>
          </cell>
          <cell r="B53">
            <v>0.502</v>
          </cell>
        </row>
        <row r="54">
          <cell r="A54" t="str">
            <v>00533</v>
          </cell>
          <cell r="B54">
            <v>6.9000000000000006E-2</v>
          </cell>
        </row>
        <row r="55">
          <cell r="A55" t="str">
            <v>00537</v>
          </cell>
          <cell r="B55">
            <v>0.29100000000000004</v>
          </cell>
        </row>
        <row r="56">
          <cell r="A56" t="str">
            <v>00538</v>
          </cell>
          <cell r="B56">
            <v>0.2</v>
          </cell>
        </row>
        <row r="57">
          <cell r="A57" t="str">
            <v>00548</v>
          </cell>
          <cell r="B57">
            <v>2.5000000000000001E-2</v>
          </cell>
        </row>
        <row r="58">
          <cell r="A58" t="str">
            <v>00550</v>
          </cell>
          <cell r="B58">
            <v>0.27</v>
          </cell>
        </row>
        <row r="59">
          <cell r="A59" t="str">
            <v>00557</v>
          </cell>
          <cell r="B59">
            <v>0.06</v>
          </cell>
        </row>
        <row r="60">
          <cell r="A60" t="str">
            <v>00564</v>
          </cell>
          <cell r="B60">
            <v>0.46</v>
          </cell>
        </row>
        <row r="61">
          <cell r="A61" t="str">
            <v>00572</v>
          </cell>
          <cell r="B61">
            <v>2.4900000000000002</v>
          </cell>
        </row>
        <row r="62">
          <cell r="A62" t="str">
            <v>00585</v>
          </cell>
          <cell r="B62">
            <v>0.20499999999999999</v>
          </cell>
        </row>
        <row r="63">
          <cell r="A63" t="str">
            <v>00586</v>
          </cell>
          <cell r="B63">
            <v>0.745</v>
          </cell>
        </row>
        <row r="64">
          <cell r="A64" t="str">
            <v>00587</v>
          </cell>
          <cell r="B64">
            <v>1.1000000000000001</v>
          </cell>
        </row>
        <row r="65">
          <cell r="A65" t="str">
            <v>00588</v>
          </cell>
          <cell r="B65">
            <v>0.04</v>
          </cell>
        </row>
        <row r="66">
          <cell r="A66" t="str">
            <v>00589</v>
          </cell>
          <cell r="B66">
            <v>0.08</v>
          </cell>
        </row>
        <row r="67">
          <cell r="A67" t="str">
            <v>00590</v>
          </cell>
          <cell r="B67">
            <v>3.2170000000000001</v>
          </cell>
        </row>
        <row r="68">
          <cell r="A68" t="str">
            <v>00591</v>
          </cell>
          <cell r="B68">
            <v>0.09</v>
          </cell>
        </row>
        <row r="69">
          <cell r="A69" t="str">
            <v>00592</v>
          </cell>
          <cell r="B69">
            <v>5.7999999999999996E-2</v>
          </cell>
        </row>
        <row r="70">
          <cell r="A70" t="str">
            <v>00598</v>
          </cell>
          <cell r="B70">
            <v>1.6539999999999999</v>
          </cell>
        </row>
        <row r="71">
          <cell r="A71" t="str">
            <v>00600</v>
          </cell>
          <cell r="B71">
            <v>1.0739999999999998</v>
          </cell>
        </row>
        <row r="72">
          <cell r="A72" t="str">
            <v>00601</v>
          </cell>
          <cell r="B72">
            <v>8.5000000000000006E-2</v>
          </cell>
        </row>
        <row r="73">
          <cell r="A73" t="str">
            <v>00602</v>
          </cell>
          <cell r="B73">
            <v>0.30499999999999999</v>
          </cell>
        </row>
        <row r="74">
          <cell r="A74" t="str">
            <v>00603</v>
          </cell>
          <cell r="B74">
            <v>0.18900000000000003</v>
          </cell>
        </row>
        <row r="75">
          <cell r="A75" t="str">
            <v>00627</v>
          </cell>
          <cell r="B75">
            <v>6.9000000000000006E-2</v>
          </cell>
        </row>
        <row r="76">
          <cell r="A76" t="str">
            <v>00628</v>
          </cell>
          <cell r="B76">
            <v>0.10299999999999999</v>
          </cell>
        </row>
        <row r="77">
          <cell r="A77" t="str">
            <v>00629</v>
          </cell>
          <cell r="B77">
            <v>0.84070000000000011</v>
          </cell>
        </row>
        <row r="78">
          <cell r="A78" t="str">
            <v>00654</v>
          </cell>
          <cell r="B78">
            <v>0.23699999999999999</v>
          </cell>
        </row>
        <row r="79">
          <cell r="A79" t="str">
            <v>00657</v>
          </cell>
          <cell r="B79">
            <v>1.347</v>
          </cell>
        </row>
        <row r="80">
          <cell r="A80" t="str">
            <v>00658</v>
          </cell>
          <cell r="B80">
            <v>0.30099999999999999</v>
          </cell>
        </row>
        <row r="81">
          <cell r="A81" t="str">
            <v>00660</v>
          </cell>
          <cell r="B81">
            <v>0.83</v>
          </cell>
        </row>
        <row r="82">
          <cell r="A82" t="str">
            <v>00661</v>
          </cell>
          <cell r="B82">
            <v>0.60499999999999998</v>
          </cell>
        </row>
        <row r="83">
          <cell r="A83" t="str">
            <v>00663</v>
          </cell>
          <cell r="B83">
            <v>0.38400000000000001</v>
          </cell>
        </row>
        <row r="84">
          <cell r="A84" t="str">
            <v>00664</v>
          </cell>
          <cell r="B84">
            <v>2.6339999999999999</v>
          </cell>
        </row>
        <row r="85">
          <cell r="A85" t="str">
            <v>00665</v>
          </cell>
          <cell r="B85">
            <v>0.34299999999999997</v>
          </cell>
        </row>
        <row r="86">
          <cell r="A86" t="str">
            <v>00666</v>
          </cell>
          <cell r="B86">
            <v>1.55</v>
          </cell>
        </row>
        <row r="87">
          <cell r="A87" t="str">
            <v>00667</v>
          </cell>
          <cell r="B87">
            <v>2.85</v>
          </cell>
        </row>
        <row r="88">
          <cell r="A88" t="str">
            <v>00670</v>
          </cell>
          <cell r="B88">
            <v>0.7</v>
          </cell>
        </row>
        <row r="89">
          <cell r="A89" t="str">
            <v>00671</v>
          </cell>
          <cell r="B89">
            <v>8.9080000000000013</v>
          </cell>
        </row>
        <row r="90">
          <cell r="A90" t="str">
            <v>00672</v>
          </cell>
          <cell r="B90">
            <v>3.1949999999999998</v>
          </cell>
        </row>
        <row r="91">
          <cell r="A91" t="str">
            <v>00673</v>
          </cell>
          <cell r="B91">
            <v>0.5</v>
          </cell>
        </row>
        <row r="92">
          <cell r="A92" t="str">
            <v>00674</v>
          </cell>
          <cell r="B92">
            <v>1.5</v>
          </cell>
        </row>
        <row r="93">
          <cell r="A93" t="str">
            <v>00676</v>
          </cell>
          <cell r="B93">
            <v>3.077</v>
          </cell>
        </row>
        <row r="94">
          <cell r="A94" t="str">
            <v>00677</v>
          </cell>
          <cell r="B94">
            <v>5.7130000000000001</v>
          </cell>
        </row>
        <row r="95">
          <cell r="A95" t="str">
            <v>00678</v>
          </cell>
          <cell r="B95">
            <v>0.29399999999999998</v>
          </cell>
        </row>
        <row r="96">
          <cell r="A96" t="str">
            <v>00679</v>
          </cell>
          <cell r="B96">
            <v>1.2080000000000002</v>
          </cell>
        </row>
        <row r="97">
          <cell r="A97" t="str">
            <v>00680</v>
          </cell>
          <cell r="B97">
            <v>2.6819999999999999</v>
          </cell>
        </row>
        <row r="98">
          <cell r="A98" t="str">
            <v>00682</v>
          </cell>
          <cell r="B98">
            <v>0.30599999999999999</v>
          </cell>
        </row>
        <row r="99">
          <cell r="A99" t="str">
            <v>00683</v>
          </cell>
          <cell r="B99">
            <v>1.4319999999999999</v>
          </cell>
        </row>
        <row r="100">
          <cell r="A100" t="str">
            <v>00684</v>
          </cell>
          <cell r="B100">
            <v>2.35</v>
          </cell>
        </row>
        <row r="101">
          <cell r="A101" t="str">
            <v>00685</v>
          </cell>
          <cell r="B101">
            <v>2.0840000000000001</v>
          </cell>
        </row>
        <row r="102">
          <cell r="A102" t="str">
            <v>00686</v>
          </cell>
          <cell r="B102">
            <v>1.1910000000000001</v>
          </cell>
        </row>
        <row r="103">
          <cell r="A103" t="str">
            <v>00687</v>
          </cell>
          <cell r="B103">
            <v>2.121</v>
          </cell>
        </row>
        <row r="104">
          <cell r="A104" t="str">
            <v>00688</v>
          </cell>
          <cell r="B104">
            <v>1</v>
          </cell>
        </row>
        <row r="105">
          <cell r="A105" t="str">
            <v>00689</v>
          </cell>
          <cell r="B105">
            <v>1.474</v>
          </cell>
        </row>
        <row r="106">
          <cell r="A106" t="str">
            <v>00690</v>
          </cell>
          <cell r="B106">
            <v>0.81800000000000006</v>
          </cell>
        </row>
        <row r="107">
          <cell r="A107" t="str">
            <v>00691</v>
          </cell>
          <cell r="B107">
            <v>1.5290000000000001</v>
          </cell>
        </row>
        <row r="108">
          <cell r="A108" t="str">
            <v>00692</v>
          </cell>
          <cell r="B108">
            <v>1.1219999999999999</v>
          </cell>
        </row>
        <row r="109">
          <cell r="A109" t="str">
            <v>00693</v>
          </cell>
          <cell r="B109">
            <v>1.04</v>
          </cell>
        </row>
        <row r="110">
          <cell r="A110" t="str">
            <v>00694</v>
          </cell>
          <cell r="B110">
            <v>0.88900000000000001</v>
          </cell>
        </row>
        <row r="111">
          <cell r="A111" t="str">
            <v>00695</v>
          </cell>
          <cell r="B111">
            <v>1.1599999999999999</v>
          </cell>
        </row>
        <row r="112">
          <cell r="A112" t="str">
            <v>00696</v>
          </cell>
          <cell r="B112">
            <v>0.51200000000000001</v>
          </cell>
        </row>
        <row r="113">
          <cell r="A113" t="str">
            <v>00699</v>
          </cell>
          <cell r="B113">
            <v>3.2000000000000001E-2</v>
          </cell>
        </row>
        <row r="114">
          <cell r="A114" t="str">
            <v>00710</v>
          </cell>
          <cell r="B114">
            <v>2.8000000000000001E-2</v>
          </cell>
        </row>
        <row r="115">
          <cell r="A115" t="str">
            <v>00711</v>
          </cell>
          <cell r="B115">
            <v>9.4E-2</v>
          </cell>
        </row>
        <row r="116">
          <cell r="A116" t="str">
            <v>00712</v>
          </cell>
          <cell r="B116">
            <v>8.5000000000000006E-2</v>
          </cell>
        </row>
        <row r="117">
          <cell r="A117" t="str">
            <v>00713</v>
          </cell>
          <cell r="B117">
            <v>9.0999999999999998E-2</v>
          </cell>
        </row>
        <row r="118">
          <cell r="A118" t="str">
            <v>00715</v>
          </cell>
          <cell r="B118">
            <v>0.10200000000000001</v>
          </cell>
        </row>
        <row r="119">
          <cell r="A119" t="str">
            <v>00742</v>
          </cell>
          <cell r="B119">
            <v>2.5000000000000001E-2</v>
          </cell>
        </row>
        <row r="120">
          <cell r="A120" t="str">
            <v>00746</v>
          </cell>
          <cell r="B120">
            <v>1.7000000000000001E-2</v>
          </cell>
        </row>
        <row r="121">
          <cell r="A121" t="str">
            <v>00748</v>
          </cell>
          <cell r="B121">
            <v>7.9000000000000015E-2</v>
          </cell>
        </row>
        <row r="122">
          <cell r="A122" t="str">
            <v>00749</v>
          </cell>
          <cell r="B122">
            <v>4.9669999999999996</v>
          </cell>
        </row>
        <row r="123">
          <cell r="A123" t="str">
            <v>00750</v>
          </cell>
          <cell r="B123">
            <v>0.93299999999999994</v>
          </cell>
        </row>
        <row r="124">
          <cell r="A124" t="str">
            <v>00756</v>
          </cell>
          <cell r="B124">
            <v>0.2</v>
          </cell>
        </row>
        <row r="125">
          <cell r="A125" t="str">
            <v>00757</v>
          </cell>
          <cell r="B125">
            <v>0.09</v>
          </cell>
        </row>
        <row r="126">
          <cell r="A126" t="str">
            <v>00763</v>
          </cell>
          <cell r="B126">
            <v>0.89</v>
          </cell>
        </row>
        <row r="127">
          <cell r="A127" t="str">
            <v>00780</v>
          </cell>
          <cell r="B127">
            <v>1.77</v>
          </cell>
        </row>
        <row r="128">
          <cell r="A128" t="str">
            <v>00786</v>
          </cell>
          <cell r="B128">
            <v>6.5000000000000002E-2</v>
          </cell>
        </row>
        <row r="129">
          <cell r="A129" t="str">
            <v>00790</v>
          </cell>
          <cell r="B129">
            <v>0.16900000000000001</v>
          </cell>
        </row>
        <row r="130">
          <cell r="A130" t="str">
            <v>00791</v>
          </cell>
          <cell r="B130">
            <v>3.2000000000000001E-2</v>
          </cell>
        </row>
        <row r="131">
          <cell r="A131" t="str">
            <v>00792</v>
          </cell>
          <cell r="B131">
            <v>0.16600000000000001</v>
          </cell>
        </row>
        <row r="132">
          <cell r="A132" t="str">
            <v>00793</v>
          </cell>
          <cell r="B132">
            <v>5.2000000000000005E-2</v>
          </cell>
        </row>
        <row r="133">
          <cell r="A133" t="str">
            <v>00798</v>
          </cell>
          <cell r="B133">
            <v>3.4000000000000002E-2</v>
          </cell>
        </row>
        <row r="134">
          <cell r="A134" t="str">
            <v>00820</v>
          </cell>
          <cell r="B134">
            <v>0.42</v>
          </cell>
        </row>
        <row r="135">
          <cell r="A135" t="str">
            <v>00821</v>
          </cell>
          <cell r="B135">
            <v>1.903</v>
          </cell>
        </row>
        <row r="136">
          <cell r="A136" t="str">
            <v>00823</v>
          </cell>
          <cell r="B136">
            <v>0.20600000000000002</v>
          </cell>
        </row>
        <row r="137">
          <cell r="A137" t="str">
            <v>00824</v>
          </cell>
          <cell r="B137">
            <v>0.44</v>
          </cell>
        </row>
        <row r="138">
          <cell r="A138" t="str">
            <v>00825</v>
          </cell>
          <cell r="B138">
            <v>2.4E-2</v>
          </cell>
        </row>
        <row r="139">
          <cell r="A139" t="str">
            <v>00826</v>
          </cell>
          <cell r="B139">
            <v>0.15</v>
          </cell>
        </row>
        <row r="140">
          <cell r="A140" t="str">
            <v>00832</v>
          </cell>
          <cell r="B140">
            <v>0.61199999999999999</v>
          </cell>
        </row>
        <row r="141">
          <cell r="A141" t="str">
            <v>00839</v>
          </cell>
          <cell r="B141">
            <v>0.55000000000000004</v>
          </cell>
        </row>
        <row r="142">
          <cell r="A142" t="str">
            <v>00840</v>
          </cell>
          <cell r="B142">
            <v>0.5</v>
          </cell>
        </row>
        <row r="143">
          <cell r="A143" t="str">
            <v>00841</v>
          </cell>
          <cell r="B143">
            <v>0.17499999999999999</v>
          </cell>
        </row>
        <row r="144">
          <cell r="A144" t="str">
            <v>00842</v>
          </cell>
          <cell r="B144">
            <v>0.5</v>
          </cell>
        </row>
        <row r="145">
          <cell r="A145" t="str">
            <v>00843</v>
          </cell>
          <cell r="B145">
            <v>0.2</v>
          </cell>
        </row>
        <row r="146">
          <cell r="A146" t="str">
            <v>00844</v>
          </cell>
          <cell r="B146">
            <v>1.673</v>
          </cell>
        </row>
        <row r="147">
          <cell r="A147" t="str">
            <v>00845</v>
          </cell>
          <cell r="B147">
            <v>1.006</v>
          </cell>
        </row>
        <row r="148">
          <cell r="A148" t="str">
            <v>00846</v>
          </cell>
          <cell r="B148">
            <v>0.2</v>
          </cell>
        </row>
        <row r="149">
          <cell r="A149" t="str">
            <v>00847</v>
          </cell>
          <cell r="B149">
            <v>0.2</v>
          </cell>
        </row>
        <row r="150">
          <cell r="A150" t="str">
            <v>00848</v>
          </cell>
          <cell r="B150">
            <v>0.2</v>
          </cell>
        </row>
        <row r="151">
          <cell r="A151" t="str">
            <v>00849</v>
          </cell>
          <cell r="B151">
            <v>0.61199999999999999</v>
          </cell>
        </row>
        <row r="152">
          <cell r="A152" t="str">
            <v>00850</v>
          </cell>
          <cell r="B152">
            <v>1.2050000000000001</v>
          </cell>
        </row>
        <row r="153">
          <cell r="A153" t="str">
            <v>00851</v>
          </cell>
          <cell r="B153">
            <v>0.95800000000000007</v>
          </cell>
        </row>
        <row r="154">
          <cell r="A154" t="str">
            <v>00853</v>
          </cell>
          <cell r="B154">
            <v>0.84099999999999997</v>
          </cell>
        </row>
        <row r="155">
          <cell r="A155" t="str">
            <v>00855</v>
          </cell>
          <cell r="B155">
            <v>0.61799999999999999</v>
          </cell>
        </row>
        <row r="156">
          <cell r="A156" t="str">
            <v>00856</v>
          </cell>
          <cell r="B156">
            <v>2.1040000000000001</v>
          </cell>
        </row>
        <row r="157">
          <cell r="A157" t="str">
            <v>00857</v>
          </cell>
          <cell r="B157">
            <v>0.749</v>
          </cell>
        </row>
        <row r="158">
          <cell r="A158" t="str">
            <v>00859</v>
          </cell>
          <cell r="B158">
            <v>0.45400000000000007</v>
          </cell>
        </row>
        <row r="159">
          <cell r="A159" t="str">
            <v>00861</v>
          </cell>
          <cell r="B159">
            <v>1.1299999999999999</v>
          </cell>
        </row>
        <row r="160">
          <cell r="A160" t="str">
            <v>00863</v>
          </cell>
          <cell r="B160">
            <v>0.38</v>
          </cell>
        </row>
        <row r="161">
          <cell r="A161" t="str">
            <v>00865</v>
          </cell>
          <cell r="B161">
            <v>0.75</v>
          </cell>
        </row>
        <row r="162">
          <cell r="A162" t="str">
            <v>00866</v>
          </cell>
          <cell r="B162">
            <v>1.1439999999999999</v>
          </cell>
        </row>
        <row r="163">
          <cell r="A163" t="str">
            <v>00869</v>
          </cell>
          <cell r="B163">
            <v>0.2</v>
          </cell>
        </row>
        <row r="164">
          <cell r="A164" t="str">
            <v>00872</v>
          </cell>
          <cell r="B164">
            <v>0.77699999999999991</v>
          </cell>
        </row>
        <row r="165">
          <cell r="A165" t="str">
            <v>00873</v>
          </cell>
          <cell r="B165">
            <v>0.4</v>
          </cell>
        </row>
        <row r="166">
          <cell r="A166" t="str">
            <v>00875</v>
          </cell>
          <cell r="B166">
            <v>0.82599999999999996</v>
          </cell>
        </row>
        <row r="167">
          <cell r="A167" t="str">
            <v>00876</v>
          </cell>
          <cell r="B167">
            <v>0.01</v>
          </cell>
        </row>
        <row r="168">
          <cell r="A168" t="str">
            <v>00878</v>
          </cell>
          <cell r="B168">
            <v>0.2</v>
          </cell>
        </row>
        <row r="169">
          <cell r="A169" t="str">
            <v>00883</v>
          </cell>
          <cell r="B169">
            <v>0.94300000000000006</v>
          </cell>
        </row>
        <row r="170">
          <cell r="A170" t="str">
            <v>00884</v>
          </cell>
          <cell r="B170">
            <v>0.84099999999999997</v>
          </cell>
        </row>
        <row r="171">
          <cell r="A171" t="str">
            <v>00885</v>
          </cell>
          <cell r="B171">
            <v>0.125</v>
          </cell>
        </row>
        <row r="172">
          <cell r="A172" t="str">
            <v>00890</v>
          </cell>
          <cell r="B172">
            <v>0.66300000000000003</v>
          </cell>
        </row>
        <row r="173">
          <cell r="A173" t="str">
            <v>00891</v>
          </cell>
          <cell r="B173">
            <v>1.1200000000000001</v>
          </cell>
        </row>
        <row r="174">
          <cell r="A174" t="str">
            <v>00892</v>
          </cell>
          <cell r="B174">
            <v>0.61799999999999999</v>
          </cell>
        </row>
        <row r="175">
          <cell r="A175" t="str">
            <v>00897</v>
          </cell>
          <cell r="B175">
            <v>22.940999999999999</v>
          </cell>
        </row>
        <row r="176">
          <cell r="A176" t="str">
            <v>00898</v>
          </cell>
          <cell r="B176">
            <v>0.871</v>
          </cell>
        </row>
        <row r="177">
          <cell r="A177" t="str">
            <v>00911</v>
          </cell>
          <cell r="B177">
            <v>4.9000000000000004</v>
          </cell>
        </row>
        <row r="178">
          <cell r="A178" t="str">
            <v>00912</v>
          </cell>
          <cell r="B178">
            <v>0.91799999999999993</v>
          </cell>
        </row>
        <row r="179">
          <cell r="A179" t="str">
            <v>00913</v>
          </cell>
          <cell r="B179">
            <v>0.2</v>
          </cell>
        </row>
        <row r="180">
          <cell r="A180" t="str">
            <v>00914</v>
          </cell>
          <cell r="B180">
            <v>0.65599999999999992</v>
          </cell>
        </row>
        <row r="181">
          <cell r="A181" t="str">
            <v>00916</v>
          </cell>
          <cell r="B181">
            <v>0.78400000000000003</v>
          </cell>
        </row>
        <row r="182">
          <cell r="A182" t="str">
            <v>00917</v>
          </cell>
          <cell r="B182">
            <v>1.3010000000000002</v>
          </cell>
        </row>
        <row r="183">
          <cell r="A183" t="str">
            <v>00918</v>
          </cell>
          <cell r="B183">
            <v>0.35</v>
          </cell>
        </row>
        <row r="184">
          <cell r="A184" t="str">
            <v>00919</v>
          </cell>
          <cell r="B184">
            <v>0.89799999999999991</v>
          </cell>
        </row>
        <row r="185">
          <cell r="A185" t="str">
            <v>00920</v>
          </cell>
          <cell r="B185">
            <v>0.61799999999999999</v>
          </cell>
        </row>
        <row r="186">
          <cell r="A186" t="str">
            <v>00921</v>
          </cell>
          <cell r="B186">
            <v>0.84099999999999997</v>
          </cell>
        </row>
        <row r="187">
          <cell r="A187" t="str">
            <v>00922</v>
          </cell>
          <cell r="B187">
            <v>0.4</v>
          </cell>
        </row>
        <row r="188">
          <cell r="A188" t="str">
            <v>00923</v>
          </cell>
          <cell r="B188">
            <v>0.2</v>
          </cell>
        </row>
        <row r="189">
          <cell r="A189" t="str">
            <v>00926</v>
          </cell>
          <cell r="B189">
            <v>0.74199999999999999</v>
          </cell>
        </row>
        <row r="190">
          <cell r="A190" t="str">
            <v>00927</v>
          </cell>
          <cell r="B190">
            <v>0.61799999999999999</v>
          </cell>
        </row>
        <row r="191">
          <cell r="A191" t="str">
            <v>00928</v>
          </cell>
          <cell r="B191">
            <v>0.8</v>
          </cell>
        </row>
        <row r="192">
          <cell r="A192" t="str">
            <v>00929</v>
          </cell>
          <cell r="B192">
            <v>0.5</v>
          </cell>
        </row>
        <row r="193">
          <cell r="A193" t="str">
            <v>00930</v>
          </cell>
          <cell r="B193">
            <v>0.1</v>
          </cell>
        </row>
        <row r="194">
          <cell r="A194" t="str">
            <v>00931</v>
          </cell>
          <cell r="B194">
            <v>7.0000000000000007E-2</v>
          </cell>
        </row>
        <row r="195">
          <cell r="A195" t="str">
            <v>00932</v>
          </cell>
          <cell r="B195">
            <v>0.3</v>
          </cell>
        </row>
        <row r="196">
          <cell r="A196" t="str">
            <v>00933</v>
          </cell>
          <cell r="B196">
            <v>4.1999999999999996E-2</v>
          </cell>
        </row>
        <row r="197">
          <cell r="A197" t="str">
            <v>00934</v>
          </cell>
          <cell r="B197">
            <v>3.1E-2</v>
          </cell>
        </row>
        <row r="198">
          <cell r="A198" t="str">
            <v>00935</v>
          </cell>
          <cell r="B198">
            <v>2.6000000000000002E-2</v>
          </cell>
        </row>
        <row r="199">
          <cell r="A199" t="str">
            <v>00936</v>
          </cell>
          <cell r="B199">
            <v>5.7000000000000002E-2</v>
          </cell>
        </row>
        <row r="200">
          <cell r="A200" t="str">
            <v>00946</v>
          </cell>
          <cell r="B200">
            <v>4</v>
          </cell>
        </row>
        <row r="201">
          <cell r="A201" t="str">
            <v>00947</v>
          </cell>
          <cell r="B201">
            <v>2.7</v>
          </cell>
        </row>
        <row r="202">
          <cell r="A202" t="str">
            <v>00948</v>
          </cell>
          <cell r="B202">
            <v>3.0009999999999999</v>
          </cell>
        </row>
        <row r="203">
          <cell r="A203" t="str">
            <v>00949</v>
          </cell>
          <cell r="B203">
            <v>2.1419999999999999</v>
          </cell>
        </row>
        <row r="204">
          <cell r="A204" t="str">
            <v>00958</v>
          </cell>
          <cell r="B204">
            <v>3.661</v>
          </cell>
        </row>
        <row r="205">
          <cell r="A205" t="str">
            <v>00970</v>
          </cell>
          <cell r="B205">
            <v>0.51100000000000001</v>
          </cell>
        </row>
        <row r="206">
          <cell r="A206" t="str">
            <v>00973</v>
          </cell>
          <cell r="B206">
            <v>1.19</v>
          </cell>
        </row>
        <row r="207">
          <cell r="A207" t="str">
            <v>00976</v>
          </cell>
          <cell r="B207">
            <v>0.84399999999999997</v>
          </cell>
        </row>
        <row r="208">
          <cell r="A208" t="str">
            <v>00985</v>
          </cell>
          <cell r="B208">
            <v>0.14200000000000002</v>
          </cell>
        </row>
        <row r="209">
          <cell r="A209" t="str">
            <v>00987</v>
          </cell>
          <cell r="B209">
            <v>0.56999999999999995</v>
          </cell>
        </row>
        <row r="210">
          <cell r="A210" t="str">
            <v>00989</v>
          </cell>
          <cell r="B210">
            <v>0.873</v>
          </cell>
        </row>
        <row r="211">
          <cell r="A211" t="str">
            <v>00991</v>
          </cell>
          <cell r="B211">
            <v>0.125</v>
          </cell>
        </row>
        <row r="212">
          <cell r="A212" t="str">
            <v>00992</v>
          </cell>
          <cell r="B212">
            <v>1.5859999999999999</v>
          </cell>
        </row>
        <row r="213">
          <cell r="A213" t="str">
            <v>00995</v>
          </cell>
          <cell r="B213">
            <v>1.0960000000000001</v>
          </cell>
        </row>
        <row r="214">
          <cell r="A214" t="str">
            <v>00997</v>
          </cell>
          <cell r="B214">
            <v>1.085</v>
          </cell>
        </row>
        <row r="215">
          <cell r="A215" t="str">
            <v>00998</v>
          </cell>
          <cell r="B215">
            <v>0.433</v>
          </cell>
        </row>
        <row r="216">
          <cell r="A216" t="str">
            <v>00999</v>
          </cell>
          <cell r="B216">
            <v>0.74199999999999999</v>
          </cell>
        </row>
        <row r="217">
          <cell r="A217" t="str">
            <v>01002</v>
          </cell>
          <cell r="B217">
            <v>8.0000000000000002E-3</v>
          </cell>
        </row>
        <row r="218">
          <cell r="A218" t="str">
            <v>01004</v>
          </cell>
          <cell r="B218">
            <v>0.433</v>
          </cell>
        </row>
        <row r="219">
          <cell r="A219" t="str">
            <v>01006</v>
          </cell>
          <cell r="B219">
            <v>1.68</v>
          </cell>
        </row>
        <row r="220">
          <cell r="A220" t="str">
            <v>01008</v>
          </cell>
          <cell r="B220">
            <v>0.151</v>
          </cell>
        </row>
        <row r="221">
          <cell r="A221" t="str">
            <v>01009</v>
          </cell>
          <cell r="B221">
            <v>0.96799999999999997</v>
          </cell>
        </row>
        <row r="222">
          <cell r="A222" t="str">
            <v>01010</v>
          </cell>
          <cell r="B222">
            <v>2.113</v>
          </cell>
        </row>
        <row r="223">
          <cell r="A223" t="str">
            <v>01011</v>
          </cell>
          <cell r="B223">
            <v>1.409</v>
          </cell>
        </row>
        <row r="224">
          <cell r="A224" t="str">
            <v>01012</v>
          </cell>
          <cell r="B224">
            <v>0.85099999999999998</v>
          </cell>
        </row>
        <row r="225">
          <cell r="A225" t="str">
            <v>01013</v>
          </cell>
          <cell r="B225">
            <v>1.6879999999999999</v>
          </cell>
        </row>
        <row r="226">
          <cell r="A226" t="str">
            <v>01015</v>
          </cell>
          <cell r="B226">
            <v>0.66300000000000003</v>
          </cell>
        </row>
        <row r="227">
          <cell r="A227" t="str">
            <v>01016</v>
          </cell>
          <cell r="B227">
            <v>1.0049999999999999</v>
          </cell>
        </row>
        <row r="228">
          <cell r="A228" t="str">
            <v>01018</v>
          </cell>
          <cell r="B228">
            <v>0.69499999999999995</v>
          </cell>
        </row>
        <row r="229">
          <cell r="A229" t="str">
            <v>01019</v>
          </cell>
          <cell r="B229">
            <v>0.125</v>
          </cell>
        </row>
        <row r="230">
          <cell r="A230" t="str">
            <v>01020</v>
          </cell>
          <cell r="B230">
            <v>0.125</v>
          </cell>
        </row>
        <row r="231">
          <cell r="A231" t="str">
            <v>01021</v>
          </cell>
          <cell r="B231">
            <v>0.433</v>
          </cell>
        </row>
        <row r="232">
          <cell r="A232" t="str">
            <v>01026</v>
          </cell>
          <cell r="B232">
            <v>0.125</v>
          </cell>
        </row>
        <row r="233">
          <cell r="A233" t="str">
            <v>01028</v>
          </cell>
          <cell r="B233">
            <v>1.3220000000000001</v>
          </cell>
        </row>
        <row r="234">
          <cell r="A234" t="str">
            <v>01029</v>
          </cell>
          <cell r="B234">
            <v>0.74199999999999999</v>
          </cell>
        </row>
        <row r="235">
          <cell r="A235" t="str">
            <v>01030</v>
          </cell>
          <cell r="B235">
            <v>0.60399999999999998</v>
          </cell>
        </row>
        <row r="236">
          <cell r="A236" t="str">
            <v>01031</v>
          </cell>
          <cell r="B236">
            <v>1.244</v>
          </cell>
        </row>
        <row r="237">
          <cell r="A237" t="str">
            <v>01032</v>
          </cell>
          <cell r="B237">
            <v>0.125</v>
          </cell>
        </row>
        <row r="238">
          <cell r="A238" t="str">
            <v>01033</v>
          </cell>
          <cell r="B238">
            <v>0.125</v>
          </cell>
        </row>
        <row r="239">
          <cell r="A239" t="str">
            <v>01035</v>
          </cell>
          <cell r="B239">
            <v>0.749</v>
          </cell>
        </row>
        <row r="240">
          <cell r="A240" t="str">
            <v>01037</v>
          </cell>
          <cell r="B240">
            <v>0.69499999999999995</v>
          </cell>
        </row>
        <row r="241">
          <cell r="A241" t="str">
            <v>01039</v>
          </cell>
          <cell r="B241">
            <v>1.0529999999999999</v>
          </cell>
        </row>
        <row r="242">
          <cell r="A242" t="str">
            <v>01040</v>
          </cell>
          <cell r="B242">
            <v>1.264</v>
          </cell>
        </row>
        <row r="243">
          <cell r="A243" t="str">
            <v>01041</v>
          </cell>
          <cell r="B243">
            <v>0.995</v>
          </cell>
        </row>
        <row r="244">
          <cell r="A244" t="str">
            <v>01042</v>
          </cell>
          <cell r="B244">
            <v>0.45699999999999996</v>
          </cell>
        </row>
        <row r="245">
          <cell r="A245" t="str">
            <v>01044</v>
          </cell>
          <cell r="B245">
            <v>1.7</v>
          </cell>
        </row>
        <row r="246">
          <cell r="A246" t="str">
            <v>01045</v>
          </cell>
          <cell r="B246">
            <v>1.964</v>
          </cell>
        </row>
        <row r="247">
          <cell r="A247" t="str">
            <v>01046</v>
          </cell>
          <cell r="B247">
            <v>0.22600000000000001</v>
          </cell>
        </row>
        <row r="248">
          <cell r="A248" t="str">
            <v>01047</v>
          </cell>
          <cell r="B248">
            <v>1.1839999999999999</v>
          </cell>
        </row>
        <row r="249">
          <cell r="A249" t="str">
            <v>01048</v>
          </cell>
          <cell r="B249">
            <v>1.466</v>
          </cell>
        </row>
        <row r="250">
          <cell r="A250" t="str">
            <v>01049</v>
          </cell>
          <cell r="B250">
            <v>1.4260000000000002</v>
          </cell>
        </row>
        <row r="251">
          <cell r="A251" t="str">
            <v>01050</v>
          </cell>
          <cell r="B251">
            <v>3.3140000000000001</v>
          </cell>
        </row>
        <row r="252">
          <cell r="A252" t="str">
            <v>01051</v>
          </cell>
          <cell r="B252">
            <v>3.024</v>
          </cell>
        </row>
        <row r="253">
          <cell r="A253" t="str">
            <v>01054</v>
          </cell>
          <cell r="B253">
            <v>1.425</v>
          </cell>
        </row>
        <row r="254">
          <cell r="A254" t="str">
            <v>01055</v>
          </cell>
          <cell r="B254">
            <v>1.7849999999999999</v>
          </cell>
        </row>
        <row r="255">
          <cell r="A255" t="str">
            <v>01056</v>
          </cell>
          <cell r="B255">
            <v>0.84099999999999997</v>
          </cell>
        </row>
        <row r="256">
          <cell r="A256" t="str">
            <v>01057</v>
          </cell>
          <cell r="B256">
            <v>1.7999999999999999E-2</v>
          </cell>
        </row>
        <row r="257">
          <cell r="A257" t="str">
            <v>01060</v>
          </cell>
          <cell r="B257">
            <v>0.95399999999999996</v>
          </cell>
        </row>
        <row r="258">
          <cell r="A258" t="str">
            <v>01062</v>
          </cell>
          <cell r="B258">
            <v>0.183</v>
          </cell>
        </row>
        <row r="259">
          <cell r="A259" t="str">
            <v>01063</v>
          </cell>
          <cell r="B259">
            <v>0.23</v>
          </cell>
        </row>
        <row r="260">
          <cell r="A260" t="str">
            <v>01064</v>
          </cell>
          <cell r="B260">
            <v>1.8940000000000001</v>
          </cell>
        </row>
        <row r="261">
          <cell r="A261" t="str">
            <v>01066</v>
          </cell>
          <cell r="B261">
            <v>0.89800000000000002</v>
          </cell>
        </row>
        <row r="262">
          <cell r="A262" t="str">
            <v>01068</v>
          </cell>
          <cell r="B262">
            <v>0.23599999999999999</v>
          </cell>
        </row>
        <row r="263">
          <cell r="A263" t="str">
            <v>01069</v>
          </cell>
          <cell r="B263">
            <v>1.659</v>
          </cell>
        </row>
        <row r="264">
          <cell r="A264" t="str">
            <v>01071</v>
          </cell>
          <cell r="B264">
            <v>0.36199999999999999</v>
          </cell>
        </row>
        <row r="265">
          <cell r="A265" t="str">
            <v>01074</v>
          </cell>
          <cell r="B265">
            <v>0.15</v>
          </cell>
        </row>
        <row r="266">
          <cell r="A266" t="str">
            <v>01075</v>
          </cell>
          <cell r="B266">
            <v>1.244</v>
          </cell>
        </row>
        <row r="267">
          <cell r="A267" t="str">
            <v>01080</v>
          </cell>
          <cell r="B267">
            <v>0.114</v>
          </cell>
        </row>
        <row r="268">
          <cell r="A268" t="str">
            <v>01081</v>
          </cell>
          <cell r="B268">
            <v>1.3260000000000001</v>
          </cell>
        </row>
        <row r="269">
          <cell r="A269" t="str">
            <v>01082</v>
          </cell>
          <cell r="B269">
            <v>0.26200000000000001</v>
          </cell>
        </row>
        <row r="270">
          <cell r="A270" t="str">
            <v>01083</v>
          </cell>
          <cell r="B270">
            <v>0.107</v>
          </cell>
        </row>
        <row r="271">
          <cell r="A271" t="str">
            <v>01084</v>
          </cell>
          <cell r="B271">
            <v>0.35</v>
          </cell>
        </row>
        <row r="272">
          <cell r="A272" t="str">
            <v>01085</v>
          </cell>
          <cell r="B272">
            <v>0.20200000000000001</v>
          </cell>
        </row>
        <row r="273">
          <cell r="A273" t="str">
            <v>01086</v>
          </cell>
          <cell r="B273">
            <v>1.6219999999999999</v>
          </cell>
        </row>
        <row r="274">
          <cell r="A274" t="str">
            <v>01087</v>
          </cell>
          <cell r="B274">
            <v>0.57999999999999996</v>
          </cell>
        </row>
        <row r="275">
          <cell r="A275" t="str">
            <v>01088</v>
          </cell>
          <cell r="B275">
            <v>0.75</v>
          </cell>
        </row>
        <row r="276">
          <cell r="A276" t="str">
            <v>01089</v>
          </cell>
          <cell r="B276">
            <v>0.77699999999999991</v>
          </cell>
        </row>
        <row r="277">
          <cell r="A277" t="str">
            <v>01090</v>
          </cell>
          <cell r="B277">
            <v>0.71</v>
          </cell>
        </row>
        <row r="278">
          <cell r="A278" t="str">
            <v>01091</v>
          </cell>
          <cell r="B278">
            <v>0.41799999999999998</v>
          </cell>
        </row>
        <row r="279">
          <cell r="A279" t="str">
            <v>01093</v>
          </cell>
          <cell r="B279">
            <v>0.89799999999999991</v>
          </cell>
        </row>
        <row r="280">
          <cell r="A280" t="str">
            <v>01095</v>
          </cell>
          <cell r="B280">
            <v>0.25</v>
          </cell>
        </row>
        <row r="281">
          <cell r="A281" t="str">
            <v>01096</v>
          </cell>
          <cell r="B281">
            <v>0.216</v>
          </cell>
        </row>
        <row r="282">
          <cell r="A282" t="str">
            <v>01097</v>
          </cell>
          <cell r="B282">
            <v>0.25</v>
          </cell>
        </row>
        <row r="283">
          <cell r="A283" t="str">
            <v>01098</v>
          </cell>
          <cell r="B283">
            <v>0.372</v>
          </cell>
        </row>
        <row r="284">
          <cell r="A284" t="str">
            <v>01099</v>
          </cell>
          <cell r="B284">
            <v>0.73030000000000006</v>
          </cell>
        </row>
        <row r="285">
          <cell r="A285" t="str">
            <v>01100</v>
          </cell>
          <cell r="B285">
            <v>0.84200000000000008</v>
          </cell>
        </row>
        <row r="286">
          <cell r="A286" t="str">
            <v>01101</v>
          </cell>
          <cell r="B286">
            <v>1.3010000000000002</v>
          </cell>
        </row>
        <row r="287">
          <cell r="A287" t="str">
            <v>01102</v>
          </cell>
          <cell r="B287">
            <v>1.0960000000000001</v>
          </cell>
        </row>
        <row r="288">
          <cell r="A288" t="str">
            <v>01103</v>
          </cell>
          <cell r="B288">
            <v>0.91100000000000003</v>
          </cell>
        </row>
        <row r="289">
          <cell r="A289" t="str">
            <v>01104</v>
          </cell>
          <cell r="B289">
            <v>0.92799999999999994</v>
          </cell>
        </row>
        <row r="290">
          <cell r="A290" t="str">
            <v>01105</v>
          </cell>
          <cell r="B290">
            <v>0.58299999999999996</v>
          </cell>
        </row>
        <row r="291">
          <cell r="A291" t="str">
            <v>01106</v>
          </cell>
          <cell r="B291">
            <v>0.84099999999999997</v>
          </cell>
        </row>
        <row r="292">
          <cell r="A292" t="str">
            <v>01107</v>
          </cell>
          <cell r="B292">
            <v>0.84</v>
          </cell>
        </row>
        <row r="293">
          <cell r="A293" t="str">
            <v>01108</v>
          </cell>
          <cell r="B293">
            <v>0.41599999999999998</v>
          </cell>
        </row>
        <row r="294">
          <cell r="A294" t="str">
            <v>01109</v>
          </cell>
          <cell r="B294">
            <v>0.84099999999999997</v>
          </cell>
        </row>
        <row r="295">
          <cell r="A295" t="str">
            <v>01110</v>
          </cell>
          <cell r="B295">
            <v>2.4430000000000001</v>
          </cell>
        </row>
        <row r="296">
          <cell r="A296" t="str">
            <v>01111</v>
          </cell>
          <cell r="B296">
            <v>1.4</v>
          </cell>
        </row>
        <row r="297">
          <cell r="A297" t="str">
            <v>01112</v>
          </cell>
          <cell r="B297">
            <v>1.0980000000000001</v>
          </cell>
        </row>
        <row r="298">
          <cell r="A298" t="str">
            <v>01113</v>
          </cell>
          <cell r="B298">
            <v>7.400000000000001E-2</v>
          </cell>
        </row>
        <row r="299">
          <cell r="A299" t="str">
            <v>01114</v>
          </cell>
          <cell r="B299">
            <v>8.0000000000000002E-3</v>
          </cell>
        </row>
        <row r="300">
          <cell r="A300" t="str">
            <v>01115</v>
          </cell>
          <cell r="B300">
            <v>7.0000000000000007E-2</v>
          </cell>
        </row>
        <row r="301">
          <cell r="A301" t="str">
            <v>01116</v>
          </cell>
          <cell r="B301">
            <v>2.1390000000000002</v>
          </cell>
        </row>
        <row r="302">
          <cell r="A302" t="str">
            <v>01117</v>
          </cell>
          <cell r="B302">
            <v>0.05</v>
          </cell>
        </row>
        <row r="303">
          <cell r="A303" t="str">
            <v>01120</v>
          </cell>
          <cell r="B303">
            <v>0.216</v>
          </cell>
        </row>
        <row r="304">
          <cell r="A304" t="str">
            <v>01121</v>
          </cell>
          <cell r="B304">
            <v>3.4285000000000001</v>
          </cell>
        </row>
        <row r="305">
          <cell r="A305" t="str">
            <v>01123</v>
          </cell>
          <cell r="B305">
            <v>0.13300000000000001</v>
          </cell>
        </row>
        <row r="306">
          <cell r="A306" t="str">
            <v>01124</v>
          </cell>
          <cell r="B306">
            <v>0.24</v>
          </cell>
        </row>
        <row r="307">
          <cell r="A307" t="str">
            <v>01130</v>
          </cell>
          <cell r="B307">
            <v>0.6</v>
          </cell>
        </row>
        <row r="308">
          <cell r="A308" t="str">
            <v>01135</v>
          </cell>
          <cell r="B308">
            <v>4.0579999999999998</v>
          </cell>
        </row>
        <row r="309">
          <cell r="A309" t="str">
            <v>01147</v>
          </cell>
          <cell r="B309">
            <v>2.7</v>
          </cell>
        </row>
        <row r="310">
          <cell r="A310" t="str">
            <v>01153</v>
          </cell>
          <cell r="B310">
            <v>60</v>
          </cell>
        </row>
        <row r="311">
          <cell r="A311" t="str">
            <v>01154</v>
          </cell>
          <cell r="B311">
            <v>0.02</v>
          </cell>
        </row>
        <row r="312">
          <cell r="A312" t="str">
            <v>01163</v>
          </cell>
          <cell r="B312">
            <v>7.2999999999999995E-2</v>
          </cell>
        </row>
        <row r="313">
          <cell r="A313" t="str">
            <v>01165</v>
          </cell>
          <cell r="B313">
            <v>1.603</v>
          </cell>
        </row>
        <row r="314">
          <cell r="A314" t="str">
            <v>01166</v>
          </cell>
          <cell r="B314">
            <v>1.887</v>
          </cell>
        </row>
        <row r="315">
          <cell r="A315" t="str">
            <v>01168</v>
          </cell>
          <cell r="B315">
            <v>1.0620000000000001</v>
          </cell>
        </row>
        <row r="316">
          <cell r="A316" t="str">
            <v>01170</v>
          </cell>
          <cell r="B316">
            <v>1.5190000000000001</v>
          </cell>
        </row>
        <row r="317">
          <cell r="A317" t="str">
            <v>01171</v>
          </cell>
          <cell r="B317">
            <v>1.2469999999999999</v>
          </cell>
        </row>
        <row r="318">
          <cell r="A318" t="str">
            <v>01173</v>
          </cell>
          <cell r="B318">
            <v>0.7</v>
          </cell>
        </row>
        <row r="319">
          <cell r="A319" t="str">
            <v>01175</v>
          </cell>
          <cell r="B319">
            <v>0.32199999999999995</v>
          </cell>
        </row>
        <row r="320">
          <cell r="A320" t="str">
            <v>01178</v>
          </cell>
          <cell r="B320">
            <v>0.69899999999999995</v>
          </cell>
        </row>
        <row r="321">
          <cell r="A321" t="str">
            <v>01179</v>
          </cell>
          <cell r="B321">
            <v>3.6770000000000005</v>
          </cell>
        </row>
        <row r="322">
          <cell r="A322" t="str">
            <v>01181</v>
          </cell>
          <cell r="B322">
            <v>100</v>
          </cell>
        </row>
        <row r="323">
          <cell r="A323" t="str">
            <v>01182</v>
          </cell>
          <cell r="B323">
            <v>7.3995999999999995</v>
          </cell>
        </row>
        <row r="324">
          <cell r="A324" t="str">
            <v>01195</v>
          </cell>
          <cell r="B324">
            <v>0.56599999999999995</v>
          </cell>
        </row>
        <row r="325">
          <cell r="A325" t="str">
            <v>01196</v>
          </cell>
          <cell r="B325">
            <v>0.96399999999999997</v>
          </cell>
        </row>
        <row r="326">
          <cell r="A326" t="str">
            <v>01199</v>
          </cell>
          <cell r="B326">
            <v>1.8260000000000001</v>
          </cell>
        </row>
        <row r="327">
          <cell r="A327" t="str">
            <v>01202</v>
          </cell>
          <cell r="B327">
            <v>0.38</v>
          </cell>
        </row>
        <row r="328">
          <cell r="A328" t="str">
            <v>01204</v>
          </cell>
          <cell r="B328">
            <v>0.03</v>
          </cell>
        </row>
        <row r="329">
          <cell r="A329" t="str">
            <v>01206</v>
          </cell>
          <cell r="B329">
            <v>0.47</v>
          </cell>
        </row>
        <row r="330">
          <cell r="A330" t="str">
            <v>01208</v>
          </cell>
          <cell r="B330">
            <v>0.3</v>
          </cell>
        </row>
        <row r="331">
          <cell r="A331" t="str">
            <v>01209</v>
          </cell>
          <cell r="B331">
            <v>1.353</v>
          </cell>
        </row>
        <row r="332">
          <cell r="A332" t="str">
            <v>01210</v>
          </cell>
          <cell r="B332">
            <v>0.38400000000000001</v>
          </cell>
        </row>
        <row r="333">
          <cell r="A333" t="str">
            <v>01212</v>
          </cell>
          <cell r="B333">
            <v>2.048</v>
          </cell>
        </row>
        <row r="334">
          <cell r="A334" t="str">
            <v>01213</v>
          </cell>
          <cell r="B334">
            <v>2.3010000000000002</v>
          </cell>
        </row>
        <row r="335">
          <cell r="A335" t="str">
            <v>01215</v>
          </cell>
          <cell r="B335">
            <v>1.589</v>
          </cell>
        </row>
        <row r="336">
          <cell r="A336" t="str">
            <v>01216</v>
          </cell>
          <cell r="B336">
            <v>1.089</v>
          </cell>
        </row>
        <row r="337">
          <cell r="A337" t="str">
            <v>01217</v>
          </cell>
          <cell r="B337">
            <v>0.21400000000000002</v>
          </cell>
        </row>
        <row r="338">
          <cell r="A338" t="str">
            <v>01219</v>
          </cell>
          <cell r="B338">
            <v>0.443</v>
          </cell>
        </row>
        <row r="339">
          <cell r="A339" t="str">
            <v>01220</v>
          </cell>
          <cell r="B339">
            <v>1.452</v>
          </cell>
        </row>
        <row r="340">
          <cell r="A340" t="str">
            <v>01225</v>
          </cell>
          <cell r="B340">
            <v>1.8759999999999999</v>
          </cell>
        </row>
        <row r="341">
          <cell r="A341" t="str">
            <v>01226</v>
          </cell>
          <cell r="B341">
            <v>3.0680000000000001</v>
          </cell>
        </row>
        <row r="342">
          <cell r="A342" t="str">
            <v>01227</v>
          </cell>
          <cell r="B342">
            <v>0.61899999999999999</v>
          </cell>
        </row>
        <row r="343">
          <cell r="A343" t="str">
            <v>01228</v>
          </cell>
          <cell r="B343">
            <v>1.0029999999999999</v>
          </cell>
        </row>
        <row r="344">
          <cell r="A344" t="str">
            <v>01229</v>
          </cell>
          <cell r="B344">
            <v>0.874</v>
          </cell>
        </row>
        <row r="345">
          <cell r="A345" t="str">
            <v>01230</v>
          </cell>
          <cell r="B345">
            <v>0.73399999999999999</v>
          </cell>
        </row>
        <row r="346">
          <cell r="A346" t="str">
            <v>01233</v>
          </cell>
          <cell r="B346">
            <v>0.49</v>
          </cell>
        </row>
        <row r="347">
          <cell r="A347" t="str">
            <v>01234</v>
          </cell>
          <cell r="B347">
            <v>0.70399999999999996</v>
          </cell>
        </row>
        <row r="348">
          <cell r="A348" t="str">
            <v>01235</v>
          </cell>
          <cell r="B348">
            <v>1.546</v>
          </cell>
        </row>
        <row r="349">
          <cell r="A349" t="str">
            <v>01236</v>
          </cell>
          <cell r="B349">
            <v>0.26</v>
          </cell>
        </row>
        <row r="350">
          <cell r="A350" t="str">
            <v>01236</v>
          </cell>
          <cell r="B350">
            <v>2.2290000000000001</v>
          </cell>
        </row>
        <row r="351">
          <cell r="A351" t="str">
            <v>01237</v>
          </cell>
          <cell r="B351">
            <v>2.6189999999999998</v>
          </cell>
        </row>
        <row r="352">
          <cell r="A352" t="str">
            <v>01238</v>
          </cell>
          <cell r="B352">
            <v>0.28799999999999998</v>
          </cell>
        </row>
        <row r="353">
          <cell r="A353" t="str">
            <v>01239</v>
          </cell>
          <cell r="B353">
            <v>3.2069999999999999</v>
          </cell>
        </row>
        <row r="354">
          <cell r="A354" t="str">
            <v>01241</v>
          </cell>
          <cell r="B354">
            <v>2.0049999999999999</v>
          </cell>
        </row>
        <row r="355">
          <cell r="A355" t="str">
            <v>01244</v>
          </cell>
          <cell r="B355">
            <v>0.29100000000000004</v>
          </cell>
        </row>
        <row r="356">
          <cell r="A356" t="str">
            <v>01246</v>
          </cell>
          <cell r="B356">
            <v>0.89100000000000001</v>
          </cell>
        </row>
        <row r="357">
          <cell r="A357" t="str">
            <v>01248</v>
          </cell>
          <cell r="B357">
            <v>1.9179999999999999</v>
          </cell>
        </row>
        <row r="358">
          <cell r="A358" t="str">
            <v>01249</v>
          </cell>
          <cell r="B358">
            <v>0.78400000000000003</v>
          </cell>
        </row>
        <row r="359">
          <cell r="A359" t="str">
            <v>01250</v>
          </cell>
          <cell r="B359">
            <v>0.30399999999999999</v>
          </cell>
        </row>
        <row r="360">
          <cell r="A360" t="str">
            <v>01252</v>
          </cell>
          <cell r="B360">
            <v>0.155</v>
          </cell>
        </row>
        <row r="361">
          <cell r="A361" t="str">
            <v>01253</v>
          </cell>
          <cell r="B361">
            <v>2.1819999999999999</v>
          </cell>
        </row>
        <row r="362">
          <cell r="A362" t="str">
            <v>01254</v>
          </cell>
          <cell r="B362">
            <v>0.13</v>
          </cell>
        </row>
        <row r="363">
          <cell r="A363" t="str">
            <v>01255</v>
          </cell>
          <cell r="B363">
            <v>0.14000000000000001</v>
          </cell>
        </row>
        <row r="364">
          <cell r="A364" t="str">
            <v>01256</v>
          </cell>
          <cell r="B364">
            <v>0.25700000000000001</v>
          </cell>
        </row>
        <row r="365">
          <cell r="A365" t="str">
            <v>01258</v>
          </cell>
          <cell r="B365">
            <v>0.495</v>
          </cell>
        </row>
        <row r="366">
          <cell r="A366" t="str">
            <v>01259</v>
          </cell>
          <cell r="B366">
            <v>7.0999999999999994E-2</v>
          </cell>
        </row>
        <row r="367">
          <cell r="A367" t="str">
            <v>01260</v>
          </cell>
          <cell r="B367">
            <v>0.67199999999999993</v>
          </cell>
        </row>
        <row r="368">
          <cell r="A368" t="str">
            <v>01262</v>
          </cell>
          <cell r="B368">
            <v>0.379</v>
          </cell>
        </row>
        <row r="369">
          <cell r="A369" t="str">
            <v>01263</v>
          </cell>
          <cell r="B369">
            <v>0.35</v>
          </cell>
        </row>
        <row r="370">
          <cell r="A370" t="str">
            <v>01264</v>
          </cell>
          <cell r="B370">
            <v>0.47599999999999998</v>
          </cell>
        </row>
        <row r="371">
          <cell r="A371" t="str">
            <v>01265</v>
          </cell>
          <cell r="B371">
            <v>1.73</v>
          </cell>
        </row>
        <row r="372">
          <cell r="A372" t="str">
            <v>01266</v>
          </cell>
          <cell r="B372">
            <v>0.64300000000000002</v>
          </cell>
        </row>
        <row r="373">
          <cell r="A373" t="str">
            <v>01267</v>
          </cell>
          <cell r="B373">
            <v>0.501</v>
          </cell>
        </row>
        <row r="374">
          <cell r="A374" t="str">
            <v>01268</v>
          </cell>
          <cell r="B374">
            <v>0.39100000000000001</v>
          </cell>
        </row>
        <row r="375">
          <cell r="A375" t="str">
            <v>01269</v>
          </cell>
          <cell r="B375">
            <v>0.63900000000000001</v>
          </cell>
        </row>
        <row r="376">
          <cell r="A376" t="str">
            <v>01270</v>
          </cell>
          <cell r="B376">
            <v>0.70399999999999996</v>
          </cell>
        </row>
        <row r="377">
          <cell r="A377" t="str">
            <v>01271</v>
          </cell>
          <cell r="B377">
            <v>0.34599999999999997</v>
          </cell>
        </row>
        <row r="378">
          <cell r="A378" t="str">
            <v>01272</v>
          </cell>
          <cell r="B378">
            <v>0.32799999999999996</v>
          </cell>
        </row>
        <row r="379">
          <cell r="A379" t="str">
            <v>01273</v>
          </cell>
          <cell r="B379">
            <v>0.27800000000000002</v>
          </cell>
        </row>
        <row r="380">
          <cell r="A380" t="str">
            <v>01274</v>
          </cell>
          <cell r="B380">
            <v>1.304</v>
          </cell>
        </row>
        <row r="381">
          <cell r="A381" t="str">
            <v>01275</v>
          </cell>
          <cell r="B381">
            <v>1.012</v>
          </cell>
        </row>
        <row r="382">
          <cell r="A382" t="str">
            <v>01276</v>
          </cell>
          <cell r="B382">
            <v>0.91</v>
          </cell>
        </row>
        <row r="383">
          <cell r="A383" t="str">
            <v>01277</v>
          </cell>
          <cell r="B383">
            <v>0.26200000000000001</v>
          </cell>
        </row>
        <row r="384">
          <cell r="A384" t="str">
            <v>01278</v>
          </cell>
          <cell r="B384">
            <v>1</v>
          </cell>
        </row>
        <row r="385">
          <cell r="A385" t="str">
            <v>01279</v>
          </cell>
          <cell r="B385">
            <v>0.32599999999999996</v>
          </cell>
        </row>
        <row r="386">
          <cell r="A386" t="str">
            <v>01280</v>
          </cell>
          <cell r="B386">
            <v>0.623</v>
          </cell>
        </row>
        <row r="387">
          <cell r="A387" t="str">
            <v>01283</v>
          </cell>
          <cell r="B387">
            <v>3.7050000000000001</v>
          </cell>
        </row>
        <row r="388">
          <cell r="A388" t="str">
            <v>01285</v>
          </cell>
          <cell r="B388">
            <v>6.5</v>
          </cell>
        </row>
        <row r="389">
          <cell r="A389" t="str">
            <v>01286</v>
          </cell>
          <cell r="B389">
            <v>2.5299999999999998</v>
          </cell>
        </row>
        <row r="390">
          <cell r="A390" t="str">
            <v>01288</v>
          </cell>
          <cell r="B390">
            <v>0.83899999999999997</v>
          </cell>
        </row>
        <row r="391">
          <cell r="A391" t="str">
            <v>01289</v>
          </cell>
          <cell r="B391">
            <v>0.91900000000000004</v>
          </cell>
        </row>
        <row r="392">
          <cell r="A392" t="str">
            <v>01290</v>
          </cell>
          <cell r="B392">
            <v>0.123</v>
          </cell>
        </row>
        <row r="393">
          <cell r="A393" t="str">
            <v>01291</v>
          </cell>
          <cell r="B393">
            <v>1.0979999999999999</v>
          </cell>
        </row>
        <row r="394">
          <cell r="A394" t="str">
            <v>01292</v>
          </cell>
          <cell r="B394">
            <v>0.21600000000000003</v>
          </cell>
        </row>
        <row r="395">
          <cell r="A395" t="str">
            <v>01294</v>
          </cell>
          <cell r="B395">
            <v>0.5</v>
          </cell>
        </row>
        <row r="396">
          <cell r="A396" t="str">
            <v>01295</v>
          </cell>
          <cell r="B396">
            <v>1.2140000000000002</v>
          </cell>
        </row>
        <row r="397">
          <cell r="A397" t="str">
            <v>01297</v>
          </cell>
          <cell r="B397">
            <v>0.68199999999999994</v>
          </cell>
        </row>
        <row r="398">
          <cell r="A398" t="str">
            <v>01298</v>
          </cell>
          <cell r="B398">
            <v>1</v>
          </cell>
        </row>
        <row r="399">
          <cell r="A399" t="str">
            <v>01299</v>
          </cell>
          <cell r="B399">
            <v>2.44</v>
          </cell>
        </row>
        <row r="400">
          <cell r="A400" t="str">
            <v>01300</v>
          </cell>
          <cell r="B400">
            <v>7.2999999999999995E-2</v>
          </cell>
        </row>
        <row r="401">
          <cell r="A401" t="str">
            <v>01301</v>
          </cell>
          <cell r="B401">
            <v>1.6819999999999999</v>
          </cell>
        </row>
        <row r="402">
          <cell r="A402" t="str">
            <v>01302</v>
          </cell>
          <cell r="B402">
            <v>0.58100000000000007</v>
          </cell>
        </row>
        <row r="403">
          <cell r="A403" t="str">
            <v>01303</v>
          </cell>
          <cell r="B403">
            <v>1.071</v>
          </cell>
        </row>
        <row r="404">
          <cell r="A404" t="str">
            <v>01304</v>
          </cell>
          <cell r="B404">
            <v>0.45</v>
          </cell>
        </row>
        <row r="405">
          <cell r="A405" t="str">
            <v>01306</v>
          </cell>
          <cell r="B405">
            <v>0.42220000000000002</v>
          </cell>
        </row>
        <row r="406">
          <cell r="A406" t="str">
            <v>01307</v>
          </cell>
          <cell r="B406">
            <v>9.0000000000000011E-3</v>
          </cell>
        </row>
        <row r="407">
          <cell r="A407" t="str">
            <v>01310</v>
          </cell>
          <cell r="B407">
            <v>2.2250000000000001</v>
          </cell>
        </row>
        <row r="408">
          <cell r="A408" t="str">
            <v>01311</v>
          </cell>
          <cell r="B408">
            <v>5.55</v>
          </cell>
        </row>
        <row r="409">
          <cell r="A409" t="str">
            <v>01315</v>
          </cell>
          <cell r="B409">
            <v>0.70599999999999996</v>
          </cell>
        </row>
        <row r="410">
          <cell r="A410" t="str">
            <v>01316</v>
          </cell>
          <cell r="B410">
            <v>2.371</v>
          </cell>
        </row>
        <row r="411">
          <cell r="A411" t="str">
            <v>01318</v>
          </cell>
          <cell r="B411">
            <v>0.18</v>
          </cell>
        </row>
        <row r="412">
          <cell r="A412" t="str">
            <v>01319</v>
          </cell>
          <cell r="B412">
            <v>2.1800000000000002</v>
          </cell>
        </row>
        <row r="413">
          <cell r="A413" t="str">
            <v>01320</v>
          </cell>
          <cell r="B413">
            <v>0.23</v>
          </cell>
        </row>
        <row r="414">
          <cell r="A414" t="str">
            <v>01321</v>
          </cell>
          <cell r="B414">
            <v>0</v>
          </cell>
        </row>
        <row r="415">
          <cell r="A415" t="str">
            <v>01323</v>
          </cell>
          <cell r="B415">
            <v>0.85200000000000009</v>
          </cell>
        </row>
        <row r="416">
          <cell r="A416" t="str">
            <v>01324</v>
          </cell>
          <cell r="B416">
            <v>7.9000000000000001E-2</v>
          </cell>
        </row>
        <row r="417">
          <cell r="A417" t="str">
            <v>01326</v>
          </cell>
          <cell r="B417">
            <v>0.8</v>
          </cell>
        </row>
        <row r="418">
          <cell r="A418" t="str">
            <v>01327</v>
          </cell>
          <cell r="B418">
            <v>0.8</v>
          </cell>
        </row>
        <row r="419">
          <cell r="A419" t="str">
            <v>01328</v>
          </cell>
          <cell r="B419">
            <v>1.98</v>
          </cell>
        </row>
        <row r="420">
          <cell r="A420" t="str">
            <v>01329</v>
          </cell>
          <cell r="B420">
            <v>4.2999999999999997E-2</v>
          </cell>
        </row>
        <row r="421">
          <cell r="A421" t="str">
            <v>01330</v>
          </cell>
          <cell r="B421">
            <v>0.42499999999999999</v>
          </cell>
        </row>
        <row r="422">
          <cell r="A422" t="str">
            <v>01331</v>
          </cell>
          <cell r="B422">
            <v>0.54300000000000004</v>
          </cell>
        </row>
        <row r="423">
          <cell r="A423" t="str">
            <v>01332</v>
          </cell>
          <cell r="B423">
            <v>0.2</v>
          </cell>
        </row>
        <row r="424">
          <cell r="A424" t="str">
            <v>01333</v>
          </cell>
          <cell r="B424">
            <v>0.75</v>
          </cell>
        </row>
        <row r="425">
          <cell r="A425" t="str">
            <v>01334</v>
          </cell>
          <cell r="B425">
            <v>1.1000000000000001</v>
          </cell>
        </row>
        <row r="426">
          <cell r="A426" t="str">
            <v>01336</v>
          </cell>
          <cell r="B426">
            <v>115</v>
          </cell>
        </row>
        <row r="427">
          <cell r="A427" t="str">
            <v>01337</v>
          </cell>
          <cell r="B427">
            <v>6.9145000000000003</v>
          </cell>
        </row>
        <row r="428">
          <cell r="A428" t="str">
            <v>01338</v>
          </cell>
          <cell r="B428">
            <v>9.6340000000000003</v>
          </cell>
        </row>
        <row r="429">
          <cell r="A429" t="str">
            <v>01340</v>
          </cell>
          <cell r="B429">
            <v>9.8000000000000004E-2</v>
          </cell>
        </row>
        <row r="430">
          <cell r="A430" t="str">
            <v>01343</v>
          </cell>
          <cell r="B430">
            <v>2.4E-2</v>
          </cell>
        </row>
        <row r="431">
          <cell r="A431" t="str">
            <v>01348</v>
          </cell>
          <cell r="B431">
            <v>0.09</v>
          </cell>
        </row>
        <row r="432">
          <cell r="A432" t="str">
            <v>01350</v>
          </cell>
          <cell r="B432">
            <v>0.57599999999999996</v>
          </cell>
        </row>
        <row r="433">
          <cell r="A433" t="str">
            <v>01354</v>
          </cell>
          <cell r="B433">
            <v>0.24399999999999999</v>
          </cell>
        </row>
        <row r="434">
          <cell r="A434" t="str">
            <v>01361</v>
          </cell>
          <cell r="B434">
            <v>9.2639999999999993</v>
          </cell>
        </row>
        <row r="435">
          <cell r="A435" t="str">
            <v>01362</v>
          </cell>
          <cell r="B435">
            <v>0.24399999999999999</v>
          </cell>
        </row>
        <row r="436">
          <cell r="A436" t="str">
            <v>01368</v>
          </cell>
          <cell r="B436">
            <v>2.1</v>
          </cell>
        </row>
        <row r="437">
          <cell r="A437" t="str">
            <v>01371</v>
          </cell>
          <cell r="B437">
            <v>0.24399999999999999</v>
          </cell>
        </row>
        <row r="438">
          <cell r="A438" t="str">
            <v>01372</v>
          </cell>
          <cell r="B438">
            <v>2.5</v>
          </cell>
        </row>
        <row r="439">
          <cell r="A439" t="str">
            <v>01373</v>
          </cell>
          <cell r="B439">
            <v>1.5</v>
          </cell>
        </row>
        <row r="440">
          <cell r="A440" t="str">
            <v>01375</v>
          </cell>
          <cell r="B440">
            <v>0.24399999999999999</v>
          </cell>
        </row>
        <row r="441">
          <cell r="A441" t="str">
            <v>01376</v>
          </cell>
          <cell r="B441">
            <v>1.1000000000000001</v>
          </cell>
        </row>
        <row r="442">
          <cell r="A442" t="str">
            <v>01381</v>
          </cell>
          <cell r="B442">
            <v>0.5</v>
          </cell>
        </row>
        <row r="443">
          <cell r="A443" t="str">
            <v>01391</v>
          </cell>
          <cell r="B443">
            <v>0.18</v>
          </cell>
        </row>
        <row r="444">
          <cell r="A444" t="str">
            <v>01392</v>
          </cell>
          <cell r="B444">
            <v>0.05</v>
          </cell>
        </row>
        <row r="445">
          <cell r="A445" t="str">
            <v>01393</v>
          </cell>
          <cell r="B445">
            <v>0.25</v>
          </cell>
        </row>
        <row r="446">
          <cell r="A446" t="str">
            <v>01394</v>
          </cell>
          <cell r="B446">
            <v>1.6919999999999997</v>
          </cell>
        </row>
        <row r="447">
          <cell r="A447" t="str">
            <v>01400</v>
          </cell>
          <cell r="B447">
            <v>0.185</v>
          </cell>
        </row>
        <row r="448">
          <cell r="A448" t="str">
            <v>01404</v>
          </cell>
          <cell r="B448">
            <v>2.6940000000000004</v>
          </cell>
        </row>
        <row r="449">
          <cell r="A449" t="str">
            <v>01404</v>
          </cell>
          <cell r="B449">
            <v>0.84099999999999997</v>
          </cell>
        </row>
        <row r="450">
          <cell r="A450" t="str">
            <v>01404</v>
          </cell>
          <cell r="B450">
            <v>2.6</v>
          </cell>
        </row>
        <row r="451">
          <cell r="A451" t="str">
            <v>01419</v>
          </cell>
          <cell r="B451">
            <v>2.4109999999999996</v>
          </cell>
        </row>
        <row r="452">
          <cell r="A452" t="str">
            <v>01420</v>
          </cell>
          <cell r="B452">
            <v>1.3740000000000001</v>
          </cell>
        </row>
        <row r="453">
          <cell r="A453" t="str">
            <v>01421</v>
          </cell>
          <cell r="B453">
            <v>0.36199999999999999</v>
          </cell>
        </row>
        <row r="454">
          <cell r="A454" t="str">
            <v>01432</v>
          </cell>
          <cell r="B454">
            <v>0.4</v>
          </cell>
        </row>
        <row r="455">
          <cell r="A455" t="str">
            <v>01433</v>
          </cell>
          <cell r="B455">
            <v>0.15</v>
          </cell>
        </row>
        <row r="456">
          <cell r="A456" t="str">
            <v>01436</v>
          </cell>
          <cell r="B456">
            <v>1.8</v>
          </cell>
        </row>
        <row r="457">
          <cell r="A457" t="str">
            <v>01437</v>
          </cell>
          <cell r="B457">
            <v>0.05</v>
          </cell>
        </row>
        <row r="458">
          <cell r="A458" t="str">
            <v>01439</v>
          </cell>
          <cell r="B458">
            <v>1.5</v>
          </cell>
        </row>
        <row r="459">
          <cell r="A459" t="str">
            <v>01459</v>
          </cell>
          <cell r="B459">
            <v>0.17</v>
          </cell>
        </row>
        <row r="460">
          <cell r="A460" t="str">
            <v>01460</v>
          </cell>
          <cell r="B460">
            <v>0.12</v>
          </cell>
        </row>
        <row r="461">
          <cell r="A461" t="str">
            <v>01466</v>
          </cell>
          <cell r="B461">
            <v>0.2</v>
          </cell>
        </row>
        <row r="462">
          <cell r="A462" t="str">
            <v>01473</v>
          </cell>
          <cell r="B462">
            <v>109.828</v>
          </cell>
        </row>
        <row r="463">
          <cell r="A463" t="str">
            <v>01474</v>
          </cell>
          <cell r="B463">
            <v>6.5</v>
          </cell>
        </row>
        <row r="464">
          <cell r="A464" t="str">
            <v>01475</v>
          </cell>
          <cell r="B464">
            <v>9.722999999999999</v>
          </cell>
        </row>
        <row r="465">
          <cell r="A465" t="str">
            <v>01481</v>
          </cell>
          <cell r="B465">
            <v>0.61199999999999999</v>
          </cell>
        </row>
        <row r="466">
          <cell r="A466" t="str">
            <v>01482</v>
          </cell>
          <cell r="B466">
            <v>0.184</v>
          </cell>
        </row>
        <row r="467">
          <cell r="A467" t="str">
            <v>01483</v>
          </cell>
          <cell r="B467">
            <v>0.24399999999999999</v>
          </cell>
        </row>
        <row r="468">
          <cell r="A468" t="str">
            <v>01484</v>
          </cell>
          <cell r="B468">
            <v>1.492</v>
          </cell>
        </row>
        <row r="469">
          <cell r="A469" t="str">
            <v>01492</v>
          </cell>
          <cell r="B469">
            <v>7.0000000000000007E-2</v>
          </cell>
        </row>
        <row r="470">
          <cell r="A470" t="str">
            <v>01493</v>
          </cell>
          <cell r="B470">
            <v>0.05</v>
          </cell>
        </row>
        <row r="471">
          <cell r="A471" t="str">
            <v>01494</v>
          </cell>
          <cell r="B471">
            <v>0.59699999999999998</v>
          </cell>
        </row>
        <row r="472">
          <cell r="A472" t="str">
            <v>01495</v>
          </cell>
          <cell r="B472">
            <v>1.9540000000000002</v>
          </cell>
        </row>
        <row r="473">
          <cell r="A473" t="str">
            <v>01496</v>
          </cell>
          <cell r="B473">
            <v>0.31</v>
          </cell>
        </row>
        <row r="474">
          <cell r="A474" t="str">
            <v>01497</v>
          </cell>
          <cell r="B474">
            <v>1.0049999999999999</v>
          </cell>
        </row>
        <row r="475">
          <cell r="A475" t="str">
            <v>01498</v>
          </cell>
          <cell r="B475">
            <v>62.951000000000001</v>
          </cell>
        </row>
        <row r="476">
          <cell r="A476" t="str">
            <v>01499</v>
          </cell>
          <cell r="B476">
            <v>13.213000000000001</v>
          </cell>
        </row>
        <row r="477">
          <cell r="A477" t="str">
            <v>01513</v>
          </cell>
          <cell r="B477">
            <v>0.44</v>
          </cell>
        </row>
        <row r="478">
          <cell r="A478" t="str">
            <v>01522</v>
          </cell>
          <cell r="B478">
            <v>0.6</v>
          </cell>
        </row>
        <row r="479">
          <cell r="A479" t="str">
            <v>01523</v>
          </cell>
          <cell r="B479">
            <v>0.79</v>
          </cell>
        </row>
        <row r="480">
          <cell r="A480" t="str">
            <v>01524</v>
          </cell>
          <cell r="B480">
            <v>0.17</v>
          </cell>
        </row>
        <row r="481">
          <cell r="A481" t="str">
            <v>01532</v>
          </cell>
          <cell r="B481">
            <v>0.14000000000000001</v>
          </cell>
        </row>
        <row r="482">
          <cell r="A482" t="str">
            <v>01533</v>
          </cell>
          <cell r="B482">
            <v>0.129</v>
          </cell>
        </row>
        <row r="483">
          <cell r="A483" t="str">
            <v>01534</v>
          </cell>
          <cell r="B483">
            <v>0.25</v>
          </cell>
        </row>
        <row r="484">
          <cell r="A484" t="str">
            <v>01540</v>
          </cell>
          <cell r="B484">
            <v>6.5000000000000002E-2</v>
          </cell>
        </row>
        <row r="485">
          <cell r="A485" t="str">
            <v>01541</v>
          </cell>
          <cell r="B485">
            <v>0.12</v>
          </cell>
        </row>
        <row r="486">
          <cell r="A486" t="str">
            <v>01543</v>
          </cell>
          <cell r="B486">
            <v>0.09</v>
          </cell>
        </row>
        <row r="487">
          <cell r="A487" t="str">
            <v>01544</v>
          </cell>
          <cell r="B487">
            <v>0.4</v>
          </cell>
        </row>
        <row r="488">
          <cell r="A488" t="str">
            <v>01545</v>
          </cell>
          <cell r="B488">
            <v>0.18</v>
          </cell>
        </row>
        <row r="489">
          <cell r="A489" t="str">
            <v>01546</v>
          </cell>
          <cell r="B489">
            <v>7.4999999999999997E-2</v>
          </cell>
        </row>
        <row r="490">
          <cell r="A490" t="str">
            <v>01547</v>
          </cell>
          <cell r="B490">
            <v>0.16</v>
          </cell>
        </row>
        <row r="491">
          <cell r="A491" t="str">
            <v>01548</v>
          </cell>
          <cell r="B491">
            <v>0.64</v>
          </cell>
        </row>
        <row r="492">
          <cell r="A492" t="str">
            <v>01549</v>
          </cell>
          <cell r="B492">
            <v>0.19</v>
          </cell>
        </row>
        <row r="493">
          <cell r="A493" t="str">
            <v>01551</v>
          </cell>
          <cell r="B493">
            <v>0.18</v>
          </cell>
        </row>
        <row r="494">
          <cell r="A494" t="str">
            <v>01552</v>
          </cell>
          <cell r="B494">
            <v>0.115</v>
          </cell>
        </row>
        <row r="495">
          <cell r="A495" t="str">
            <v>01553</v>
          </cell>
          <cell r="B495">
            <v>9.5000000000000001E-2</v>
          </cell>
        </row>
        <row r="496">
          <cell r="A496" t="str">
            <v>01554</v>
          </cell>
          <cell r="B496">
            <v>0</v>
          </cell>
        </row>
        <row r="497">
          <cell r="A497" t="str">
            <v>01555</v>
          </cell>
          <cell r="B497">
            <v>9.5000000000000001E-2</v>
          </cell>
        </row>
        <row r="498">
          <cell r="A498" t="str">
            <v>01563</v>
          </cell>
          <cell r="B498">
            <v>0.67</v>
          </cell>
        </row>
        <row r="499">
          <cell r="A499" t="str">
            <v>01564</v>
          </cell>
          <cell r="B499">
            <v>1</v>
          </cell>
        </row>
        <row r="500">
          <cell r="A500" t="str">
            <v>01565</v>
          </cell>
          <cell r="B500">
            <v>1.25</v>
          </cell>
        </row>
        <row r="501">
          <cell r="A501" t="str">
            <v>01566</v>
          </cell>
          <cell r="B501">
            <v>0.35</v>
          </cell>
        </row>
        <row r="502">
          <cell r="A502" t="str">
            <v>01567</v>
          </cell>
          <cell r="B502">
            <v>0.06</v>
          </cell>
        </row>
        <row r="503">
          <cell r="A503" t="str">
            <v>01568</v>
          </cell>
          <cell r="B503">
            <v>7.0000000000000007E-2</v>
          </cell>
        </row>
        <row r="504">
          <cell r="A504" t="str">
            <v>01569</v>
          </cell>
          <cell r="B504">
            <v>0.08</v>
          </cell>
        </row>
        <row r="505">
          <cell r="A505" t="str">
            <v>01570</v>
          </cell>
          <cell r="B505">
            <v>0.04</v>
          </cell>
        </row>
        <row r="506">
          <cell r="A506" t="str">
            <v>01571</v>
          </cell>
          <cell r="B506">
            <v>0.15</v>
          </cell>
        </row>
        <row r="507">
          <cell r="A507" t="str">
            <v>01572</v>
          </cell>
          <cell r="B507">
            <v>0.4</v>
          </cell>
        </row>
        <row r="508">
          <cell r="A508" t="str">
            <v>01573</v>
          </cell>
          <cell r="B508">
            <v>0.1</v>
          </cell>
        </row>
        <row r="509">
          <cell r="A509" t="str">
            <v>01574</v>
          </cell>
          <cell r="B509">
            <v>7.0000000000000007E-2</v>
          </cell>
        </row>
        <row r="510">
          <cell r="A510" t="str">
            <v>01575</v>
          </cell>
          <cell r="B510">
            <v>0.15</v>
          </cell>
        </row>
        <row r="511">
          <cell r="A511" t="str">
            <v>01576</v>
          </cell>
          <cell r="B511">
            <v>0.15</v>
          </cell>
        </row>
        <row r="512">
          <cell r="A512" t="str">
            <v>01577</v>
          </cell>
          <cell r="B512">
            <v>0.25</v>
          </cell>
        </row>
        <row r="513">
          <cell r="A513" t="str">
            <v>01578</v>
          </cell>
          <cell r="B513">
            <v>1</v>
          </cell>
        </row>
        <row r="514">
          <cell r="A514" t="str">
            <v>01579</v>
          </cell>
          <cell r="B514">
            <v>0.15</v>
          </cell>
        </row>
        <row r="515">
          <cell r="A515" t="str">
            <v>01580</v>
          </cell>
          <cell r="B515">
            <v>0.45</v>
          </cell>
        </row>
        <row r="516">
          <cell r="A516" t="str">
            <v>01581</v>
          </cell>
          <cell r="B516">
            <v>0.25</v>
          </cell>
        </row>
        <row r="517">
          <cell r="A517" t="str">
            <v>01582</v>
          </cell>
          <cell r="B517">
            <v>0.375</v>
          </cell>
        </row>
        <row r="518">
          <cell r="A518" t="str">
            <v>01583</v>
          </cell>
          <cell r="B518">
            <v>0.25</v>
          </cell>
        </row>
        <row r="519">
          <cell r="A519" t="str">
            <v>01584</v>
          </cell>
          <cell r="B519">
            <v>0.45</v>
          </cell>
        </row>
        <row r="520">
          <cell r="A520" t="str">
            <v>01585</v>
          </cell>
          <cell r="B520">
            <v>0.3</v>
          </cell>
        </row>
        <row r="521">
          <cell r="A521" t="str">
            <v>01586</v>
          </cell>
          <cell r="B521">
            <v>0.35</v>
          </cell>
        </row>
        <row r="522">
          <cell r="A522" t="str">
            <v>01587</v>
          </cell>
          <cell r="B522">
            <v>0.35</v>
          </cell>
        </row>
        <row r="523">
          <cell r="A523" t="str">
            <v>01588</v>
          </cell>
          <cell r="B523">
            <v>0.4</v>
          </cell>
        </row>
        <row r="524">
          <cell r="A524" t="str">
            <v>01589</v>
          </cell>
          <cell r="B524">
            <v>0.35</v>
          </cell>
        </row>
        <row r="525">
          <cell r="A525" t="str">
            <v>01590</v>
          </cell>
          <cell r="B525">
            <v>2.2000000000000002</v>
          </cell>
        </row>
        <row r="526">
          <cell r="A526" t="str">
            <v>01591</v>
          </cell>
          <cell r="B526">
            <v>0.16</v>
          </cell>
        </row>
        <row r="527">
          <cell r="A527" t="str">
            <v>01592</v>
          </cell>
          <cell r="B527">
            <v>0.65</v>
          </cell>
        </row>
        <row r="528">
          <cell r="A528" t="str">
            <v>01593</v>
          </cell>
          <cell r="B528">
            <v>0.2</v>
          </cell>
        </row>
        <row r="529">
          <cell r="A529" t="str">
            <v>01594</v>
          </cell>
          <cell r="B529">
            <v>0.22</v>
          </cell>
        </row>
        <row r="530">
          <cell r="A530" t="str">
            <v>01596</v>
          </cell>
          <cell r="B530">
            <v>0.57499999999999996</v>
          </cell>
        </row>
        <row r="531">
          <cell r="A531" t="str">
            <v>01597</v>
          </cell>
          <cell r="B531">
            <v>0.2</v>
          </cell>
        </row>
        <row r="532">
          <cell r="A532" t="str">
            <v>01598</v>
          </cell>
          <cell r="B532">
            <v>0.4</v>
          </cell>
        </row>
        <row r="533">
          <cell r="A533" t="str">
            <v>01599</v>
          </cell>
          <cell r="B533">
            <v>0.16</v>
          </cell>
        </row>
        <row r="534">
          <cell r="A534" t="str">
            <v>01600</v>
          </cell>
          <cell r="B534">
            <v>0.65</v>
          </cell>
        </row>
        <row r="535">
          <cell r="A535" t="str">
            <v>01601</v>
          </cell>
          <cell r="B535">
            <v>0.2</v>
          </cell>
        </row>
        <row r="536">
          <cell r="A536" t="str">
            <v>01602</v>
          </cell>
          <cell r="B536">
            <v>0.16</v>
          </cell>
        </row>
        <row r="537">
          <cell r="A537" t="str">
            <v>01603</v>
          </cell>
          <cell r="B537">
            <v>0.25</v>
          </cell>
        </row>
        <row r="538">
          <cell r="A538" t="str">
            <v>01604</v>
          </cell>
          <cell r="B538">
            <v>0.2</v>
          </cell>
        </row>
        <row r="539">
          <cell r="A539" t="str">
            <v>01605</v>
          </cell>
          <cell r="B539">
            <v>0.4</v>
          </cell>
        </row>
        <row r="540">
          <cell r="A540" t="str">
            <v>01606</v>
          </cell>
          <cell r="B540">
            <v>0.25</v>
          </cell>
        </row>
        <row r="541">
          <cell r="A541" t="str">
            <v>01607</v>
          </cell>
          <cell r="B541">
            <v>0.3</v>
          </cell>
        </row>
        <row r="542">
          <cell r="A542" t="str">
            <v>01608</v>
          </cell>
          <cell r="B542">
            <v>0.18</v>
          </cell>
        </row>
        <row r="543">
          <cell r="A543" t="str">
            <v>01609</v>
          </cell>
          <cell r="B543">
            <v>0.25</v>
          </cell>
        </row>
        <row r="544">
          <cell r="A544" t="str">
            <v>01610</v>
          </cell>
          <cell r="B544">
            <v>0.3</v>
          </cell>
        </row>
        <row r="545">
          <cell r="A545" t="str">
            <v>01611</v>
          </cell>
          <cell r="B545">
            <v>0.3</v>
          </cell>
        </row>
        <row r="546">
          <cell r="A546" t="str">
            <v>01612</v>
          </cell>
          <cell r="B546">
            <v>0.2</v>
          </cell>
        </row>
        <row r="547">
          <cell r="A547" t="str">
            <v>01613</v>
          </cell>
          <cell r="B547">
            <v>0.12</v>
          </cell>
        </row>
        <row r="548">
          <cell r="A548" t="str">
            <v>01614</v>
          </cell>
          <cell r="B548">
            <v>0.37</v>
          </cell>
        </row>
        <row r="549">
          <cell r="A549" t="str">
            <v>01615</v>
          </cell>
          <cell r="B549">
            <v>0.65</v>
          </cell>
        </row>
        <row r="550">
          <cell r="A550" t="str">
            <v>01616</v>
          </cell>
          <cell r="B550">
            <v>0.65</v>
          </cell>
        </row>
        <row r="551">
          <cell r="A551" t="str">
            <v>01617</v>
          </cell>
          <cell r="B551">
            <v>0.6</v>
          </cell>
        </row>
        <row r="552">
          <cell r="A552" t="str">
            <v>01618</v>
          </cell>
          <cell r="B552">
            <v>0.2</v>
          </cell>
        </row>
        <row r="553">
          <cell r="A553" t="str">
            <v>01619</v>
          </cell>
          <cell r="B553">
            <v>0.16</v>
          </cell>
        </row>
        <row r="554">
          <cell r="A554" t="str">
            <v>01620</v>
          </cell>
          <cell r="B554">
            <v>0.14499999999999999</v>
          </cell>
        </row>
        <row r="555">
          <cell r="A555" t="str">
            <v>01621</v>
          </cell>
          <cell r="B555">
            <v>6.5000000000000002E-2</v>
          </cell>
        </row>
        <row r="556">
          <cell r="A556" t="str">
            <v>01622</v>
          </cell>
          <cell r="B556">
            <v>3.5000000000000003E-2</v>
          </cell>
        </row>
        <row r="557">
          <cell r="A557" t="str">
            <v>01623</v>
          </cell>
          <cell r="B557">
            <v>0.32</v>
          </cell>
        </row>
        <row r="558">
          <cell r="A558" t="str">
            <v>01624</v>
          </cell>
          <cell r="B558">
            <v>0.3</v>
          </cell>
        </row>
        <row r="559">
          <cell r="A559" t="str">
            <v>01625</v>
          </cell>
          <cell r="B559">
            <v>0.1</v>
          </cell>
        </row>
        <row r="560">
          <cell r="A560" t="str">
            <v>01626</v>
          </cell>
          <cell r="B560">
            <v>0.47499999999999998</v>
          </cell>
        </row>
        <row r="561">
          <cell r="A561" t="str">
            <v>01627</v>
          </cell>
          <cell r="B561">
            <v>0.3</v>
          </cell>
        </row>
        <row r="562">
          <cell r="A562" t="str">
            <v>01628</v>
          </cell>
          <cell r="B562">
            <v>0.3</v>
          </cell>
        </row>
        <row r="563">
          <cell r="A563" t="str">
            <v>01629</v>
          </cell>
          <cell r="B563">
            <v>0.23</v>
          </cell>
        </row>
        <row r="564">
          <cell r="A564" t="str">
            <v>01630</v>
          </cell>
          <cell r="B564">
            <v>0.25</v>
          </cell>
        </row>
        <row r="565">
          <cell r="A565" t="str">
            <v>01631</v>
          </cell>
          <cell r="B565">
            <v>0.3</v>
          </cell>
        </row>
        <row r="566">
          <cell r="A566" t="str">
            <v>01632</v>
          </cell>
          <cell r="B566">
            <v>0.38</v>
          </cell>
        </row>
        <row r="567">
          <cell r="A567" t="str">
            <v>01633</v>
          </cell>
          <cell r="B567">
            <v>0.375</v>
          </cell>
        </row>
        <row r="568">
          <cell r="A568" t="str">
            <v>01634</v>
          </cell>
          <cell r="B568">
            <v>0.16</v>
          </cell>
        </row>
        <row r="569">
          <cell r="A569" t="str">
            <v>01635</v>
          </cell>
          <cell r="B569">
            <v>0.45</v>
          </cell>
        </row>
        <row r="570">
          <cell r="A570" t="str">
            <v>01636</v>
          </cell>
          <cell r="B570">
            <v>0.25</v>
          </cell>
        </row>
        <row r="571">
          <cell r="A571" t="str">
            <v>01637</v>
          </cell>
          <cell r="B571">
            <v>0.5</v>
          </cell>
        </row>
        <row r="572">
          <cell r="A572" t="str">
            <v>01638</v>
          </cell>
          <cell r="B572">
            <v>0.1</v>
          </cell>
        </row>
        <row r="573">
          <cell r="A573" t="str">
            <v>01639</v>
          </cell>
          <cell r="B573">
            <v>0.15</v>
          </cell>
        </row>
        <row r="574">
          <cell r="A574" t="str">
            <v>01640</v>
          </cell>
          <cell r="B574">
            <v>0.2</v>
          </cell>
        </row>
        <row r="575">
          <cell r="A575" t="str">
            <v>01641</v>
          </cell>
          <cell r="B575">
            <v>0.27</v>
          </cell>
        </row>
        <row r="576">
          <cell r="A576" t="str">
            <v>01642</v>
          </cell>
          <cell r="B576">
            <v>0.48</v>
          </cell>
        </row>
        <row r="577">
          <cell r="A577" t="str">
            <v>01643</v>
          </cell>
          <cell r="B577">
            <v>0.17499999999999999</v>
          </cell>
        </row>
        <row r="578">
          <cell r="A578" t="str">
            <v>01644</v>
          </cell>
          <cell r="B578">
            <v>0.09</v>
          </cell>
        </row>
        <row r="579">
          <cell r="A579" t="str">
            <v>01645</v>
          </cell>
          <cell r="B579">
            <v>0.26</v>
          </cell>
        </row>
        <row r="580">
          <cell r="A580" t="str">
            <v>01646</v>
          </cell>
          <cell r="B580">
            <v>0.42499999999999999</v>
          </cell>
        </row>
        <row r="581">
          <cell r="A581" t="str">
            <v>01647</v>
          </cell>
          <cell r="B581">
            <v>0.25</v>
          </cell>
        </row>
        <row r="582">
          <cell r="A582" t="str">
            <v>01648</v>
          </cell>
          <cell r="B582">
            <v>0.36</v>
          </cell>
        </row>
        <row r="583">
          <cell r="A583" t="str">
            <v>01649</v>
          </cell>
          <cell r="B583">
            <v>0.1</v>
          </cell>
        </row>
        <row r="584">
          <cell r="A584" t="str">
            <v>01650</v>
          </cell>
          <cell r="B584">
            <v>0.12</v>
          </cell>
        </row>
        <row r="585">
          <cell r="A585" t="str">
            <v>01651</v>
          </cell>
          <cell r="B585">
            <v>0.25</v>
          </cell>
        </row>
        <row r="586">
          <cell r="A586" t="str">
            <v>01652</v>
          </cell>
          <cell r="B586">
            <v>0.15</v>
          </cell>
        </row>
        <row r="587">
          <cell r="A587" t="str">
            <v>01653</v>
          </cell>
          <cell r="B587">
            <v>0.5</v>
          </cell>
        </row>
        <row r="588">
          <cell r="A588" t="str">
            <v>01654</v>
          </cell>
          <cell r="B588">
            <v>0.2</v>
          </cell>
        </row>
        <row r="589">
          <cell r="A589" t="str">
            <v>01660</v>
          </cell>
          <cell r="B589">
            <v>3.4000000000000002E-2</v>
          </cell>
        </row>
        <row r="590">
          <cell r="A590" t="str">
            <v>01750</v>
          </cell>
          <cell r="B590">
            <v>0.11600000000000001</v>
          </cell>
        </row>
        <row r="591">
          <cell r="A591" t="str">
            <v>01786</v>
          </cell>
          <cell r="B591">
            <v>0.5</v>
          </cell>
        </row>
        <row r="592">
          <cell r="A592" t="str">
            <v>01851</v>
          </cell>
          <cell r="B592">
            <v>1.6</v>
          </cell>
        </row>
        <row r="593">
          <cell r="A593" t="str">
            <v>01859</v>
          </cell>
          <cell r="B593">
            <v>0.6</v>
          </cell>
        </row>
        <row r="594">
          <cell r="A594" t="str">
            <v>01964</v>
          </cell>
          <cell r="B594">
            <v>0.14000000000000001</v>
          </cell>
        </row>
        <row r="595">
          <cell r="A595" t="str">
            <v>01981</v>
          </cell>
          <cell r="B595">
            <v>0.2</v>
          </cell>
        </row>
        <row r="596">
          <cell r="A596" t="str">
            <v>01982</v>
          </cell>
          <cell r="B596">
            <v>0.3</v>
          </cell>
        </row>
        <row r="597">
          <cell r="A597" t="str">
            <v>01983</v>
          </cell>
          <cell r="B597">
            <v>4</v>
          </cell>
        </row>
        <row r="598">
          <cell r="A598" t="str">
            <v>01984</v>
          </cell>
          <cell r="B598">
            <v>0.6</v>
          </cell>
        </row>
        <row r="599">
          <cell r="A599" t="str">
            <v>01985</v>
          </cell>
          <cell r="B599">
            <v>6.5</v>
          </cell>
        </row>
        <row r="600">
          <cell r="A600" t="str">
            <v>01986</v>
          </cell>
          <cell r="B600">
            <v>0.65400000000000003</v>
          </cell>
        </row>
        <row r="601">
          <cell r="A601" t="str">
            <v>01987</v>
          </cell>
          <cell r="B601">
            <v>2.19</v>
          </cell>
        </row>
        <row r="602">
          <cell r="A602" t="str">
            <v>01988</v>
          </cell>
          <cell r="B602">
            <v>0</v>
          </cell>
        </row>
        <row r="603">
          <cell r="A603" t="str">
            <v>01989</v>
          </cell>
          <cell r="B603">
            <v>0.58700000000000008</v>
          </cell>
        </row>
        <row r="604">
          <cell r="A604" t="str">
            <v>01990</v>
          </cell>
          <cell r="B604">
            <v>0.85799999999999998</v>
          </cell>
        </row>
        <row r="605">
          <cell r="A605" t="str">
            <v>01991</v>
          </cell>
          <cell r="B605">
            <v>2.42</v>
          </cell>
        </row>
        <row r="606">
          <cell r="A606" t="str">
            <v>01992</v>
          </cell>
          <cell r="B606">
            <v>1.18</v>
          </cell>
        </row>
        <row r="607">
          <cell r="A607" t="str">
            <v>01993</v>
          </cell>
          <cell r="B607">
            <v>2.7530000000000001</v>
          </cell>
        </row>
        <row r="608">
          <cell r="A608" t="str">
            <v>01994</v>
          </cell>
          <cell r="B608">
            <v>1.0369999999999999</v>
          </cell>
        </row>
        <row r="609">
          <cell r="A609" t="str">
            <v>01995</v>
          </cell>
          <cell r="B609">
            <v>1.5530000000000002</v>
          </cell>
        </row>
        <row r="610">
          <cell r="A610" t="str">
            <v>01996</v>
          </cell>
          <cell r="B610">
            <v>0.47099999999999997</v>
          </cell>
        </row>
        <row r="611">
          <cell r="A611" t="str">
            <v>01997</v>
          </cell>
          <cell r="B611">
            <v>3.6669999999999998</v>
          </cell>
        </row>
        <row r="612">
          <cell r="A612" t="str">
            <v>01998</v>
          </cell>
          <cell r="B612">
            <v>6.0999999999999999E-2</v>
          </cell>
        </row>
        <row r="613">
          <cell r="A613" t="str">
            <v>01999</v>
          </cell>
          <cell r="B613">
            <v>0.193</v>
          </cell>
        </row>
        <row r="614">
          <cell r="A614" t="str">
            <v>02000</v>
          </cell>
          <cell r="B614">
            <v>0</v>
          </cell>
        </row>
        <row r="615">
          <cell r="A615" t="str">
            <v>02001</v>
          </cell>
          <cell r="B615">
            <v>4</v>
          </cell>
        </row>
        <row r="616">
          <cell r="A616" t="str">
            <v>02002</v>
          </cell>
          <cell r="B616">
            <v>11.599</v>
          </cell>
        </row>
        <row r="617">
          <cell r="A617" t="str">
            <v>02003</v>
          </cell>
          <cell r="B617">
            <v>3.234</v>
          </cell>
        </row>
        <row r="618">
          <cell r="A618" t="str">
            <v>02004</v>
          </cell>
          <cell r="B618">
            <v>12.378000000000002</v>
          </cell>
        </row>
        <row r="619">
          <cell r="A619" t="str">
            <v>02005</v>
          </cell>
          <cell r="B619">
            <v>0.86899999999999999</v>
          </cell>
        </row>
        <row r="620">
          <cell r="A620" t="str">
            <v>02006</v>
          </cell>
          <cell r="B620">
            <v>1.726</v>
          </cell>
        </row>
        <row r="621">
          <cell r="A621" t="str">
            <v>02007</v>
          </cell>
          <cell r="B621">
            <v>2.3370000000000002</v>
          </cell>
        </row>
        <row r="622">
          <cell r="A622" t="str">
            <v>02008</v>
          </cell>
          <cell r="B622">
            <v>0.35099999999999998</v>
          </cell>
        </row>
        <row r="623">
          <cell r="A623" t="str">
            <v>02009</v>
          </cell>
          <cell r="B623">
            <v>0.84099999999999997</v>
          </cell>
        </row>
        <row r="624">
          <cell r="A624" t="str">
            <v>02010</v>
          </cell>
          <cell r="B624">
            <v>5.9000000000000004E-2</v>
          </cell>
        </row>
        <row r="625">
          <cell r="A625" t="str">
            <v>02011</v>
          </cell>
          <cell r="B625">
            <v>0.04</v>
          </cell>
        </row>
        <row r="626">
          <cell r="A626" t="str">
            <v>02012</v>
          </cell>
          <cell r="B626">
            <v>0</v>
          </cell>
        </row>
        <row r="627">
          <cell r="A627" t="str">
            <v>02013</v>
          </cell>
          <cell r="B627">
            <v>0.36599999999999999</v>
          </cell>
        </row>
        <row r="628">
          <cell r="A628" t="str">
            <v>02015</v>
          </cell>
          <cell r="B628">
            <v>0.05</v>
          </cell>
        </row>
        <row r="629">
          <cell r="A629" t="str">
            <v>02016</v>
          </cell>
          <cell r="B629">
            <v>5.9000000000000004E-2</v>
          </cell>
        </row>
        <row r="630">
          <cell r="A630" t="str">
            <v>02017</v>
          </cell>
          <cell r="B630">
            <v>6.88</v>
          </cell>
        </row>
        <row r="631">
          <cell r="A631" t="str">
            <v>02018</v>
          </cell>
          <cell r="B631">
            <v>0.78</v>
          </cell>
        </row>
        <row r="632">
          <cell r="A632" t="str">
            <v>02019</v>
          </cell>
          <cell r="B632">
            <v>0.05</v>
          </cell>
        </row>
        <row r="633">
          <cell r="A633" t="str">
            <v>02020</v>
          </cell>
          <cell r="B633">
            <v>6.9000000000000006E-2</v>
          </cell>
        </row>
        <row r="634">
          <cell r="A634" t="str">
            <v>02021</v>
          </cell>
          <cell r="B634">
            <v>8.5999999999999993E-2</v>
          </cell>
        </row>
        <row r="635">
          <cell r="A635" t="str">
            <v>02022</v>
          </cell>
          <cell r="B635">
            <v>6.4000000000000001E-2</v>
          </cell>
        </row>
        <row r="636">
          <cell r="A636" t="str">
            <v>02023</v>
          </cell>
          <cell r="B636">
            <v>1.51</v>
          </cell>
        </row>
        <row r="637">
          <cell r="A637" t="str">
            <v>02024</v>
          </cell>
          <cell r="B637">
            <v>0.30099999999999999</v>
          </cell>
        </row>
        <row r="638">
          <cell r="A638" t="str">
            <v>02025</v>
          </cell>
          <cell r="B638">
            <v>7.2999999999999995E-2</v>
          </cell>
        </row>
        <row r="639">
          <cell r="A639" t="str">
            <v>02026</v>
          </cell>
          <cell r="B639">
            <v>0.13800000000000001</v>
          </cell>
        </row>
        <row r="640">
          <cell r="A640" t="str">
            <v>02027</v>
          </cell>
          <cell r="B640">
            <v>0.113</v>
          </cell>
        </row>
        <row r="641">
          <cell r="A641" t="str">
            <v>02028</v>
          </cell>
          <cell r="B641">
            <v>6.5000000000000002E-2</v>
          </cell>
        </row>
        <row r="642">
          <cell r="A642" t="str">
            <v>02029</v>
          </cell>
          <cell r="B642">
            <v>0.17299999999999999</v>
          </cell>
        </row>
        <row r="643">
          <cell r="A643" t="str">
            <v>02030</v>
          </cell>
          <cell r="B643">
            <v>4.8000000000000001E-2</v>
          </cell>
        </row>
        <row r="644">
          <cell r="A644" t="str">
            <v>02031</v>
          </cell>
          <cell r="B644">
            <v>7.9000000000000001E-2</v>
          </cell>
        </row>
        <row r="645">
          <cell r="A645" t="str">
            <v>02032</v>
          </cell>
          <cell r="B645">
            <v>9.2999999999999999E-2</v>
          </cell>
        </row>
        <row r="646">
          <cell r="A646" t="str">
            <v>02033</v>
          </cell>
          <cell r="B646">
            <v>0.60299999999999998</v>
          </cell>
        </row>
        <row r="647">
          <cell r="A647" t="str">
            <v>02034</v>
          </cell>
          <cell r="B647">
            <v>0.11700000000000001</v>
          </cell>
        </row>
        <row r="648">
          <cell r="A648" t="str">
            <v>02035</v>
          </cell>
          <cell r="B648">
            <v>3.2000000000000001E-2</v>
          </cell>
        </row>
        <row r="649">
          <cell r="A649" t="str">
            <v>02036</v>
          </cell>
          <cell r="B649">
            <v>0.13200000000000001</v>
          </cell>
        </row>
        <row r="650">
          <cell r="A650" t="str">
            <v>02037</v>
          </cell>
          <cell r="B650">
            <v>0.14599999999999999</v>
          </cell>
        </row>
        <row r="651">
          <cell r="A651" t="str">
            <v>02038</v>
          </cell>
          <cell r="B651">
            <v>3.7999999999999999E-2</v>
          </cell>
        </row>
        <row r="652">
          <cell r="A652" t="str">
            <v>02039</v>
          </cell>
          <cell r="B652">
            <v>0.77600000000000002</v>
          </cell>
        </row>
        <row r="653">
          <cell r="A653" t="str">
            <v>02040</v>
          </cell>
          <cell r="B653">
            <v>1.452</v>
          </cell>
        </row>
        <row r="654">
          <cell r="A654" t="str">
            <v>02041</v>
          </cell>
          <cell r="B654">
            <v>7.1999999999999995E-2</v>
          </cell>
        </row>
        <row r="655">
          <cell r="A655" t="str">
            <v>02042</v>
          </cell>
          <cell r="B655">
            <v>0.502</v>
          </cell>
        </row>
        <row r="656">
          <cell r="A656" t="str">
            <v>02043</v>
          </cell>
          <cell r="B656">
            <v>0.628</v>
          </cell>
        </row>
        <row r="657">
          <cell r="A657" t="str">
            <v>02044</v>
          </cell>
          <cell r="B657">
            <v>4.3999999999999997E-2</v>
          </cell>
        </row>
        <row r="658">
          <cell r="A658" t="str">
            <v>02045</v>
          </cell>
          <cell r="B658">
            <v>0.06</v>
          </cell>
        </row>
        <row r="659">
          <cell r="A659" t="str">
            <v>02046</v>
          </cell>
          <cell r="B659">
            <v>0.14300000000000002</v>
          </cell>
        </row>
        <row r="660">
          <cell r="A660" t="str">
            <v>02047</v>
          </cell>
          <cell r="B660">
            <v>0.21400000000000002</v>
          </cell>
        </row>
        <row r="661">
          <cell r="A661" t="str">
            <v>02048</v>
          </cell>
          <cell r="B661">
            <v>8.7999999999999995E-2</v>
          </cell>
        </row>
        <row r="662">
          <cell r="A662" t="str">
            <v>02049</v>
          </cell>
          <cell r="B662">
            <v>0.13300000000000001</v>
          </cell>
        </row>
        <row r="663">
          <cell r="A663" t="str">
            <v>02050</v>
          </cell>
          <cell r="B663">
            <v>8.1000000000000003E-2</v>
          </cell>
        </row>
        <row r="664">
          <cell r="A664" t="str">
            <v>02051</v>
          </cell>
          <cell r="B664">
            <v>10</v>
          </cell>
        </row>
        <row r="665">
          <cell r="A665" t="str">
            <v>02052</v>
          </cell>
          <cell r="B665">
            <v>6.3E-2</v>
          </cell>
        </row>
        <row r="666">
          <cell r="A666" t="str">
            <v>02053</v>
          </cell>
          <cell r="B666">
            <v>7.4999999999999997E-2</v>
          </cell>
        </row>
        <row r="667">
          <cell r="A667" t="str">
            <v>02054</v>
          </cell>
          <cell r="B667">
            <v>0.25</v>
          </cell>
        </row>
        <row r="668">
          <cell r="A668" t="str">
            <v>02055</v>
          </cell>
          <cell r="B668">
            <v>0.1</v>
          </cell>
        </row>
        <row r="669">
          <cell r="A669" t="str">
            <v>02057</v>
          </cell>
          <cell r="B669">
            <v>0</v>
          </cell>
        </row>
        <row r="670">
          <cell r="A670" t="str">
            <v>02058</v>
          </cell>
          <cell r="B670">
            <v>0.27600000000000002</v>
          </cell>
        </row>
        <row r="671">
          <cell r="A671" t="str">
            <v>02059</v>
          </cell>
          <cell r="B671">
            <v>0.83899999999999997</v>
          </cell>
        </row>
        <row r="672">
          <cell r="A672" t="str">
            <v>02060</v>
          </cell>
          <cell r="B672">
            <v>0.26700000000000002</v>
          </cell>
        </row>
        <row r="673">
          <cell r="A673" t="str">
            <v>02061</v>
          </cell>
          <cell r="B673">
            <v>6.5000000000000002E-2</v>
          </cell>
        </row>
        <row r="674">
          <cell r="A674" t="str">
            <v>02062</v>
          </cell>
          <cell r="B674">
            <v>0.2</v>
          </cell>
        </row>
        <row r="675">
          <cell r="A675" t="str">
            <v>02063</v>
          </cell>
          <cell r="B675">
            <v>0.246</v>
          </cell>
        </row>
        <row r="676">
          <cell r="A676" t="str">
            <v>02064</v>
          </cell>
          <cell r="B676">
            <v>0</v>
          </cell>
        </row>
        <row r="677">
          <cell r="A677" t="str">
            <v>02065</v>
          </cell>
          <cell r="B677">
            <v>0.26700000000000002</v>
          </cell>
        </row>
        <row r="678">
          <cell r="A678" t="str">
            <v>02066</v>
          </cell>
          <cell r="B678">
            <v>0.84</v>
          </cell>
        </row>
        <row r="679">
          <cell r="A679" t="str">
            <v>02067</v>
          </cell>
          <cell r="B679">
            <v>0.23599999999999999</v>
          </cell>
        </row>
        <row r="680">
          <cell r="A680" t="str">
            <v>02068</v>
          </cell>
          <cell r="B680">
            <v>3.45</v>
          </cell>
        </row>
        <row r="681">
          <cell r="A681" t="str">
            <v>02069</v>
          </cell>
          <cell r="B681">
            <v>0.5</v>
          </cell>
        </row>
        <row r="682">
          <cell r="A682" t="str">
            <v>02070</v>
          </cell>
          <cell r="B682">
            <v>0.23499999999999999</v>
          </cell>
        </row>
        <row r="683">
          <cell r="A683" t="str">
            <v>02071</v>
          </cell>
          <cell r="B683">
            <v>0.40100000000000002</v>
          </cell>
        </row>
        <row r="684">
          <cell r="A684" t="str">
            <v>02072</v>
          </cell>
          <cell r="B684">
            <v>0.28300000000000003</v>
          </cell>
        </row>
        <row r="685">
          <cell r="A685" t="str">
            <v>02073</v>
          </cell>
          <cell r="B685">
            <v>0.2</v>
          </cell>
        </row>
        <row r="686">
          <cell r="A686" t="str">
            <v>02074</v>
          </cell>
          <cell r="B686">
            <v>1.458</v>
          </cell>
        </row>
        <row r="687">
          <cell r="A687" t="str">
            <v>02075</v>
          </cell>
          <cell r="B687">
            <v>7.0999999999999994E-2</v>
          </cell>
        </row>
        <row r="688">
          <cell r="A688" t="str">
            <v>02076</v>
          </cell>
          <cell r="B688">
            <v>0.26700000000000002</v>
          </cell>
        </row>
        <row r="689">
          <cell r="A689" t="str">
            <v>02077</v>
          </cell>
          <cell r="B689">
            <v>0.246</v>
          </cell>
        </row>
        <row r="690">
          <cell r="A690" t="str">
            <v>02078</v>
          </cell>
          <cell r="B690">
            <v>0.51500000000000001</v>
          </cell>
        </row>
        <row r="691">
          <cell r="A691" t="str">
            <v>02079</v>
          </cell>
          <cell r="B691">
            <v>0.999</v>
          </cell>
        </row>
        <row r="692">
          <cell r="A692" t="str">
            <v>02080</v>
          </cell>
          <cell r="B692">
            <v>0.1</v>
          </cell>
        </row>
        <row r="693">
          <cell r="A693" t="str">
            <v>02081</v>
          </cell>
          <cell r="B693">
            <v>0.24199999999999999</v>
          </cell>
        </row>
        <row r="694">
          <cell r="A694" t="str">
            <v>02082</v>
          </cell>
          <cell r="B694">
            <v>0.31799999999999995</v>
          </cell>
        </row>
        <row r="695">
          <cell r="A695" t="str">
            <v>02083</v>
          </cell>
          <cell r="B695">
            <v>0.26100000000000001</v>
          </cell>
        </row>
        <row r="696">
          <cell r="A696" t="str">
            <v>02084</v>
          </cell>
          <cell r="B696">
            <v>0.54600000000000004</v>
          </cell>
        </row>
        <row r="697">
          <cell r="A697" t="str">
            <v>02085</v>
          </cell>
          <cell r="B697">
            <v>4.9000000000000002E-2</v>
          </cell>
        </row>
        <row r="698">
          <cell r="A698" t="str">
            <v>02086</v>
          </cell>
          <cell r="B698">
            <v>0.54699999999999993</v>
          </cell>
        </row>
        <row r="699">
          <cell r="A699" t="str">
            <v>02087</v>
          </cell>
          <cell r="B699">
            <v>7.0000000000000007E-2</v>
          </cell>
        </row>
        <row r="700">
          <cell r="A700" t="str">
            <v>02088</v>
          </cell>
          <cell r="B700">
            <v>0.13500000000000001</v>
          </cell>
        </row>
        <row r="701">
          <cell r="A701" t="str">
            <v>02089</v>
          </cell>
          <cell r="B701">
            <v>0.03</v>
          </cell>
        </row>
        <row r="702">
          <cell r="A702" t="str">
            <v>02090</v>
          </cell>
          <cell r="B702">
            <v>0.06</v>
          </cell>
        </row>
        <row r="703">
          <cell r="A703" t="str">
            <v>02091</v>
          </cell>
          <cell r="B703">
            <v>0.14499999999999999</v>
          </cell>
        </row>
        <row r="704">
          <cell r="A704" t="str">
            <v>02092</v>
          </cell>
          <cell r="B704">
            <v>4.4999999999999998E-2</v>
          </cell>
        </row>
        <row r="705">
          <cell r="A705" t="str">
            <v>02093</v>
          </cell>
          <cell r="B705">
            <v>0.17499999999999999</v>
          </cell>
        </row>
        <row r="706">
          <cell r="A706" t="str">
            <v>02094</v>
          </cell>
          <cell r="B706">
            <v>9.5000000000000001E-2</v>
          </cell>
        </row>
        <row r="707">
          <cell r="A707" t="str">
            <v>02095</v>
          </cell>
          <cell r="B707">
            <v>0.09</v>
          </cell>
        </row>
        <row r="708">
          <cell r="A708" t="str">
            <v>02096</v>
          </cell>
          <cell r="B708">
            <v>0.08</v>
          </cell>
        </row>
        <row r="709">
          <cell r="A709" t="str">
            <v>02097</v>
          </cell>
          <cell r="B709">
            <v>2.13</v>
          </cell>
        </row>
        <row r="710">
          <cell r="A710" t="str">
            <v>02101</v>
          </cell>
          <cell r="B710">
            <v>0.246</v>
          </cell>
        </row>
        <row r="711">
          <cell r="A711" t="str">
            <v>02102</v>
          </cell>
          <cell r="B711">
            <v>0.41</v>
          </cell>
        </row>
        <row r="712">
          <cell r="A712" t="str">
            <v>02103</v>
          </cell>
          <cell r="B712">
            <v>0.63</v>
          </cell>
        </row>
        <row r="713">
          <cell r="A713" t="str">
            <v>02104</v>
          </cell>
          <cell r="B713">
            <v>9</v>
          </cell>
        </row>
        <row r="714">
          <cell r="A714" t="str">
            <v>02105</v>
          </cell>
          <cell r="B714">
            <v>3</v>
          </cell>
        </row>
        <row r="715">
          <cell r="A715" t="str">
            <v>02106</v>
          </cell>
          <cell r="B715">
            <v>0.39500000000000002</v>
          </cell>
        </row>
        <row r="716">
          <cell r="A716" t="str">
            <v>02107</v>
          </cell>
          <cell r="B716">
            <v>1.4390000000000001</v>
          </cell>
        </row>
        <row r="717">
          <cell r="A717" t="str">
            <v>02108</v>
          </cell>
          <cell r="B717">
            <v>0.185</v>
          </cell>
        </row>
        <row r="718">
          <cell r="A718" t="str">
            <v>02109</v>
          </cell>
          <cell r="B718">
            <v>1.891</v>
          </cell>
        </row>
        <row r="719">
          <cell r="A719" t="str">
            <v>02110</v>
          </cell>
          <cell r="B719">
            <v>0.33399999999999996</v>
          </cell>
        </row>
        <row r="720">
          <cell r="A720" t="str">
            <v>02111</v>
          </cell>
          <cell r="B720">
            <v>15.096</v>
          </cell>
        </row>
        <row r="721">
          <cell r="A721" t="str">
            <v>02112</v>
          </cell>
          <cell r="B721">
            <v>0.32199999999999995</v>
          </cell>
        </row>
        <row r="722">
          <cell r="A722" t="str">
            <v>02113</v>
          </cell>
          <cell r="B722">
            <v>1.6930000000000001</v>
          </cell>
        </row>
        <row r="723">
          <cell r="A723" t="str">
            <v>02114</v>
          </cell>
          <cell r="B723">
            <v>0.248</v>
          </cell>
        </row>
        <row r="724">
          <cell r="A724" t="str">
            <v>02115</v>
          </cell>
          <cell r="B724">
            <v>0.14200000000000002</v>
          </cell>
        </row>
        <row r="725">
          <cell r="A725" t="str">
            <v>02116</v>
          </cell>
          <cell r="B725">
            <v>0.23099999999999998</v>
          </cell>
        </row>
        <row r="726">
          <cell r="A726" t="str">
            <v>02117</v>
          </cell>
          <cell r="B726">
            <v>0.32199999999999995</v>
          </cell>
        </row>
        <row r="727">
          <cell r="A727" t="str">
            <v>02118</v>
          </cell>
          <cell r="B727">
            <v>0.20400000000000001</v>
          </cell>
        </row>
        <row r="728">
          <cell r="A728" t="str">
            <v>02119</v>
          </cell>
          <cell r="B728">
            <v>7.9000000000000001E-2</v>
          </cell>
        </row>
        <row r="729">
          <cell r="A729" t="str">
            <v>02120</v>
          </cell>
          <cell r="B729">
            <v>1.2</v>
          </cell>
        </row>
        <row r="730">
          <cell r="A730" t="str">
            <v>02121</v>
          </cell>
          <cell r="B730">
            <v>7.0000000000000001E-3</v>
          </cell>
        </row>
        <row r="731">
          <cell r="A731" t="str">
            <v>02122</v>
          </cell>
          <cell r="B731">
            <v>0.44</v>
          </cell>
        </row>
        <row r="732">
          <cell r="A732" t="str">
            <v>02124</v>
          </cell>
          <cell r="B732">
            <v>5</v>
          </cell>
        </row>
        <row r="733">
          <cell r="A733" t="str">
            <v>02164</v>
          </cell>
          <cell r="B733">
            <v>0.4</v>
          </cell>
        </row>
        <row r="734">
          <cell r="A734" t="str">
            <v>02165</v>
          </cell>
          <cell r="B734">
            <v>0.4</v>
          </cell>
        </row>
        <row r="735">
          <cell r="A735" t="str">
            <v>02166</v>
          </cell>
          <cell r="B735">
            <v>0.2</v>
          </cell>
        </row>
        <row r="736">
          <cell r="A736" t="str">
            <v>02167</v>
          </cell>
          <cell r="B736">
            <v>0.4</v>
          </cell>
        </row>
        <row r="737">
          <cell r="A737" t="str">
            <v>02168</v>
          </cell>
          <cell r="B737">
            <v>0.2</v>
          </cell>
        </row>
        <row r="738">
          <cell r="A738" t="str">
            <v>02169</v>
          </cell>
          <cell r="B738">
            <v>0.2</v>
          </cell>
        </row>
        <row r="739">
          <cell r="A739" t="str">
            <v>02170</v>
          </cell>
          <cell r="B739">
            <v>0.4</v>
          </cell>
        </row>
        <row r="740">
          <cell r="A740" t="str">
            <v>02171</v>
          </cell>
          <cell r="B740">
            <v>0.2</v>
          </cell>
        </row>
        <row r="741">
          <cell r="A741" t="str">
            <v>02172</v>
          </cell>
          <cell r="B741">
            <v>0.4</v>
          </cell>
        </row>
        <row r="742">
          <cell r="A742" t="str">
            <v>02173</v>
          </cell>
          <cell r="B742">
            <v>0.2</v>
          </cell>
        </row>
        <row r="743">
          <cell r="A743" t="str">
            <v>02174</v>
          </cell>
          <cell r="B743">
            <v>0.2</v>
          </cell>
        </row>
        <row r="744">
          <cell r="A744" t="str">
            <v>02175</v>
          </cell>
          <cell r="B744">
            <v>0.4</v>
          </cell>
        </row>
        <row r="745">
          <cell r="A745" t="str">
            <v>02176</v>
          </cell>
          <cell r="B745">
            <v>0.2</v>
          </cell>
        </row>
        <row r="746">
          <cell r="A746" t="str">
            <v>02177</v>
          </cell>
          <cell r="B746">
            <v>0.2</v>
          </cell>
        </row>
        <row r="747">
          <cell r="A747" t="str">
            <v>02178</v>
          </cell>
          <cell r="B747">
            <v>0.2</v>
          </cell>
        </row>
        <row r="748">
          <cell r="A748" t="str">
            <v>02179</v>
          </cell>
          <cell r="B748">
            <v>0.1</v>
          </cell>
        </row>
        <row r="749">
          <cell r="A749" t="str">
            <v>02180</v>
          </cell>
          <cell r="B749">
            <v>0.1</v>
          </cell>
        </row>
        <row r="750">
          <cell r="A750" t="str">
            <v>02181</v>
          </cell>
          <cell r="B750">
            <v>0.2</v>
          </cell>
        </row>
        <row r="751">
          <cell r="A751" t="str">
            <v>02182</v>
          </cell>
          <cell r="B751">
            <v>0.2</v>
          </cell>
        </row>
        <row r="752">
          <cell r="A752" t="str">
            <v>02183</v>
          </cell>
          <cell r="B752">
            <v>0.2</v>
          </cell>
        </row>
        <row r="753">
          <cell r="A753" t="str">
            <v>02184</v>
          </cell>
          <cell r="B753">
            <v>0.2</v>
          </cell>
        </row>
        <row r="754">
          <cell r="A754" t="str">
            <v>02185</v>
          </cell>
          <cell r="B754">
            <v>0.2</v>
          </cell>
        </row>
        <row r="755">
          <cell r="A755" t="str">
            <v>02186</v>
          </cell>
          <cell r="B755">
            <v>0.2</v>
          </cell>
        </row>
        <row r="756">
          <cell r="A756" t="str">
            <v>02187</v>
          </cell>
          <cell r="B756">
            <v>0.2</v>
          </cell>
        </row>
        <row r="757">
          <cell r="A757" t="str">
            <v>02188</v>
          </cell>
          <cell r="B757">
            <v>0.3</v>
          </cell>
        </row>
        <row r="758">
          <cell r="A758" t="str">
            <v>02189</v>
          </cell>
          <cell r="B758">
            <v>0.2</v>
          </cell>
        </row>
        <row r="759">
          <cell r="A759" t="str">
            <v>02190</v>
          </cell>
          <cell r="B759">
            <v>0.2</v>
          </cell>
        </row>
        <row r="760">
          <cell r="A760" t="str">
            <v>02191</v>
          </cell>
          <cell r="B760">
            <v>0.1</v>
          </cell>
        </row>
        <row r="761">
          <cell r="A761" t="str">
            <v>02192</v>
          </cell>
          <cell r="B761">
            <v>0.2</v>
          </cell>
        </row>
        <row r="762">
          <cell r="A762" t="str">
            <v>02193</v>
          </cell>
          <cell r="B762">
            <v>0.1</v>
          </cell>
        </row>
        <row r="763">
          <cell r="A763" t="str">
            <v>02194</v>
          </cell>
          <cell r="B763">
            <v>0.1</v>
          </cell>
        </row>
        <row r="764">
          <cell r="A764" t="str">
            <v>02195</v>
          </cell>
          <cell r="B764">
            <v>0.2</v>
          </cell>
        </row>
        <row r="765">
          <cell r="A765" t="str">
            <v>02196</v>
          </cell>
          <cell r="B765">
            <v>0.1</v>
          </cell>
        </row>
        <row r="766">
          <cell r="A766" t="str">
            <v>02197</v>
          </cell>
          <cell r="B766">
            <v>0.4</v>
          </cell>
        </row>
        <row r="767">
          <cell r="A767" t="str">
            <v>02198</v>
          </cell>
          <cell r="B767">
            <v>0.3</v>
          </cell>
        </row>
        <row r="768">
          <cell r="A768" t="str">
            <v>02199</v>
          </cell>
          <cell r="B768">
            <v>0.4</v>
          </cell>
        </row>
        <row r="769">
          <cell r="A769" t="str">
            <v>N0004</v>
          </cell>
          <cell r="B769">
            <v>0.498</v>
          </cell>
        </row>
        <row r="770">
          <cell r="A770" t="str">
            <v>N0006</v>
          </cell>
          <cell r="B770">
            <v>3.2480000000000002</v>
          </cell>
        </row>
        <row r="771">
          <cell r="A771" t="str">
            <v>N0008</v>
          </cell>
          <cell r="B771">
            <v>0.92600000000000005</v>
          </cell>
        </row>
        <row r="772">
          <cell r="A772" t="str">
            <v>N0019</v>
          </cell>
          <cell r="B772">
            <v>1.3379999999999999</v>
          </cell>
        </row>
        <row r="773">
          <cell r="A773" t="str">
            <v>N0022</v>
          </cell>
          <cell r="B773">
            <v>1.3520000000000001</v>
          </cell>
        </row>
        <row r="774">
          <cell r="A774" t="str">
            <v>N0023</v>
          </cell>
          <cell r="B774">
            <v>1.57</v>
          </cell>
        </row>
        <row r="775">
          <cell r="A775" t="str">
            <v>N0024</v>
          </cell>
          <cell r="B775">
            <v>2.4859999999999998</v>
          </cell>
        </row>
        <row r="776">
          <cell r="A776" t="str">
            <v>N0025</v>
          </cell>
          <cell r="B776">
            <v>1.796</v>
          </cell>
        </row>
        <row r="777">
          <cell r="A777" t="str">
            <v>N0028</v>
          </cell>
          <cell r="B777">
            <v>0.65099999999999991</v>
          </cell>
        </row>
        <row r="778">
          <cell r="A778" t="str">
            <v>N0029</v>
          </cell>
          <cell r="B778">
            <v>0.70399999999999996</v>
          </cell>
        </row>
        <row r="779">
          <cell r="A779" t="str">
            <v>N0030</v>
          </cell>
          <cell r="B779">
            <v>1.675</v>
          </cell>
        </row>
        <row r="780">
          <cell r="A780" t="str">
            <v>N0031</v>
          </cell>
          <cell r="B780">
            <v>3.8359999999999999</v>
          </cell>
        </row>
        <row r="781">
          <cell r="A781" t="str">
            <v>N0042</v>
          </cell>
          <cell r="B781">
            <v>7.0910000000000002</v>
          </cell>
        </row>
        <row r="782">
          <cell r="A782" t="str">
            <v>N0050</v>
          </cell>
          <cell r="B782">
            <v>0.66100000000000003</v>
          </cell>
        </row>
        <row r="783">
          <cell r="A783" t="str">
            <v>N0064</v>
          </cell>
          <cell r="B783">
            <v>1.369</v>
          </cell>
        </row>
        <row r="784">
          <cell r="A784" t="str">
            <v>N0067</v>
          </cell>
          <cell r="B784">
            <v>5.8819999999999997</v>
          </cell>
        </row>
        <row r="785">
          <cell r="A785" t="str">
            <v>N0082</v>
          </cell>
          <cell r="B785">
            <v>0.70300000000000007</v>
          </cell>
        </row>
        <row r="786">
          <cell r="A786" t="str">
            <v>N0094</v>
          </cell>
          <cell r="B786">
            <v>0.21400000000000002</v>
          </cell>
        </row>
        <row r="787">
          <cell r="A787" t="str">
            <v>N0097</v>
          </cell>
          <cell r="B787">
            <v>1.899</v>
          </cell>
        </row>
        <row r="788">
          <cell r="A788" t="str">
            <v>N0100</v>
          </cell>
          <cell r="B788">
            <v>0.31900000000000001</v>
          </cell>
        </row>
        <row r="789">
          <cell r="A789" t="str">
            <v>N0103</v>
          </cell>
          <cell r="B789">
            <v>0.41499999999999998</v>
          </cell>
        </row>
        <row r="790">
          <cell r="A790" t="str">
            <v>N0109</v>
          </cell>
          <cell r="B790">
            <v>1.294</v>
          </cell>
        </row>
        <row r="791">
          <cell r="A791" t="str">
            <v>N0112</v>
          </cell>
          <cell r="B791">
            <v>2.9289999999999998</v>
          </cell>
        </row>
        <row r="792">
          <cell r="A792" t="str">
            <v>N0113</v>
          </cell>
          <cell r="B792">
            <v>0.60400000000000009</v>
          </cell>
        </row>
        <row r="793">
          <cell r="A793" t="str">
            <v>N0114</v>
          </cell>
          <cell r="B793">
            <v>2.9220000000000002</v>
          </cell>
        </row>
        <row r="794">
          <cell r="A794" t="str">
            <v>N0118</v>
          </cell>
          <cell r="B794">
            <v>0.49100000000000005</v>
          </cell>
        </row>
        <row r="795">
          <cell r="A795" t="str">
            <v>N0121</v>
          </cell>
          <cell r="B795">
            <v>2.6589999999999998</v>
          </cell>
        </row>
        <row r="796">
          <cell r="A796" t="str">
            <v>N0122</v>
          </cell>
          <cell r="B796">
            <v>1.927</v>
          </cell>
        </row>
        <row r="797">
          <cell r="A797" t="str">
            <v>N0129</v>
          </cell>
          <cell r="B797">
            <v>3.8459999999999996</v>
          </cell>
        </row>
        <row r="798">
          <cell r="A798" t="str">
            <v>N0130</v>
          </cell>
          <cell r="B798">
            <v>1.24</v>
          </cell>
        </row>
        <row r="799">
          <cell r="A799" t="str">
            <v>N0153</v>
          </cell>
          <cell r="B799">
            <v>0.79300000000000004</v>
          </cell>
        </row>
        <row r="800">
          <cell r="A800" t="str">
            <v>N0157</v>
          </cell>
          <cell r="B800">
            <v>0.94700000000000006</v>
          </cell>
        </row>
        <row r="801">
          <cell r="A801" t="str">
            <v>N0159</v>
          </cell>
          <cell r="B801">
            <v>0.72</v>
          </cell>
        </row>
        <row r="802">
          <cell r="A802" t="str">
            <v>N0173</v>
          </cell>
          <cell r="B802">
            <v>2.25</v>
          </cell>
        </row>
        <row r="803">
          <cell r="A803" t="str">
            <v>N0179</v>
          </cell>
          <cell r="B803">
            <v>1.5469999999999999</v>
          </cell>
        </row>
        <row r="804">
          <cell r="A804" t="str">
            <v>N0180</v>
          </cell>
          <cell r="B804">
            <v>1.6890000000000001</v>
          </cell>
        </row>
        <row r="805">
          <cell r="A805" t="str">
            <v>N0186</v>
          </cell>
          <cell r="B805">
            <v>0.22899999999999998</v>
          </cell>
        </row>
        <row r="806">
          <cell r="A806" t="str">
            <v>N0189</v>
          </cell>
          <cell r="B806">
            <v>3.4000000000000002E-2</v>
          </cell>
        </row>
        <row r="807">
          <cell r="A807" t="str">
            <v>N0192</v>
          </cell>
          <cell r="B807">
            <v>0.98899999999999999</v>
          </cell>
        </row>
        <row r="808">
          <cell r="A808" t="str">
            <v>N0194</v>
          </cell>
          <cell r="B808">
            <v>0.61799999999999999</v>
          </cell>
        </row>
        <row r="809">
          <cell r="A809" t="str">
            <v>N0204</v>
          </cell>
          <cell r="B809">
            <v>0.59699999999999998</v>
          </cell>
        </row>
        <row r="810">
          <cell r="A810" t="str">
            <v>N0209</v>
          </cell>
          <cell r="B810">
            <v>0.82800000000000007</v>
          </cell>
        </row>
        <row r="811">
          <cell r="A811" t="str">
            <v>N0212</v>
          </cell>
          <cell r="B811">
            <v>0.20900000000000002</v>
          </cell>
        </row>
        <row r="812">
          <cell r="A812" t="str">
            <v>N0216</v>
          </cell>
          <cell r="B812">
            <v>0.379</v>
          </cell>
        </row>
        <row r="813">
          <cell r="A813" t="str">
            <v>N0234</v>
          </cell>
          <cell r="B813">
            <v>0.67500000000000004</v>
          </cell>
        </row>
        <row r="814">
          <cell r="A814" t="str">
            <v>N0249</v>
          </cell>
          <cell r="B814">
            <v>1.7790000000000001</v>
          </cell>
        </row>
        <row r="815">
          <cell r="A815" t="str">
            <v>N0275</v>
          </cell>
          <cell r="B815">
            <v>0.19700000000000001</v>
          </cell>
        </row>
        <row r="816">
          <cell r="A816" t="str">
            <v>N0903</v>
          </cell>
          <cell r="B816">
            <v>0.44900000000000001</v>
          </cell>
        </row>
        <row r="817">
          <cell r="A817" t="str">
            <v>N0912</v>
          </cell>
          <cell r="B817">
            <v>0.11</v>
          </cell>
        </row>
        <row r="818">
          <cell r="A818" t="str">
            <v>N0944</v>
          </cell>
          <cell r="B818">
            <v>0.16299999999999998</v>
          </cell>
        </row>
        <row r="819">
          <cell r="A819" t="str">
            <v>N0961</v>
          </cell>
          <cell r="B819">
            <v>0.78100000000000003</v>
          </cell>
        </row>
        <row r="820">
          <cell r="A820" t="str">
            <v>N0974</v>
          </cell>
          <cell r="B820">
            <v>5.6999999999999995E-2</v>
          </cell>
        </row>
        <row r="821">
          <cell r="A821" t="str">
            <v>N0979</v>
          </cell>
          <cell r="B821">
            <v>0.121</v>
          </cell>
        </row>
        <row r="822">
          <cell r="A822" t="str">
            <v>N0984</v>
          </cell>
          <cell r="B822">
            <v>0.51600000000000001</v>
          </cell>
        </row>
        <row r="823">
          <cell r="A823" t="str">
            <v>N0985</v>
          </cell>
          <cell r="B823">
            <v>0.251</v>
          </cell>
        </row>
        <row r="824">
          <cell r="A824" t="str">
            <v>N1023</v>
          </cell>
          <cell r="B824">
            <v>0.64500000000000002</v>
          </cell>
        </row>
        <row r="825">
          <cell r="A825" t="str">
            <v>N1091</v>
          </cell>
          <cell r="B825">
            <v>1.087</v>
          </cell>
        </row>
        <row r="826">
          <cell r="A826" t="str">
            <v>N1094</v>
          </cell>
          <cell r="B826">
            <v>0.55200000000000005</v>
          </cell>
        </row>
        <row r="827">
          <cell r="A827" t="str">
            <v>N1098</v>
          </cell>
          <cell r="B827">
            <v>0.4</v>
          </cell>
        </row>
        <row r="828">
          <cell r="A828" t="str">
            <v>N1099</v>
          </cell>
          <cell r="B828">
            <v>0.29600000000000004</v>
          </cell>
        </row>
        <row r="829">
          <cell r="A829" t="str">
            <v>N1100</v>
          </cell>
          <cell r="B829">
            <v>0.7</v>
          </cell>
        </row>
        <row r="830">
          <cell r="A830" t="str">
            <v>N1101</v>
          </cell>
          <cell r="B830">
            <v>0.26200000000000001</v>
          </cell>
        </row>
        <row r="831">
          <cell r="A831" t="str">
            <v>N1102</v>
          </cell>
          <cell r="B831">
            <v>0.34700000000000003</v>
          </cell>
        </row>
        <row r="832">
          <cell r="A832" t="str">
            <v>N1105</v>
          </cell>
          <cell r="B832">
            <v>0.4</v>
          </cell>
        </row>
        <row r="833">
          <cell r="A833" t="str">
            <v>N1107</v>
          </cell>
          <cell r="B833">
            <v>0.39200000000000002</v>
          </cell>
        </row>
        <row r="834">
          <cell r="A834" t="str">
            <v>N1234</v>
          </cell>
          <cell r="B834">
            <v>16.36</v>
          </cell>
        </row>
        <row r="835">
          <cell r="A835" t="str">
            <v>N1249</v>
          </cell>
          <cell r="B835">
            <v>0.875</v>
          </cell>
        </row>
        <row r="836">
          <cell r="A836" t="str">
            <v>N1250</v>
          </cell>
          <cell r="B836">
            <v>1.5</v>
          </cell>
        </row>
        <row r="837">
          <cell r="A837" t="str">
            <v>N1250</v>
          </cell>
          <cell r="B837">
            <v>2.7280000000000002</v>
          </cell>
        </row>
        <row r="838">
          <cell r="A838" t="str">
            <v>N1251</v>
          </cell>
          <cell r="B838">
            <v>1.417</v>
          </cell>
        </row>
        <row r="839">
          <cell r="A839" t="str">
            <v>N1252</v>
          </cell>
          <cell r="B839">
            <v>1.0760000000000001</v>
          </cell>
        </row>
        <row r="840">
          <cell r="A840" t="str">
            <v>N1257</v>
          </cell>
          <cell r="B840">
            <v>0.93899999999999995</v>
          </cell>
        </row>
        <row r="841">
          <cell r="A841" t="str">
            <v>N1258</v>
          </cell>
          <cell r="B841">
            <v>2.073</v>
          </cell>
        </row>
        <row r="842">
          <cell r="A842" t="str">
            <v>N1259</v>
          </cell>
          <cell r="B842">
            <v>1.204</v>
          </cell>
        </row>
        <row r="843">
          <cell r="A843" t="str">
            <v>N1265</v>
          </cell>
          <cell r="B843">
            <v>1.032</v>
          </cell>
        </row>
        <row r="844">
          <cell r="A844" t="str">
            <v>N1268</v>
          </cell>
          <cell r="B844">
            <v>2.052</v>
          </cell>
        </row>
        <row r="845">
          <cell r="A845" t="str">
            <v>N1270</v>
          </cell>
          <cell r="B845">
            <v>0.89200000000000002</v>
          </cell>
        </row>
        <row r="846">
          <cell r="A846" t="str">
            <v>N1275</v>
          </cell>
          <cell r="B846">
            <v>0.97799999999999998</v>
          </cell>
        </row>
        <row r="847">
          <cell r="A847" t="str">
            <v>N1280</v>
          </cell>
          <cell r="B847">
            <v>0.77100000000000002</v>
          </cell>
        </row>
        <row r="848">
          <cell r="A848" t="str">
            <v>N1281</v>
          </cell>
          <cell r="B848">
            <v>1.7549999999999999</v>
          </cell>
        </row>
        <row r="849">
          <cell r="A849" t="str">
            <v>N1282</v>
          </cell>
          <cell r="B849">
            <v>1.7230000000000001</v>
          </cell>
        </row>
        <row r="850">
          <cell r="A850" t="str">
            <v>N1283</v>
          </cell>
          <cell r="B850">
            <v>1.401</v>
          </cell>
        </row>
        <row r="851">
          <cell r="A851" t="str">
            <v>N1299</v>
          </cell>
          <cell r="B851">
            <v>1.131</v>
          </cell>
        </row>
        <row r="852">
          <cell r="A852" t="str">
            <v>N1300</v>
          </cell>
          <cell r="B852">
            <v>4.6989999999999998</v>
          </cell>
        </row>
        <row r="853">
          <cell r="A853" t="str">
            <v>N1301</v>
          </cell>
          <cell r="B853">
            <v>1.1739999999999999</v>
          </cell>
        </row>
        <row r="854">
          <cell r="A854" t="str">
            <v>N1308</v>
          </cell>
          <cell r="B854">
            <v>4.71</v>
          </cell>
        </row>
        <row r="855">
          <cell r="A855" t="str">
            <v>N1315</v>
          </cell>
          <cell r="B855">
            <v>0.30300000000000005</v>
          </cell>
        </row>
        <row r="856">
          <cell r="A856" t="str">
            <v>N1316</v>
          </cell>
          <cell r="B856">
            <v>0.35299999999999998</v>
          </cell>
        </row>
        <row r="857">
          <cell r="A857" t="str">
            <v>N1319</v>
          </cell>
          <cell r="B857">
            <v>2.0180000000000002</v>
          </cell>
        </row>
        <row r="858">
          <cell r="A858" t="str">
            <v>N1320</v>
          </cell>
          <cell r="B858">
            <v>0.88900000000000001</v>
          </cell>
        </row>
        <row r="859">
          <cell r="A859" t="str">
            <v>N1325</v>
          </cell>
          <cell r="B859">
            <v>0.15200000000000002</v>
          </cell>
        </row>
        <row r="860">
          <cell r="A860" t="str">
            <v>N1327</v>
          </cell>
          <cell r="B860">
            <v>0.77899999999999991</v>
          </cell>
        </row>
        <row r="861">
          <cell r="A861" t="str">
            <v>N1331</v>
          </cell>
          <cell r="B861">
            <v>1.0669999999999999</v>
          </cell>
        </row>
        <row r="862">
          <cell r="A862" t="str">
            <v>N1332</v>
          </cell>
          <cell r="B862">
            <v>1.7570000000000001</v>
          </cell>
        </row>
        <row r="863">
          <cell r="A863" t="str">
            <v>N1336</v>
          </cell>
          <cell r="B863">
            <v>7.3000000000000009E-2</v>
          </cell>
        </row>
        <row r="864">
          <cell r="A864" t="str">
            <v>N1442</v>
          </cell>
          <cell r="B864">
            <v>6.0999999999999999E-2</v>
          </cell>
        </row>
        <row r="865">
          <cell r="A865" t="str">
            <v>N1541</v>
          </cell>
          <cell r="B865">
            <v>1.57</v>
          </cell>
        </row>
        <row r="866">
          <cell r="A866" t="str">
            <v>N1545</v>
          </cell>
          <cell r="B866">
            <v>0.28200000000000003</v>
          </cell>
        </row>
        <row r="867">
          <cell r="A867" t="str">
            <v>N1552</v>
          </cell>
          <cell r="B867">
            <v>0.44</v>
          </cell>
        </row>
        <row r="868">
          <cell r="A868" t="str">
            <v>N1554</v>
          </cell>
          <cell r="B868">
            <v>0.39799999999999996</v>
          </cell>
        </row>
        <row r="869">
          <cell r="A869" t="str">
            <v>N1562</v>
          </cell>
          <cell r="B869">
            <v>0.69700000000000006</v>
          </cell>
        </row>
        <row r="870">
          <cell r="A870" t="str">
            <v>N1563</v>
          </cell>
          <cell r="B870">
            <v>0.60899999999999999</v>
          </cell>
        </row>
        <row r="871">
          <cell r="A871" t="str">
            <v>N1567</v>
          </cell>
          <cell r="B871">
            <v>3.5870000000000006</v>
          </cell>
        </row>
        <row r="872">
          <cell r="A872" t="str">
            <v>N1570</v>
          </cell>
          <cell r="B872">
            <v>1.675</v>
          </cell>
        </row>
        <row r="873">
          <cell r="A873" t="str">
            <v>N2167</v>
          </cell>
          <cell r="B873">
            <v>0.39</v>
          </cell>
        </row>
        <row r="874">
          <cell r="A874" t="str">
            <v>N2168</v>
          </cell>
          <cell r="B874">
            <v>0.26600000000000001</v>
          </cell>
        </row>
        <row r="875">
          <cell r="A875" t="str">
            <v>N2172</v>
          </cell>
          <cell r="B875">
            <v>1.66</v>
          </cell>
        </row>
        <row r="876">
          <cell r="A876" t="str">
            <v>N2175</v>
          </cell>
          <cell r="B876">
            <v>0.22800000000000001</v>
          </cell>
        </row>
        <row r="877">
          <cell r="A877" t="str">
            <v>N2182</v>
          </cell>
          <cell r="B877">
            <v>0.26600000000000001</v>
          </cell>
        </row>
        <row r="878">
          <cell r="A878" t="str">
            <v>N2193</v>
          </cell>
          <cell r="B878">
            <v>1.0210000000000001</v>
          </cell>
        </row>
        <row r="879">
          <cell r="A879" t="str">
            <v>N2194</v>
          </cell>
          <cell r="B879">
            <v>1.4460000000000002</v>
          </cell>
        </row>
        <row r="880">
          <cell r="A880" t="str">
            <v>N2196</v>
          </cell>
          <cell r="B880">
            <v>2.0750000000000002</v>
          </cell>
        </row>
        <row r="881">
          <cell r="A881" t="str">
            <v>N2201</v>
          </cell>
          <cell r="B881">
            <v>1.21</v>
          </cell>
        </row>
        <row r="882">
          <cell r="A882" t="str">
            <v>N2203</v>
          </cell>
          <cell r="B882">
            <v>2.87</v>
          </cell>
        </row>
        <row r="883">
          <cell r="A883" t="str">
            <v>N2243</v>
          </cell>
          <cell r="B883">
            <v>3.468</v>
          </cell>
        </row>
        <row r="884">
          <cell r="A884" t="str">
            <v>N2244</v>
          </cell>
          <cell r="B884">
            <v>2.448</v>
          </cell>
        </row>
        <row r="885">
          <cell r="A885" t="str">
            <v>N2245</v>
          </cell>
          <cell r="B885">
            <v>5.5E-2</v>
          </cell>
        </row>
        <row r="886">
          <cell r="A886" t="str">
            <v>N2246</v>
          </cell>
          <cell r="B886">
            <v>18.507000000000001</v>
          </cell>
        </row>
        <row r="887">
          <cell r="A887" t="str">
            <v>N2247</v>
          </cell>
          <cell r="B887">
            <v>0.2</v>
          </cell>
        </row>
        <row r="888">
          <cell r="A888" t="str">
            <v>N2248</v>
          </cell>
          <cell r="B888">
            <v>3.613</v>
          </cell>
        </row>
        <row r="889">
          <cell r="A889" t="str">
            <v>N2249</v>
          </cell>
          <cell r="B889">
            <v>1.55</v>
          </cell>
        </row>
        <row r="890">
          <cell r="A890" t="str">
            <v>N2254</v>
          </cell>
          <cell r="B890">
            <v>0.32500000000000001</v>
          </cell>
        </row>
        <row r="891">
          <cell r="A891" t="str">
            <v>N2259</v>
          </cell>
          <cell r="B891">
            <v>9.6000000000000016E-2</v>
          </cell>
        </row>
        <row r="892">
          <cell r="A892" t="str">
            <v>N2284</v>
          </cell>
          <cell r="B892">
            <v>0.29299999999999998</v>
          </cell>
        </row>
        <row r="893">
          <cell r="A893" t="str">
            <v>N2298</v>
          </cell>
          <cell r="B893">
            <v>2.9430000000000001</v>
          </cell>
        </row>
        <row r="894">
          <cell r="A894" t="str">
            <v>N2349</v>
          </cell>
          <cell r="B894">
            <v>0.80400000000000005</v>
          </cell>
        </row>
        <row r="895">
          <cell r="A895" t="str">
            <v>N2355</v>
          </cell>
          <cell r="B895">
            <v>1.524</v>
          </cell>
        </row>
        <row r="896">
          <cell r="A896" t="str">
            <v>N2382</v>
          </cell>
          <cell r="B896">
            <v>2.4530000000000003</v>
          </cell>
        </row>
        <row r="897">
          <cell r="A897" t="str">
            <v>N2395</v>
          </cell>
          <cell r="B897">
            <v>1.87</v>
          </cell>
        </row>
        <row r="898">
          <cell r="A898" t="str">
            <v>N2399</v>
          </cell>
          <cell r="B898">
            <v>0.25</v>
          </cell>
        </row>
        <row r="899">
          <cell r="A899" t="str">
            <v>N2403</v>
          </cell>
          <cell r="B899">
            <v>0.19</v>
          </cell>
        </row>
        <row r="900">
          <cell r="A900" t="str">
            <v>N2414</v>
          </cell>
          <cell r="B900">
            <v>0.16900000000000001</v>
          </cell>
        </row>
        <row r="901">
          <cell r="A901" t="str">
            <v>N2440</v>
          </cell>
          <cell r="B901">
            <v>0.40500000000000003</v>
          </cell>
        </row>
        <row r="902">
          <cell r="A902" t="str">
            <v>N2514</v>
          </cell>
          <cell r="B902">
            <v>1.024</v>
          </cell>
        </row>
        <row r="903">
          <cell r="A903" t="str">
            <v>N2639</v>
          </cell>
          <cell r="B903">
            <v>0.317</v>
          </cell>
        </row>
        <row r="904">
          <cell r="A904" t="str">
            <v>N2646</v>
          </cell>
          <cell r="B904">
            <v>0.13300000000000001</v>
          </cell>
        </row>
        <row r="905">
          <cell r="A905" t="str">
            <v>N2650</v>
          </cell>
          <cell r="B905">
            <v>0.65300000000000002</v>
          </cell>
        </row>
        <row r="906">
          <cell r="A906" t="str">
            <v>N2709</v>
          </cell>
          <cell r="B906">
            <v>0.13600000000000001</v>
          </cell>
        </row>
        <row r="907">
          <cell r="A907" t="str">
            <v>N2710</v>
          </cell>
          <cell r="B907">
            <v>0.11799999999999999</v>
          </cell>
        </row>
        <row r="908">
          <cell r="A908" t="str">
            <v>N2725</v>
          </cell>
          <cell r="B908">
            <v>0.748</v>
          </cell>
        </row>
        <row r="909">
          <cell r="A909" t="str">
            <v>N2777</v>
          </cell>
          <cell r="B909">
            <v>0.3590000000000001</v>
          </cell>
        </row>
        <row r="910">
          <cell r="A910" t="str">
            <v>N2781</v>
          </cell>
          <cell r="B910">
            <v>0.11</v>
          </cell>
        </row>
        <row r="911">
          <cell r="A911" t="str">
            <v>N2782</v>
          </cell>
          <cell r="B911">
            <v>0.129</v>
          </cell>
        </row>
        <row r="912">
          <cell r="A912" t="str">
            <v>N2783</v>
          </cell>
          <cell r="B912">
            <v>0.18</v>
          </cell>
        </row>
        <row r="913">
          <cell r="A913" t="str">
            <v>N2788</v>
          </cell>
          <cell r="B913">
            <v>0.152</v>
          </cell>
        </row>
        <row r="914">
          <cell r="A914" t="str">
            <v>N2789</v>
          </cell>
          <cell r="B914">
            <v>0.15799999999999997</v>
          </cell>
        </row>
        <row r="915">
          <cell r="A915" t="str">
            <v>N2790</v>
          </cell>
          <cell r="B915">
            <v>9.7000000000000003E-2</v>
          </cell>
        </row>
        <row r="916">
          <cell r="A916" t="str">
            <v>N2822</v>
          </cell>
          <cell r="B916">
            <v>1.0490000000000002</v>
          </cell>
        </row>
        <row r="917">
          <cell r="A917" t="str">
            <v>N2956</v>
          </cell>
          <cell r="B917">
            <v>2.0489999999999999</v>
          </cell>
        </row>
        <row r="918">
          <cell r="A918" t="str">
            <v>N2961</v>
          </cell>
          <cell r="B918">
            <v>0.27</v>
          </cell>
        </row>
        <row r="919">
          <cell r="A919" t="str">
            <v>N3153</v>
          </cell>
          <cell r="B919">
            <v>0.52900000000000003</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BWH"/>
      <sheetName val="BRL"/>
      <sheetName val="CAM"/>
      <sheetName val="DVW"/>
      <sheetName val="FLK"/>
      <sheetName val="MKT"/>
      <sheetName val="PRT"/>
      <sheetName val="MSE"/>
      <sheetName val="SST"/>
      <sheetName val="SES"/>
      <sheetName val="THD"/>
      <sheetName val="TVN"/>
      <sheetName val="WOCS"/>
    </sheetNames>
    <sheetDataSet>
      <sheetData sheetId="0">
        <row r="9">
          <cell r="Q9" t="str">
            <v>Bournemouth &amp; West Hampshire</v>
          </cell>
        </row>
        <row r="317">
          <cell r="Q317" t="str">
            <v>Three Valleys/North Surrey</v>
          </cell>
          <cell r="R317" t="str">
            <v xml:space="preserve">   </v>
          </cell>
        </row>
        <row r="318">
          <cell r="Q318" t="str">
            <v xml:space="preserve">   Net cash flow from operating activities  (£m)</v>
          </cell>
          <cell r="R318">
            <v>81.213999999999999</v>
          </cell>
          <cell r="S318">
            <v>94.4</v>
          </cell>
          <cell r="T318">
            <v>99.755178999999998</v>
          </cell>
          <cell r="U318">
            <v>82.628</v>
          </cell>
          <cell r="V318">
            <v>81.000153999999995</v>
          </cell>
        </row>
        <row r="319">
          <cell r="Q319" t="str">
            <v xml:space="preserve">   RETURNS ON INVESTMENTS &amp; SERVICING OF FINANCE</v>
          </cell>
        </row>
        <row r="320">
          <cell r="Q320" t="str">
            <v xml:space="preserve">   Interest received  (£m)</v>
          </cell>
          <cell r="R320">
            <v>4.1000000000000002E-2</v>
          </cell>
          <cell r="S320">
            <v>0.17799999999999999</v>
          </cell>
          <cell r="T320">
            <v>0.13400000000000001</v>
          </cell>
          <cell r="U320">
            <v>0.27400000000000002</v>
          </cell>
          <cell r="V320">
            <v>1.0085E-2</v>
          </cell>
        </row>
        <row r="321">
          <cell r="Q321" t="str">
            <v xml:space="preserve">   Interest paid  (£m)</v>
          </cell>
          <cell r="R321">
            <v>-7.5860000000000003</v>
          </cell>
          <cell r="S321">
            <v>-8.8490000000000002</v>
          </cell>
          <cell r="T321">
            <v>-8.7870000000000008</v>
          </cell>
          <cell r="U321">
            <v>-7.5830000000000002</v>
          </cell>
          <cell r="V321">
            <v>-9.0117480000000008</v>
          </cell>
        </row>
        <row r="322">
          <cell r="Q322" t="str">
            <v xml:space="preserve">   Interest in finance lease rentals  (£m)</v>
          </cell>
          <cell r="R322">
            <v>-1.899</v>
          </cell>
          <cell r="S322">
            <v>-1.6830000000000001</v>
          </cell>
          <cell r="T322">
            <v>-1.55</v>
          </cell>
          <cell r="U322">
            <v>-3.69</v>
          </cell>
          <cell r="V322">
            <v>-2.7258369999999998</v>
          </cell>
        </row>
        <row r="323">
          <cell r="Q323" t="str">
            <v xml:space="preserve">   Non equity dividends paid  (£m)</v>
          </cell>
          <cell r="R323">
            <v>-9.0999999999999998E-2</v>
          </cell>
          <cell r="S323">
            <v>-9.5000000000000001E-2</v>
          </cell>
          <cell r="T323">
            <v>-9.0999999999999998E-2</v>
          </cell>
          <cell r="U323">
            <v>-4.5999999999999999E-2</v>
          </cell>
          <cell r="V323">
            <v>0</v>
          </cell>
        </row>
        <row r="324">
          <cell r="Q324" t="str">
            <v xml:space="preserve">   Net cashflow fr. ret'ns on investments &amp; servicing of finance  (£m)</v>
          </cell>
          <cell r="R324">
            <v>-9.5350000000000001</v>
          </cell>
          <cell r="S324">
            <v>-10.449</v>
          </cell>
          <cell r="T324">
            <v>-10.294</v>
          </cell>
          <cell r="U324">
            <v>-11.045</v>
          </cell>
          <cell r="V324">
            <v>-11.727499999999999</v>
          </cell>
        </row>
        <row r="325">
          <cell r="Q325" t="str">
            <v xml:space="preserve">   TAXATION</v>
          </cell>
        </row>
        <row r="326">
          <cell r="Q326" t="str">
            <v xml:space="preserve">   Taxation (paid)/received  (£m)</v>
          </cell>
          <cell r="R326">
            <v>-13.066000000000001</v>
          </cell>
          <cell r="S326">
            <v>-6.4770000000000003</v>
          </cell>
          <cell r="T326">
            <v>-11.587</v>
          </cell>
          <cell r="U326">
            <v>-11.303000000000001</v>
          </cell>
          <cell r="V326">
            <v>-10.288076999999999</v>
          </cell>
        </row>
        <row r="327">
          <cell r="Q327" t="str">
            <v xml:space="preserve">   INVESTING ACTIVITIES</v>
          </cell>
        </row>
        <row r="328">
          <cell r="Q328" t="str">
            <v xml:space="preserve">   Gross cost of purchase of fixed assets  (£m)</v>
          </cell>
          <cell r="R328">
            <v>-50.963000000000001</v>
          </cell>
          <cell r="S328">
            <v>-44.69</v>
          </cell>
          <cell r="T328">
            <v>-36.767000000000003</v>
          </cell>
          <cell r="U328">
            <v>-29.411000000000001</v>
          </cell>
          <cell r="V328">
            <v>-39.020533999999998</v>
          </cell>
        </row>
        <row r="329">
          <cell r="Q329" t="str">
            <v xml:space="preserve">   Receipts of grants and contributions  (£m)</v>
          </cell>
          <cell r="R329">
            <v>4.5990000000000002</v>
          </cell>
          <cell r="S329">
            <v>6.4669999999999996</v>
          </cell>
          <cell r="T329">
            <v>5.6020000000000003</v>
          </cell>
          <cell r="U329">
            <v>5.8120000000000003</v>
          </cell>
          <cell r="V329">
            <v>6.7336919999999996</v>
          </cell>
        </row>
        <row r="330">
          <cell r="Q330" t="str">
            <v xml:space="preserve">   Infrastructure renewals expenditure  (£m)</v>
          </cell>
          <cell r="R330">
            <v>-13.487374000000001</v>
          </cell>
          <cell r="S330">
            <v>-13.465</v>
          </cell>
          <cell r="T330">
            <v>-14.278779999999999</v>
          </cell>
          <cell r="U330">
            <v>-11.137658999999999</v>
          </cell>
          <cell r="V330">
            <v>-14.747498</v>
          </cell>
        </row>
        <row r="331">
          <cell r="Q331" t="str">
            <v xml:space="preserve">   Disposal of fixed assets  (£m)</v>
          </cell>
          <cell r="R331">
            <v>1.3129999999999999</v>
          </cell>
          <cell r="S331">
            <v>0.371</v>
          </cell>
          <cell r="T331">
            <v>0.37</v>
          </cell>
          <cell r="U331">
            <v>1.0489999999999999</v>
          </cell>
          <cell r="V331">
            <v>1.0838810000000001</v>
          </cell>
        </row>
        <row r="332">
          <cell r="Q332" t="str">
            <v xml:space="preserve">   Net cashflow from investing activities  (£m)</v>
          </cell>
          <cell r="R332">
            <v>-58.538373999999997</v>
          </cell>
          <cell r="S332">
            <v>-51.317</v>
          </cell>
          <cell r="T332">
            <v>-45.073779999999999</v>
          </cell>
          <cell r="U332">
            <v>-33.687658999999996</v>
          </cell>
          <cell r="V332">
            <v>-45.950459000000002</v>
          </cell>
        </row>
        <row r="333">
          <cell r="Q333" t="str">
            <v xml:space="preserve">   Acquisitions and disposals  (£m)</v>
          </cell>
          <cell r="R333">
            <v>5.2939999999999996</v>
          </cell>
          <cell r="S333">
            <v>0</v>
          </cell>
          <cell r="T333">
            <v>0</v>
          </cell>
          <cell r="U333">
            <v>-43.35</v>
          </cell>
          <cell r="V333">
            <v>0</v>
          </cell>
        </row>
        <row r="334">
          <cell r="Q334" t="str">
            <v xml:space="preserve">   Equity dividends paid  (£m)</v>
          </cell>
          <cell r="R334">
            <v>-22.152000000000001</v>
          </cell>
          <cell r="S334">
            <v>-25.783000000000001</v>
          </cell>
          <cell r="T334">
            <v>-33.213999999999999</v>
          </cell>
          <cell r="U334">
            <v>-25.760999999999999</v>
          </cell>
          <cell r="V334">
            <v>-25.223065999999999</v>
          </cell>
        </row>
        <row r="335">
          <cell r="Q335" t="str">
            <v xml:space="preserve">   MANAGEMENT OF LIQUID RESOURCES</v>
          </cell>
        </row>
        <row r="336">
          <cell r="Q336" t="str">
            <v xml:space="preserve">   Net cashflow from management of liquid resources  (£m)</v>
          </cell>
          <cell r="R336">
            <v>0</v>
          </cell>
          <cell r="S336">
            <v>0</v>
          </cell>
          <cell r="T336">
            <v>0</v>
          </cell>
          <cell r="U336">
            <v>0</v>
          </cell>
          <cell r="V336">
            <v>0</v>
          </cell>
        </row>
        <row r="337">
          <cell r="Q337" t="str">
            <v xml:space="preserve">   Net cashflow before financing  (£m)</v>
          </cell>
          <cell r="R337">
            <v>-16.783373999999998</v>
          </cell>
          <cell r="S337">
            <v>0.374</v>
          </cell>
          <cell r="T337">
            <v>-0.413601</v>
          </cell>
          <cell r="U337">
            <v>-42.518659</v>
          </cell>
          <cell r="V337">
            <v>-12.188948</v>
          </cell>
        </row>
        <row r="338">
          <cell r="Q338" t="str">
            <v xml:space="preserve">   FINANCING</v>
          </cell>
        </row>
        <row r="339">
          <cell r="Q339" t="str">
            <v xml:space="preserve">   Capital in finance lease rentals  (£m)</v>
          </cell>
          <cell r="R339">
            <v>-2.488</v>
          </cell>
          <cell r="S339">
            <v>-2.3639999999999999</v>
          </cell>
          <cell r="T339">
            <v>13.776999999999999</v>
          </cell>
          <cell r="U339">
            <v>-4.6870000000000003</v>
          </cell>
          <cell r="V339">
            <v>-4.5960299999999998</v>
          </cell>
        </row>
        <row r="340">
          <cell r="Q340" t="str">
            <v xml:space="preserve">   New bank loans taken out  (£m)</v>
          </cell>
          <cell r="R340">
            <v>23</v>
          </cell>
          <cell r="S340">
            <v>16.103000000000002</v>
          </cell>
          <cell r="T340">
            <v>4.4569999999999999</v>
          </cell>
          <cell r="U340">
            <v>25.632000000000001</v>
          </cell>
          <cell r="V340">
            <v>16.650749999999999</v>
          </cell>
        </row>
        <row r="341">
          <cell r="Q341" t="str">
            <v xml:space="preserve">   Repayment of Bank Loans  (£m)</v>
          </cell>
          <cell r="R341">
            <v>-5.2939999999999996</v>
          </cell>
          <cell r="S341">
            <v>0</v>
          </cell>
          <cell r="T341">
            <v>-21.259</v>
          </cell>
          <cell r="U341">
            <v>0</v>
          </cell>
          <cell r="V341">
            <v>0</v>
          </cell>
        </row>
        <row r="342">
          <cell r="Q342" t="str">
            <v xml:space="preserve">   Proceeds from share issues  (£m)</v>
          </cell>
          <cell r="R342">
            <v>0</v>
          </cell>
          <cell r="S342">
            <v>-4</v>
          </cell>
          <cell r="T342">
            <v>0</v>
          </cell>
          <cell r="U342">
            <v>23.34</v>
          </cell>
          <cell r="V342">
            <v>0</v>
          </cell>
        </row>
        <row r="343">
          <cell r="Q343" t="str">
            <v xml:space="preserve">   Net cash inflow from financing  (£m)</v>
          </cell>
          <cell r="R343">
            <v>15.218</v>
          </cell>
          <cell r="S343">
            <v>9.7390000000000008</v>
          </cell>
          <cell r="T343">
            <v>-3.0249999999999999</v>
          </cell>
          <cell r="U343">
            <v>44.284999999999997</v>
          </cell>
          <cell r="V343">
            <v>12.05472</v>
          </cell>
        </row>
        <row r="344">
          <cell r="Q344" t="str">
            <v xml:space="preserve">   Increase/(decrease) in cash in the year  (£m)</v>
          </cell>
          <cell r="R344">
            <v>-1.565374</v>
          </cell>
          <cell r="S344">
            <v>10.113</v>
          </cell>
          <cell r="T344">
            <v>-3.4386009999999998</v>
          </cell>
          <cell r="U344">
            <v>1.7663409999999999</v>
          </cell>
          <cell r="V344">
            <v>-0.13422799999999999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ES"/>
      <sheetName val="D&amp;M"/>
      <sheetName val="FUEL"/>
      <sheetName val="INV"/>
      <sheetName val="PROPERTY"/>
      <sheetName val="VODAFONE"/>
      <sheetName val="ORANGE"/>
      <sheetName va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Summary"/>
      <sheetName val="Receipt"/>
      <sheetName val="Jrnl"/>
      <sheetName val="Pivot"/>
      <sheetName val="CaL Master Timesheet"/>
      <sheetName val="data"/>
    </sheetNames>
    <sheetDataSet>
      <sheetData sheetId="0"/>
      <sheetData sheetId="1"/>
      <sheetData sheetId="2"/>
      <sheetData sheetId="3"/>
      <sheetData sheetId="4"/>
      <sheetData sheetId="5">
        <row r="3">
          <cell r="H3">
            <v>40111</v>
          </cell>
        </row>
        <row r="4">
          <cell r="H4">
            <v>40118</v>
          </cell>
        </row>
        <row r="5">
          <cell r="H5">
            <v>40125</v>
          </cell>
        </row>
        <row r="6">
          <cell r="H6">
            <v>40132</v>
          </cell>
        </row>
        <row r="7">
          <cell r="H7">
            <v>40139</v>
          </cell>
        </row>
        <row r="8">
          <cell r="H8">
            <v>40146</v>
          </cell>
        </row>
        <row r="9">
          <cell r="H9">
            <v>40153</v>
          </cell>
        </row>
        <row r="10">
          <cell r="H10">
            <v>40160</v>
          </cell>
        </row>
        <row r="11">
          <cell r="H11">
            <v>40167</v>
          </cell>
        </row>
        <row r="12">
          <cell r="H12">
            <v>40174</v>
          </cell>
        </row>
        <row r="13">
          <cell r="H13">
            <v>40181</v>
          </cell>
        </row>
        <row r="14">
          <cell r="H14">
            <v>40188</v>
          </cell>
        </row>
        <row r="15">
          <cell r="H15">
            <v>40195</v>
          </cell>
        </row>
        <row r="16">
          <cell r="H16">
            <v>40202</v>
          </cell>
        </row>
        <row r="17">
          <cell r="H17">
            <v>40209</v>
          </cell>
        </row>
        <row r="18">
          <cell r="H18">
            <v>40216</v>
          </cell>
        </row>
        <row r="19">
          <cell r="H19">
            <v>40223</v>
          </cell>
        </row>
        <row r="20">
          <cell r="H20">
            <v>40230</v>
          </cell>
        </row>
        <row r="21">
          <cell r="H21">
            <v>40237</v>
          </cell>
        </row>
        <row r="22">
          <cell r="H22">
            <v>40244</v>
          </cell>
        </row>
        <row r="23">
          <cell r="H23">
            <v>40251</v>
          </cell>
        </row>
        <row r="24">
          <cell r="H24">
            <v>40258</v>
          </cell>
        </row>
        <row r="25">
          <cell r="H25">
            <v>40265</v>
          </cell>
        </row>
        <row r="26">
          <cell r="H26">
            <v>40272</v>
          </cell>
        </row>
        <row r="27">
          <cell r="H27">
            <v>40279</v>
          </cell>
        </row>
        <row r="28">
          <cell r="H28">
            <v>40286</v>
          </cell>
        </row>
        <row r="29">
          <cell r="H29">
            <v>40293</v>
          </cell>
        </row>
        <row r="30">
          <cell r="H30">
            <v>40300</v>
          </cell>
        </row>
        <row r="31">
          <cell r="H31">
            <v>40307</v>
          </cell>
        </row>
        <row r="32">
          <cell r="H32">
            <v>40314</v>
          </cell>
        </row>
        <row r="33">
          <cell r="H33">
            <v>40321</v>
          </cell>
        </row>
        <row r="34">
          <cell r="H34">
            <v>40328</v>
          </cell>
        </row>
        <row r="35">
          <cell r="H35">
            <v>40335</v>
          </cell>
        </row>
        <row r="36">
          <cell r="H36">
            <v>40342</v>
          </cell>
        </row>
        <row r="37">
          <cell r="H37">
            <v>40349</v>
          </cell>
        </row>
        <row r="38">
          <cell r="H38">
            <v>40356</v>
          </cell>
        </row>
        <row r="39">
          <cell r="H39">
            <v>40363</v>
          </cell>
        </row>
        <row r="40">
          <cell r="H40">
            <v>40370</v>
          </cell>
        </row>
        <row r="41">
          <cell r="H41">
            <v>40377</v>
          </cell>
        </row>
        <row r="42">
          <cell r="H42">
            <v>40384</v>
          </cell>
        </row>
        <row r="43">
          <cell r="H43">
            <v>40391</v>
          </cell>
        </row>
        <row r="44">
          <cell r="H44">
            <v>40398</v>
          </cell>
        </row>
        <row r="45">
          <cell r="H45">
            <v>40405</v>
          </cell>
        </row>
        <row r="46">
          <cell r="H46">
            <v>40412</v>
          </cell>
        </row>
        <row r="47">
          <cell r="H47">
            <v>40419</v>
          </cell>
        </row>
        <row r="48">
          <cell r="H48">
            <v>40426</v>
          </cell>
        </row>
        <row r="49">
          <cell r="H49">
            <v>40433</v>
          </cell>
        </row>
        <row r="50">
          <cell r="H50">
            <v>40440</v>
          </cell>
        </row>
        <row r="51">
          <cell r="H51">
            <v>40447</v>
          </cell>
        </row>
        <row r="52">
          <cell r="H52">
            <v>40454</v>
          </cell>
        </row>
        <row r="53">
          <cell r="H53">
            <v>40461</v>
          </cell>
        </row>
        <row r="54">
          <cell r="H54">
            <v>40468</v>
          </cell>
        </row>
        <row r="55">
          <cell r="H55">
            <v>40475</v>
          </cell>
        </row>
        <row r="56">
          <cell r="H56">
            <v>40482</v>
          </cell>
        </row>
        <row r="57">
          <cell r="H57">
            <v>40489</v>
          </cell>
        </row>
        <row r="58">
          <cell r="H58">
            <v>40496</v>
          </cell>
        </row>
        <row r="59">
          <cell r="H59">
            <v>40503</v>
          </cell>
        </row>
        <row r="60">
          <cell r="H60">
            <v>40510</v>
          </cell>
        </row>
        <row r="61">
          <cell r="H61">
            <v>40517</v>
          </cell>
        </row>
        <row r="62">
          <cell r="H62">
            <v>40524</v>
          </cell>
        </row>
        <row r="63">
          <cell r="H63">
            <v>40531</v>
          </cell>
        </row>
        <row r="64">
          <cell r="H64">
            <v>40538</v>
          </cell>
        </row>
        <row r="65">
          <cell r="H65">
            <v>40545</v>
          </cell>
        </row>
        <row r="66">
          <cell r="H66">
            <v>40552</v>
          </cell>
        </row>
        <row r="67">
          <cell r="H67">
            <v>40559</v>
          </cell>
        </row>
        <row r="68">
          <cell r="H68">
            <v>40566</v>
          </cell>
        </row>
        <row r="69">
          <cell r="H69">
            <v>40573</v>
          </cell>
        </row>
        <row r="70">
          <cell r="H70">
            <v>40580</v>
          </cell>
        </row>
        <row r="71">
          <cell r="H71">
            <v>40587</v>
          </cell>
        </row>
        <row r="72">
          <cell r="H72">
            <v>40594</v>
          </cell>
        </row>
        <row r="73">
          <cell r="H73">
            <v>40601</v>
          </cell>
        </row>
        <row r="74">
          <cell r="H74">
            <v>40608</v>
          </cell>
        </row>
        <row r="75">
          <cell r="H75">
            <v>40615</v>
          </cell>
        </row>
        <row r="76">
          <cell r="H76">
            <v>40622</v>
          </cell>
        </row>
        <row r="77">
          <cell r="H77">
            <v>40629</v>
          </cell>
        </row>
        <row r="78">
          <cell r="H78">
            <v>40636</v>
          </cell>
        </row>
        <row r="79">
          <cell r="H79">
            <v>40643</v>
          </cell>
        </row>
        <row r="80">
          <cell r="H80">
            <v>40650</v>
          </cell>
        </row>
        <row r="81">
          <cell r="H81">
            <v>40657</v>
          </cell>
        </row>
        <row r="82">
          <cell r="H82">
            <v>40664</v>
          </cell>
        </row>
        <row r="83">
          <cell r="H83">
            <v>40671</v>
          </cell>
        </row>
        <row r="84">
          <cell r="H84">
            <v>40678</v>
          </cell>
        </row>
        <row r="85">
          <cell r="H85">
            <v>40685</v>
          </cell>
        </row>
        <row r="86">
          <cell r="H86">
            <v>40692</v>
          </cell>
        </row>
        <row r="87">
          <cell r="H87">
            <v>40699</v>
          </cell>
        </row>
        <row r="88">
          <cell r="H88">
            <v>40706</v>
          </cell>
        </row>
        <row r="89">
          <cell r="H89">
            <v>40713</v>
          </cell>
        </row>
        <row r="90">
          <cell r="H90">
            <v>40720</v>
          </cell>
        </row>
        <row r="91">
          <cell r="H91">
            <v>40727</v>
          </cell>
        </row>
        <row r="92">
          <cell r="H92">
            <v>40734</v>
          </cell>
        </row>
        <row r="93">
          <cell r="H93">
            <v>40741</v>
          </cell>
        </row>
        <row r="94">
          <cell r="H94">
            <v>40748</v>
          </cell>
        </row>
        <row r="95">
          <cell r="H95">
            <v>40755</v>
          </cell>
        </row>
        <row r="96">
          <cell r="H96">
            <v>40762</v>
          </cell>
        </row>
        <row r="97">
          <cell r="H97">
            <v>40769</v>
          </cell>
        </row>
        <row r="98">
          <cell r="H98">
            <v>40776</v>
          </cell>
        </row>
        <row r="99">
          <cell r="H99">
            <v>40783</v>
          </cell>
        </row>
        <row r="100">
          <cell r="H100">
            <v>40790</v>
          </cell>
        </row>
        <row r="101">
          <cell r="H101">
            <v>40797</v>
          </cell>
        </row>
        <row r="102">
          <cell r="H102">
            <v>40804</v>
          </cell>
        </row>
        <row r="103">
          <cell r="H103">
            <v>40811</v>
          </cell>
        </row>
        <row r="104">
          <cell r="H104">
            <v>40818</v>
          </cell>
        </row>
        <row r="105">
          <cell r="H105">
            <v>40825</v>
          </cell>
        </row>
        <row r="106">
          <cell r="H106">
            <v>40832</v>
          </cell>
        </row>
        <row r="107">
          <cell r="H107">
            <v>40839</v>
          </cell>
        </row>
        <row r="108">
          <cell r="H108">
            <v>40846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 val="Product Code"/>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P6"/>
      <sheetName val="Deductions"/>
      <sheetName val="Budget P2"/>
    </sheetNames>
    <sheetDataSet>
      <sheetData sheetId="0"/>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Chem"/>
      <sheetName val="Cont"/>
      <sheetName val="Facilities"/>
      <sheetName val="Hydro"/>
      <sheetName val="Contract"/>
      <sheetName val="Insurance"/>
      <sheetName val="Mobile"/>
      <sheetName val="PreAccr"/>
      <sheetName val="Reinstate"/>
      <sheetName val="SEPA"/>
      <sheetName val="Stocks"/>
      <sheetName val="Adhoc"/>
    </sheetNames>
    <sheetDataSet>
      <sheetData sheetId="0" refreshError="1">
        <row r="1">
          <cell r="G1" t="str">
            <v>Period</v>
          </cell>
          <cell r="H1" t="str">
            <v>M/E Date</v>
          </cell>
          <cell r="I1" t="str">
            <v>Weeks</v>
          </cell>
          <cell r="J1" t="str">
            <v>C Weeks</v>
          </cell>
          <cell r="K1" t="str">
            <v>PrePaid</v>
          </cell>
        </row>
        <row r="2">
          <cell r="G2">
            <v>0</v>
          </cell>
          <cell r="H2">
            <v>37711</v>
          </cell>
        </row>
        <row r="3">
          <cell r="G3">
            <v>1</v>
          </cell>
          <cell r="H3">
            <v>37738</v>
          </cell>
          <cell r="I3">
            <v>4</v>
          </cell>
          <cell r="J3">
            <v>4</v>
          </cell>
          <cell r="K3">
            <v>2.4159999999999999</v>
          </cell>
        </row>
        <row r="4">
          <cell r="G4">
            <v>2</v>
          </cell>
          <cell r="H4">
            <v>37766</v>
          </cell>
          <cell r="I4">
            <v>4</v>
          </cell>
          <cell r="J4">
            <v>8</v>
          </cell>
          <cell r="K4">
            <v>4.8319999999999999</v>
          </cell>
        </row>
        <row r="5">
          <cell r="G5">
            <v>3</v>
          </cell>
          <cell r="H5">
            <v>37801</v>
          </cell>
          <cell r="I5">
            <v>5</v>
          </cell>
          <cell r="J5">
            <v>13</v>
          </cell>
          <cell r="K5">
            <v>0</v>
          </cell>
        </row>
        <row r="6">
          <cell r="G6">
            <v>4</v>
          </cell>
          <cell r="H6">
            <v>37829</v>
          </cell>
          <cell r="I6">
            <v>4</v>
          </cell>
          <cell r="J6">
            <v>17</v>
          </cell>
          <cell r="K6">
            <v>2.4159999999999999</v>
          </cell>
        </row>
        <row r="7">
          <cell r="G7">
            <v>5</v>
          </cell>
          <cell r="H7">
            <v>37857</v>
          </cell>
          <cell r="I7">
            <v>4</v>
          </cell>
          <cell r="J7">
            <v>21</v>
          </cell>
          <cell r="K7">
            <v>4.8319999999999999</v>
          </cell>
        </row>
        <row r="8">
          <cell r="G8">
            <v>6</v>
          </cell>
          <cell r="H8">
            <v>37892</v>
          </cell>
          <cell r="I8">
            <v>5</v>
          </cell>
          <cell r="J8">
            <v>26</v>
          </cell>
          <cell r="K8">
            <v>0</v>
          </cell>
        </row>
        <row r="9">
          <cell r="G9">
            <v>7</v>
          </cell>
          <cell r="H9">
            <v>37920</v>
          </cell>
          <cell r="I9">
            <v>4</v>
          </cell>
          <cell r="J9">
            <v>30</v>
          </cell>
          <cell r="K9">
            <v>2.4159999999999999</v>
          </cell>
        </row>
        <row r="10">
          <cell r="G10">
            <v>8</v>
          </cell>
          <cell r="H10">
            <v>37948</v>
          </cell>
          <cell r="I10">
            <v>4</v>
          </cell>
          <cell r="J10">
            <v>34</v>
          </cell>
          <cell r="K10">
            <v>4.8319999999999999</v>
          </cell>
        </row>
        <row r="11">
          <cell r="G11">
            <v>9</v>
          </cell>
          <cell r="H11">
            <v>37983</v>
          </cell>
          <cell r="I11">
            <v>5</v>
          </cell>
          <cell r="J11">
            <v>39</v>
          </cell>
          <cell r="K11">
            <v>0</v>
          </cell>
        </row>
        <row r="12">
          <cell r="G12">
            <v>10</v>
          </cell>
          <cell r="H12">
            <v>38011</v>
          </cell>
          <cell r="I12">
            <v>4</v>
          </cell>
          <cell r="J12">
            <v>43</v>
          </cell>
          <cell r="K12">
            <v>2.4159999999999999</v>
          </cell>
        </row>
        <row r="13">
          <cell r="G13">
            <v>11</v>
          </cell>
          <cell r="H13">
            <v>38039</v>
          </cell>
          <cell r="I13">
            <v>4</v>
          </cell>
          <cell r="J13">
            <v>47</v>
          </cell>
          <cell r="K13">
            <v>4.8319999999999999</v>
          </cell>
        </row>
        <row r="14">
          <cell r="G14">
            <v>12</v>
          </cell>
          <cell r="H14">
            <v>38077</v>
          </cell>
          <cell r="I14">
            <v>5</v>
          </cell>
          <cell r="J14">
            <v>52</v>
          </cell>
          <cell r="K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Refunds 01.12.2007 - present"/>
      <sheetName val="SW_Refunds_01_12_2007_-_present"/>
      <sheetName val="SW_Refunds_01_12_2007_-_presen1"/>
      <sheetName val="Water Connections Data"/>
    </sheetNames>
    <sheetDataSet>
      <sheetData sheetId="0" refreshError="1">
        <row r="65420">
          <cell r="IP65420">
            <v>8331</v>
          </cell>
        </row>
        <row r="65421">
          <cell r="IP65421">
            <v>8332</v>
          </cell>
        </row>
        <row r="65422">
          <cell r="IP65422">
            <v>1305</v>
          </cell>
        </row>
        <row r="65423">
          <cell r="IP65423">
            <v>7511</v>
          </cell>
        </row>
        <row r="65424">
          <cell r="IP65424">
            <v>6011</v>
          </cell>
        </row>
      </sheetData>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40098-E57E-4FFC-BDD2-D45174B04796}">
  <dimension ref="A1:AH1"/>
  <sheetViews>
    <sheetView workbookViewId="0"/>
  </sheetViews>
  <sheetFormatPr defaultRowHeight="15.5" x14ac:dyDescent="0.35"/>
  <sheetData>
    <row r="1" spans="1:34" x14ac:dyDescent="0.35">
      <c r="A1" s="180" t="s">
        <v>238</v>
      </c>
      <c r="B1" s="180" t="s">
        <v>205</v>
      </c>
      <c r="C1" s="180" t="s">
        <v>206</v>
      </c>
      <c r="D1" s="180" t="s">
        <v>207</v>
      </c>
      <c r="E1" s="180" t="s">
        <v>208</v>
      </c>
      <c r="F1" s="180" t="s">
        <v>209</v>
      </c>
      <c r="G1" s="180" t="s">
        <v>210</v>
      </c>
      <c r="H1" s="180" t="s">
        <v>211</v>
      </c>
      <c r="I1" s="180" t="s">
        <v>212</v>
      </c>
      <c r="J1" s="180" t="s">
        <v>213</v>
      </c>
      <c r="K1" s="180" t="s">
        <v>214</v>
      </c>
      <c r="L1" s="180" t="s">
        <v>215</v>
      </c>
      <c r="M1" s="180" t="s">
        <v>216</v>
      </c>
      <c r="N1" s="180" t="s">
        <v>217</v>
      </c>
      <c r="O1" s="180" t="s">
        <v>218</v>
      </c>
      <c r="P1" s="180" t="s">
        <v>219</v>
      </c>
      <c r="Q1" s="180" t="s">
        <v>220</v>
      </c>
      <c r="R1" s="180" t="s">
        <v>221</v>
      </c>
      <c r="S1" s="180" t="s">
        <v>222</v>
      </c>
      <c r="T1" s="180" t="s">
        <v>223</v>
      </c>
      <c r="U1" s="180" t="s">
        <v>224</v>
      </c>
      <c r="V1" s="180" t="s">
        <v>225</v>
      </c>
      <c r="W1" s="180" t="s">
        <v>226</v>
      </c>
      <c r="X1" s="180" t="s">
        <v>227</v>
      </c>
      <c r="Y1" s="180" t="s">
        <v>228</v>
      </c>
      <c r="Z1" s="180" t="s">
        <v>229</v>
      </c>
      <c r="AA1" s="180" t="s">
        <v>230</v>
      </c>
      <c r="AB1" s="180" t="s">
        <v>231</v>
      </c>
      <c r="AC1" s="180" t="s">
        <v>232</v>
      </c>
      <c r="AD1" s="180" t="s">
        <v>233</v>
      </c>
      <c r="AE1" s="180" t="s">
        <v>234</v>
      </c>
      <c r="AF1" s="180" t="s">
        <v>235</v>
      </c>
      <c r="AG1" s="180" t="s">
        <v>236</v>
      </c>
      <c r="AH1" s="180" t="s">
        <v>237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C2DE-9BE4-4037-94A4-1EFE6C6C590E}">
  <sheetPr codeName="Sheet8"/>
  <dimension ref="A1:AF44"/>
  <sheetViews>
    <sheetView zoomScale="80" zoomScaleNormal="80" workbookViewId="0">
      <pane xSplit="1" topLeftCell="B1" activePane="topRight" state="frozen"/>
      <selection sqref="A1:XFD1048576"/>
      <selection pane="topRight" sqref="A1:XFD1048576"/>
    </sheetView>
  </sheetViews>
  <sheetFormatPr defaultColWidth="10.83203125" defaultRowHeight="15.5" x14ac:dyDescent="0.35"/>
  <cols>
    <col min="1" max="1" width="62.83203125" bestFit="1" customWidth="1"/>
    <col min="3" max="32" width="16.25" bestFit="1" customWidth="1"/>
  </cols>
  <sheetData>
    <row r="1" spans="1:32" s="63" customFormat="1" ht="21" x14ac:dyDescent="0.5">
      <c r="A1" s="15" t="s">
        <v>164</v>
      </c>
    </row>
    <row r="2" spans="1:32" s="63" customFormat="1" x14ac:dyDescent="0.35"/>
    <row r="3" spans="1:32" x14ac:dyDescent="0.35">
      <c r="C3">
        <v>2022</v>
      </c>
      <c r="D3">
        <f>C3+1</f>
        <v>2023</v>
      </c>
      <c r="E3">
        <f t="shared" ref="E3:AF3" si="0">D3+1</f>
        <v>2024</v>
      </c>
      <c r="F3">
        <f t="shared" si="0"/>
        <v>2025</v>
      </c>
      <c r="G3">
        <f t="shared" si="0"/>
        <v>2026</v>
      </c>
      <c r="H3">
        <f t="shared" si="0"/>
        <v>2027</v>
      </c>
      <c r="I3">
        <f t="shared" si="0"/>
        <v>2028</v>
      </c>
      <c r="J3">
        <f t="shared" si="0"/>
        <v>2029</v>
      </c>
      <c r="K3">
        <f t="shared" si="0"/>
        <v>2030</v>
      </c>
      <c r="L3">
        <f t="shared" si="0"/>
        <v>2031</v>
      </c>
      <c r="M3">
        <f t="shared" si="0"/>
        <v>2032</v>
      </c>
      <c r="N3">
        <f t="shared" si="0"/>
        <v>2033</v>
      </c>
      <c r="O3">
        <f t="shared" si="0"/>
        <v>2034</v>
      </c>
      <c r="P3">
        <f t="shared" si="0"/>
        <v>2035</v>
      </c>
      <c r="Q3">
        <f t="shared" si="0"/>
        <v>2036</v>
      </c>
      <c r="R3">
        <f t="shared" si="0"/>
        <v>2037</v>
      </c>
      <c r="S3">
        <f t="shared" si="0"/>
        <v>2038</v>
      </c>
      <c r="T3">
        <f t="shared" si="0"/>
        <v>2039</v>
      </c>
      <c r="U3">
        <f t="shared" si="0"/>
        <v>2040</v>
      </c>
      <c r="V3">
        <f t="shared" si="0"/>
        <v>2041</v>
      </c>
      <c r="W3">
        <f t="shared" si="0"/>
        <v>2042</v>
      </c>
      <c r="X3">
        <f t="shared" si="0"/>
        <v>2043</v>
      </c>
      <c r="Y3">
        <f t="shared" si="0"/>
        <v>2044</v>
      </c>
      <c r="Z3">
        <f t="shared" si="0"/>
        <v>2045</v>
      </c>
      <c r="AA3">
        <f t="shared" si="0"/>
        <v>2046</v>
      </c>
      <c r="AB3">
        <f t="shared" si="0"/>
        <v>2047</v>
      </c>
      <c r="AC3">
        <f t="shared" si="0"/>
        <v>2048</v>
      </c>
      <c r="AD3">
        <f t="shared" si="0"/>
        <v>2049</v>
      </c>
      <c r="AE3">
        <f t="shared" si="0"/>
        <v>2050</v>
      </c>
      <c r="AF3">
        <f t="shared" si="0"/>
        <v>2051</v>
      </c>
    </row>
    <row r="5" spans="1:32" s="11" customFormat="1" x14ac:dyDescent="0.35">
      <c r="A5" s="11" t="s">
        <v>0</v>
      </c>
      <c r="C5" s="59">
        <f>Assumptions!$C$24*('Price and Financial ratios'!E4+1)*(1+Assumptions!$C$13)</f>
        <v>24033286.362362918</v>
      </c>
      <c r="D5" s="59">
        <f>C5*('Price and Financial ratios'!F4+1)*(1+Assumptions!$C$13)</f>
        <v>29006847.627135687</v>
      </c>
      <c r="E5" s="59">
        <f>D5*('Price and Financial ratios'!G4+1)*(1+Assumptions!$C$13)</f>
        <v>35009661.04167629</v>
      </c>
      <c r="F5" s="59">
        <f>E5*('Price and Financial ratios'!H4+1)*(1+Assumptions!$C$13)</f>
        <v>40494111.347706512</v>
      </c>
      <c r="G5" s="59">
        <f>F5*('Price and Financial ratios'!I4+1)*(1+Assumptions!$C$13)</f>
        <v>46837730.073662534</v>
      </c>
      <c r="H5" s="59">
        <f>G5*('Price and Financial ratios'!J4+1)*(1+Assumptions!$C$13)</f>
        <v>54175110.539313562</v>
      </c>
      <c r="I5" s="59">
        <f>H5*('Price and Financial ratios'!K4+1)*(1+Assumptions!$C$13)</f>
        <v>59937499.051449552</v>
      </c>
      <c r="J5" s="59">
        <f>I5*('Price and Financial ratios'!L4+1)*(1+Assumptions!$C$13)</f>
        <v>65107122.194230191</v>
      </c>
      <c r="K5" s="59">
        <f>J5*('Price and Financial ratios'!M4+1)*(1+Assumptions!$C$13)</f>
        <v>70722626.527606264</v>
      </c>
      <c r="L5" s="59">
        <f>K5*('Price and Financial ratios'!N4+1)*(1+Assumptions!$C$13)</f>
        <v>75399831.084937856</v>
      </c>
      <c r="M5" s="59">
        <f>L5*('Price and Financial ratios'!O4+1)*(1+Assumptions!$C$13)</f>
        <v>79627998.273488596</v>
      </c>
      <c r="N5" s="59">
        <f>M5*('Price and Financial ratios'!P4+1)*(1+Assumptions!$C$13)</f>
        <v>84093266.759444058</v>
      </c>
      <c r="O5" s="59">
        <f>N5*('Price and Financial ratios'!Q4+1)*(1+Assumptions!$C$13)</f>
        <v>88808932.380628109</v>
      </c>
      <c r="P5" s="59">
        <f>O5*('Price and Financial ratios'!R4+1)*(1+Assumptions!$C$13)</f>
        <v>93789036.560423866</v>
      </c>
      <c r="Q5" s="59">
        <f>P5*('Price and Financial ratios'!S4+1)*(1+Assumptions!$C$13)</f>
        <v>99048408.117687032</v>
      </c>
      <c r="R5" s="59">
        <f>Q5*('Price and Financial ratios'!T4+1)*(1+Assumptions!$C$13)</f>
        <v>104602707.42121752</v>
      </c>
      <c r="S5" s="59">
        <f>R5*('Price and Financial ratios'!U4+1)*(1+Assumptions!$C$13)</f>
        <v>110468473.02026425</v>
      </c>
      <c r="T5" s="59">
        <f>S5*('Price and Financial ratios'!V4+1)*(1+Assumptions!$C$13)</f>
        <v>116663170.88991091</v>
      </c>
      <c r="U5" s="59">
        <f>T5*('Price and Financial ratios'!W4+1)*(1+Assumptions!$C$13)</f>
        <v>123205246.43797597</v>
      </c>
      <c r="V5" s="59">
        <f>U5*('Price and Financial ratios'!X4+1)*(1+Assumptions!$C$13)</f>
        <v>128874996.76706195</v>
      </c>
      <c r="W5" s="59">
        <f>V5*('Price and Financial ratios'!Y4+1)*(1+Assumptions!$C$13)</f>
        <v>134805661.86823398</v>
      </c>
      <c r="X5" s="59">
        <f>W5*('Price and Financial ratios'!Z4+1)*(1+Assumptions!$C$13)</f>
        <v>141009248.71081898</v>
      </c>
      <c r="Y5" s="59">
        <f>X5*('Price and Financial ratios'!AA4+1)*(1+Assumptions!$C$13)</f>
        <v>147498316.80975592</v>
      </c>
      <c r="Z5" s="59">
        <f>Y5*('Price and Financial ratios'!AB4+1)*(1+Assumptions!$C$13)</f>
        <v>154286003.65304908</v>
      </c>
      <c r="AA5" s="59">
        <f>Z5*('Price and Financial ratios'!AC4+1)*(1+Assumptions!$C$13)</f>
        <v>161386051.29936105</v>
      </c>
      <c r="AB5" s="59">
        <f>AA5*('Price and Financial ratios'!AD4+1)*(1+Assumptions!$C$13)</f>
        <v>165891073.60767707</v>
      </c>
      <c r="AC5" s="59">
        <f>AB5*('Price and Financial ratios'!AE4+1)*(1+Assumptions!$C$13)</f>
        <v>170521851.67886743</v>
      </c>
      <c r="AD5" s="59">
        <f>AC5*('Price and Financial ratios'!AF4+1)*(1+Assumptions!$C$13)</f>
        <v>175281895.93104187</v>
      </c>
      <c r="AE5" s="59">
        <f>AD5*('Price and Financial ratios'!AG4+1)*(1+Assumptions!$C$13)</f>
        <v>180174814.77412406</v>
      </c>
      <c r="AF5" s="59">
        <f>AE5*('Price and Financial ratios'!AH4+1)*(1+Assumptions!$C$13)</f>
        <v>185204317.34525084</v>
      </c>
    </row>
    <row r="6" spans="1:32" s="11" customFormat="1" x14ac:dyDescent="0.35">
      <c r="A6" s="11" t="s">
        <v>20</v>
      </c>
      <c r="C6" s="59">
        <f>C27</f>
        <v>11729033.97466276</v>
      </c>
      <c r="D6" s="59">
        <f t="shared" ref="D6:AF6" si="1">D27</f>
        <v>12778696.421815619</v>
      </c>
      <c r="E6" s="59">
        <f>E27</f>
        <v>13869252.605031535</v>
      </c>
      <c r="F6" s="59">
        <f t="shared" si="1"/>
        <v>15002004.571488144</v>
      </c>
      <c r="G6" s="59">
        <f t="shared" si="1"/>
        <v>16178292.166215101</v>
      </c>
      <c r="H6" s="59">
        <f t="shared" si="1"/>
        <v>17399494.073392715</v>
      </c>
      <c r="I6" s="59">
        <f t="shared" si="1"/>
        <v>18667028.88540763</v>
      </c>
      <c r="J6" s="59">
        <f t="shared" si="1"/>
        <v>19982356.200389311</v>
      </c>
      <c r="K6" s="59">
        <f t="shared" si="1"/>
        <v>21346977.748969909</v>
      </c>
      <c r="L6" s="59">
        <f t="shared" si="1"/>
        <v>22762438.551028952</v>
      </c>
      <c r="M6" s="59">
        <f t="shared" si="1"/>
        <v>24230328.10320393</v>
      </c>
      <c r="N6" s="59">
        <f t="shared" si="1"/>
        <v>25752281.59796796</v>
      </c>
      <c r="O6" s="59">
        <f t="shared" si="1"/>
        <v>27329981.175096154</v>
      </c>
      <c r="P6" s="59">
        <f t="shared" si="1"/>
        <v>28965157.206363529</v>
      </c>
      <c r="Q6" s="59">
        <f t="shared" si="1"/>
        <v>30659589.614338834</v>
      </c>
      <c r="R6" s="59">
        <f t="shared" si="1"/>
        <v>32415109.226160809</v>
      </c>
      <c r="S6" s="59">
        <f t="shared" si="1"/>
        <v>34233599.163206331</v>
      </c>
      <c r="T6" s="59">
        <f t="shared" si="1"/>
        <v>36116996.267582856</v>
      </c>
      <c r="U6" s="59">
        <f t="shared" si="1"/>
        <v>38067292.566401832</v>
      </c>
      <c r="V6" s="59">
        <f t="shared" si="1"/>
        <v>40086536.774814069</v>
      </c>
      <c r="W6" s="59">
        <f t="shared" si="1"/>
        <v>42176835.838813193</v>
      </c>
      <c r="X6" s="59">
        <f t="shared" si="1"/>
        <v>44340356.518839136</v>
      </c>
      <c r="Y6" s="59">
        <f t="shared" si="1"/>
        <v>46579327.015240118</v>
      </c>
      <c r="Z6" s="59">
        <f t="shared" si="1"/>
        <v>48896038.636678286</v>
      </c>
      <c r="AA6" s="59">
        <f t="shared" si="1"/>
        <v>51292847.512592673</v>
      </c>
      <c r="AB6" s="59">
        <f t="shared" si="1"/>
        <v>53772176.350860856</v>
      </c>
      <c r="AC6" s="59">
        <f t="shared" si="1"/>
        <v>56336516.241830371</v>
      </c>
      <c r="AD6" s="59">
        <f t="shared" si="1"/>
        <v>58988428.509920828</v>
      </c>
      <c r="AE6" s="59">
        <f t="shared" si="1"/>
        <v>61730546.61402826</v>
      </c>
      <c r="AF6" s="59">
        <f t="shared" si="1"/>
        <v>64565578.097994789</v>
      </c>
    </row>
    <row r="7" spans="1:32" x14ac:dyDescent="0.35">
      <c r="A7" t="s">
        <v>21</v>
      </c>
      <c r="C7" s="4">
        <f>Depreciation!C8+Depreciation!C9</f>
        <v>13880121.518735074</v>
      </c>
      <c r="D7" s="4">
        <f>Depreciation!D8+Depreciation!D9</f>
        <v>14916878.677831855</v>
      </c>
      <c r="E7" s="4">
        <f>Depreciation!E8+Depreciation!E9</f>
        <v>16005775.050675642</v>
      </c>
      <c r="F7" s="4">
        <f>Depreciation!F8+Depreciation!F9</f>
        <v>17149085.907615334</v>
      </c>
      <c r="G7" s="4">
        <f>Depreciation!G8+Depreciation!G9</f>
        <v>18349178.745747279</v>
      </c>
      <c r="H7" s="4">
        <f>Depreciation!H8+Depreciation!H9</f>
        <v>19608516.861550264</v>
      </c>
      <c r="I7" s="4">
        <f>Depreciation!I8+Depreciation!I9</f>
        <v>20929663.057728991</v>
      </c>
      <c r="J7" s="4">
        <f>Depreciation!J8+Depreciation!J9</f>
        <v>22315283.489196941</v>
      </c>
      <c r="K7" s="4">
        <f>Depreciation!K8+Depreciation!K9</f>
        <v>23768151.653307721</v>
      </c>
      <c r="L7" s="4">
        <f>Depreciation!L8+Depreciation!L9</f>
        <v>25291152.529628649</v>
      </c>
      <c r="M7" s="4">
        <f>Depreciation!M8+Depreciation!M9</f>
        <v>26887286.87474113</v>
      </c>
      <c r="N7" s="4">
        <f>Depreciation!N8+Depreciation!N9</f>
        <v>28559675.677750476</v>
      </c>
      <c r="O7" s="4">
        <f>Depreciation!O8+Depreciation!O9</f>
        <v>30311564.782392681</v>
      </c>
      <c r="P7" s="4">
        <f>Depreciation!P8+Depreciation!P9</f>
        <v>32146329.681837969</v>
      </c>
      <c r="Q7" s="4">
        <f>Depreciation!Q8+Depreciation!Q9</f>
        <v>34067480.49251058</v>
      </c>
      <c r="R7" s="4">
        <f>Depreciation!R8+Depreciation!R9</f>
        <v>36078667.113472052</v>
      </c>
      <c r="S7" s="4">
        <f>Depreciation!S8+Depreciation!S9</f>
        <v>38183684.578150719</v>
      </c>
      <c r="T7" s="4">
        <f>Depreciation!T8+Depreciation!T9</f>
        <v>40386478.605444625</v>
      </c>
      <c r="U7" s="4">
        <f>Depreciation!U8+Depreciation!U9</f>
        <v>42691151.357477307</v>
      </c>
      <c r="V7" s="4">
        <f>Depreciation!V8+Depreciation!V9</f>
        <v>45101967.411548115</v>
      </c>
      <c r="W7" s="4">
        <f>Depreciation!W8+Depreciation!W9</f>
        <v>47623359.954089403</v>
      </c>
      <c r="X7" s="4">
        <f>Depreciation!X8+Depreciation!X9</f>
        <v>50259937.204723895</v>
      </c>
      <c r="Y7" s="4">
        <f>Depreciation!Y8+Depreciation!Y9</f>
        <v>53016489.078805998</v>
      </c>
      <c r="Z7" s="4">
        <f>Depreciation!Z8+Depreciation!Z9</f>
        <v>55897994.097131737</v>
      </c>
      <c r="AA7" s="4">
        <f>Depreciation!AA8+Depreciation!AA9</f>
        <v>58909626.551813647</v>
      </c>
      <c r="AB7" s="4">
        <f>Depreciation!AB8+Depreciation!AB9</f>
        <v>62056763.937639691</v>
      </c>
      <c r="AC7" s="4">
        <f>Depreciation!AC8+Depreciation!AC9</f>
        <v>65344994.658569559</v>
      </c>
      <c r="AD7" s="4">
        <f>Depreciation!AD8+Depreciation!AD9</f>
        <v>68780126.019366816</v>
      </c>
      <c r="AE7" s="4">
        <f>Depreciation!AE8+Depreciation!AE9</f>
        <v>72368192.512724698</v>
      </c>
      <c r="AF7" s="4">
        <f>Depreciation!AF8+Depreciation!AF9</f>
        <v>76115464.41261366</v>
      </c>
    </row>
    <row r="8" spans="1:32" x14ac:dyDescent="0.35">
      <c r="A8" t="s">
        <v>6</v>
      </c>
      <c r="C8" s="4">
        <f ca="1">'Debt worksheet'!C8</f>
        <v>1323095.4256417933</v>
      </c>
      <c r="D8" s="4">
        <f ca="1">'Debt worksheet'!D8</f>
        <v>2219066.7426475375</v>
      </c>
      <c r="E8" s="4">
        <f ca="1">'Debt worksheet'!E8</f>
        <v>3037520.6696756394</v>
      </c>
      <c r="F8" s="4">
        <f ca="1">'Debt worksheet'!F8</f>
        <v>3798867.4645389169</v>
      </c>
      <c r="G8" s="4">
        <f ca="1">'Debt worksheet'!G8</f>
        <v>4474459.1783762798</v>
      </c>
      <c r="H8" s="4">
        <f ca="1">'Debt worksheet'!H8</f>
        <v>5029896.8251825133</v>
      </c>
      <c r="I8" s="4">
        <f ca="1">'Debt worksheet'!I8</f>
        <v>5522876.6759376861</v>
      </c>
      <c r="J8" s="4">
        <f ca="1">'Debt worksheet'!J8</f>
        <v>5977744.7061884776</v>
      </c>
      <c r="K8" s="4">
        <f ca="1">'Debt worksheet'!K8</f>
        <v>6382247.1329544075</v>
      </c>
      <c r="L8" s="4">
        <f ca="1">'Debt worksheet'!L8</f>
        <v>6774084.2144576116</v>
      </c>
      <c r="M8" s="4">
        <f ca="1">'Debt worksheet'!M8</f>
        <v>7174780.2428531479</v>
      </c>
      <c r="N8" s="4">
        <f ca="1">'Debt worksheet'!N8</f>
        <v>7581963.4139794009</v>
      </c>
      <c r="O8" s="4">
        <f ca="1">'Debt worksheet'!O8</f>
        <v>7992910.1573171532</v>
      </c>
      <c r="P8" s="4">
        <f ca="1">'Debt worksheet'!P8</f>
        <v>8404512.995477125</v>
      </c>
      <c r="Q8" s="4">
        <f ca="1">'Debt worksheet'!Q8</f>
        <v>8813245.9884382784</v>
      </c>
      <c r="R8" s="4">
        <f ca="1">'Debt worksheet'!R8</f>
        <v>9215127.5991376042</v>
      </c>
      <c r="S8" s="4">
        <f ca="1">'Debt worksheet'!S8</f>
        <v>9605680.8066357989</v>
      </c>
      <c r="T8" s="4">
        <f ca="1">'Debt worksheet'!T8</f>
        <v>9979890.2820740491</v>
      </c>
      <c r="U8" s="4">
        <f ca="1">'Debt worksheet'!U8</f>
        <v>10332156.43095777</v>
      </c>
      <c r="V8" s="4">
        <f ca="1">'Debt worksheet'!V8</f>
        <v>10701190.541766075</v>
      </c>
      <c r="W8" s="4">
        <f ca="1">'Debt worksheet'!W8</f>
        <v>11086291.752466252</v>
      </c>
      <c r="X8" s="4">
        <f ca="1">'Debt worksheet'!X8</f>
        <v>11486594.149115818</v>
      </c>
      <c r="Y8" s="4">
        <f ca="1">'Debt worksheet'!Y8</f>
        <v>11901051.161535699</v>
      </c>
      <c r="Z8" s="4">
        <f ca="1">'Debt worksheet'!Z8</f>
        <v>12328418.833239807</v>
      </c>
      <c r="AA8" s="4">
        <f ca="1">'Debt worksheet'!AA8</f>
        <v>12767237.894882202</v>
      </c>
      <c r="AB8" s="4">
        <f ca="1">'Debt worksheet'!AB8</f>
        <v>13321785.157812847</v>
      </c>
      <c r="AC8" s="4">
        <f ca="1">'Debt worksheet'!AC8</f>
        <v>14001790.03264183</v>
      </c>
      <c r="AD8" s="4">
        <f ca="1">'Debt worksheet'!AD8</f>
        <v>14817571.572376337</v>
      </c>
      <c r="AE8" s="4">
        <f ca="1">'Debt worksheet'!AE8</f>
        <v>15780069.098405689</v>
      </c>
      <c r="AF8" s="4">
        <f ca="1">'Debt worksheet'!AF8</f>
        <v>16900874.282491323</v>
      </c>
    </row>
    <row r="9" spans="1:32" x14ac:dyDescent="0.35">
      <c r="A9" t="s">
        <v>22</v>
      </c>
      <c r="C9" s="4">
        <f ca="1">C5-C6-C7-C8</f>
        <v>-2898964.5566767096</v>
      </c>
      <c r="D9" s="4">
        <f t="shared" ref="D9:AF9" ca="1" si="2">D5-D6-D7-D8</f>
        <v>-907794.21515932446</v>
      </c>
      <c r="E9" s="4">
        <f t="shared" ca="1" si="2"/>
        <v>2097112.7162934742</v>
      </c>
      <c r="F9" s="4">
        <f t="shared" ca="1" si="2"/>
        <v>4544153.4040641189</v>
      </c>
      <c r="G9" s="4">
        <f t="shared" ca="1" si="2"/>
        <v>7835799.9833238758</v>
      </c>
      <c r="H9" s="4">
        <f t="shared" ca="1" si="2"/>
        <v>12137202.779188074</v>
      </c>
      <c r="I9" s="4">
        <f t="shared" ca="1" si="2"/>
        <v>14817930.432375249</v>
      </c>
      <c r="J9" s="4">
        <f t="shared" ca="1" si="2"/>
        <v>16831737.798455462</v>
      </c>
      <c r="K9" s="4">
        <f t="shared" ca="1" si="2"/>
        <v>19225249.992374223</v>
      </c>
      <c r="L9" s="4">
        <f t="shared" ca="1" si="2"/>
        <v>20572155.789822642</v>
      </c>
      <c r="M9" s="4">
        <f t="shared" ca="1" si="2"/>
        <v>21335603.052690387</v>
      </c>
      <c r="N9" s="4">
        <f t="shared" ca="1" si="2"/>
        <v>22199346.069746222</v>
      </c>
      <c r="O9" s="4">
        <f t="shared" ca="1" si="2"/>
        <v>23174476.26582212</v>
      </c>
      <c r="P9" s="4">
        <f t="shared" ca="1" si="2"/>
        <v>24273036.676745243</v>
      </c>
      <c r="Q9" s="4">
        <f t="shared" ca="1" si="2"/>
        <v>25508092.022399344</v>
      </c>
      <c r="R9" s="4">
        <f t="shared" ca="1" si="2"/>
        <v>26893803.482447051</v>
      </c>
      <c r="S9" s="4">
        <f t="shared" ca="1" si="2"/>
        <v>28445508.472271413</v>
      </c>
      <c r="T9" s="4">
        <f t="shared" ca="1" si="2"/>
        <v>30179805.734809369</v>
      </c>
      <c r="U9" s="4">
        <f t="shared" ca="1" si="2"/>
        <v>32114646.083139054</v>
      </c>
      <c r="V9" s="4">
        <f t="shared" ca="1" si="2"/>
        <v>32985302.038933687</v>
      </c>
      <c r="W9" s="4">
        <f t="shared" ca="1" si="2"/>
        <v>33919174.322865136</v>
      </c>
      <c r="X9" s="4">
        <f t="shared" ca="1" si="2"/>
        <v>34922360.83814013</v>
      </c>
      <c r="Y9" s="4">
        <f t="shared" ca="1" si="2"/>
        <v>36001449.55417411</v>
      </c>
      <c r="Z9" s="4">
        <f t="shared" ca="1" si="2"/>
        <v>37163552.085999258</v>
      </c>
      <c r="AA9" s="4">
        <f t="shared" ca="1" si="2"/>
        <v>38416339.340072528</v>
      </c>
      <c r="AB9" s="4">
        <f t="shared" ca="1" si="2"/>
        <v>36740348.161363669</v>
      </c>
      <c r="AC9" s="4">
        <f t="shared" ca="1" si="2"/>
        <v>34838550.745825663</v>
      </c>
      <c r="AD9" s="4">
        <f t="shared" ca="1" si="2"/>
        <v>32695769.829377878</v>
      </c>
      <c r="AE9" s="4">
        <f t="shared" ca="1" si="2"/>
        <v>30296006.548965409</v>
      </c>
      <c r="AF9" s="4">
        <f t="shared" ca="1" si="2"/>
        <v>27622400.552151073</v>
      </c>
    </row>
    <row r="12" spans="1:32" x14ac:dyDescent="0.35">
      <c r="A12" t="s">
        <v>80</v>
      </c>
      <c r="C12" s="2">
        <f>Assumptions!$C$25*Assumptions!D9*Assumptions!D13</f>
        <v>11018216.281295994</v>
      </c>
      <c r="D12" s="2">
        <f>Assumptions!$C$25*Assumptions!E9*Assumptions!E13</f>
        <v>11325785.056573948</v>
      </c>
      <c r="E12" s="2">
        <f>Assumptions!$C$25*Assumptions!F9*Assumptions!F13</f>
        <v>11641939.482116053</v>
      </c>
      <c r="F12" s="2">
        <f>Assumptions!$C$25*Assumptions!G9*Assumptions!G13</f>
        <v>11966919.222661981</v>
      </c>
      <c r="G12" s="2">
        <f>Assumptions!$C$25*Assumptions!H9*Assumptions!H13</f>
        <v>12300970.633089678</v>
      </c>
      <c r="H12" s="2">
        <f>Assumptions!$C$25*Assumptions!I9*Assumptions!I13</f>
        <v>12644346.945167698</v>
      </c>
      <c r="I12" s="2">
        <f>Assumptions!$C$25*Assumptions!J9*Assumptions!J13</f>
        <v>12997308.459520668</v>
      </c>
      <c r="J12" s="2">
        <f>Assumptions!$C$25*Assumptions!K9*Assumptions!K13</f>
        <v>13360122.742953336</v>
      </c>
      <c r="K12" s="2">
        <f>Assumptions!$C$25*Assumptions!L9*Assumptions!L13</f>
        <v>13733064.831282897</v>
      </c>
      <c r="L12" s="2">
        <f>Assumptions!$C$25*Assumptions!M9*Assumptions!M13</f>
        <v>14116417.437833255</v>
      </c>
      <c r="M12" s="2">
        <f>Assumptions!$C$25*Assumptions!N9*Assumptions!N13</f>
        <v>14510471.167749329</v>
      </c>
      <c r="N12" s="2">
        <f>Assumptions!$C$25*Assumptions!O9*Assumptions!O13</f>
        <v>14915524.738293849</v>
      </c>
      <c r="O12" s="2">
        <f>Assumptions!$C$25*Assumptions!P9*Assumptions!P13</f>
        <v>15331885.205293637</v>
      </c>
      <c r="P12" s="2">
        <f>Assumptions!$C$25*Assumptions!Q9*Assumptions!Q13</f>
        <v>15759868.195907036</v>
      </c>
      <c r="Q12" s="2">
        <f>Assumptions!$C$25*Assumptions!R9*Assumptions!R13</f>
        <v>16199798.14788897</v>
      </c>
      <c r="R12" s="2">
        <f>Assumptions!$C$25*Assumptions!S9*Assumptions!S13</f>
        <v>16652008.555534933</v>
      </c>
      <c r="S12" s="2">
        <f>Assumptions!$C$25*Assumptions!T9*Assumptions!T13</f>
        <v>17116842.222490456</v>
      </c>
      <c r="T12" s="2">
        <f>Assumptions!$C$25*Assumptions!U9*Assumptions!U13</f>
        <v>17594651.521617603</v>
      </c>
      <c r="U12" s="2">
        <f>Assumptions!$C$25*Assumptions!V9*Assumptions!V13</f>
        <v>18085798.662115537</v>
      </c>
      <c r="V12" s="2">
        <f>Assumptions!$C$25*Assumptions!W9*Assumptions!W13</f>
        <v>18590655.964097656</v>
      </c>
      <c r="W12" s="2">
        <f>Assumptions!$C$25*Assumptions!X9*Assumptions!X13</f>
        <v>19109606.140833408</v>
      </c>
      <c r="X12" s="2">
        <f>Assumptions!$C$25*Assumptions!Y9*Assumptions!Y13</f>
        <v>19643042.588868786</v>
      </c>
      <c r="Y12" s="2">
        <f>Assumptions!$C$25*Assumptions!Z9*Assumptions!Z13</f>
        <v>20191369.686245427</v>
      </c>
      <c r="Z12" s="2">
        <f>Assumptions!$C$25*Assumptions!AA9*Assumptions!AA13</f>
        <v>20755003.099044297</v>
      </c>
      <c r="AA12" s="2">
        <f>Assumptions!$C$25*Assumptions!AB9*Assumptions!AB13</f>
        <v>21334370.09648649</v>
      </c>
      <c r="AB12" s="2">
        <f>Assumptions!$C$25*Assumptions!AC9*Assumptions!AC13</f>
        <v>21929909.874829918</v>
      </c>
      <c r="AC12" s="2">
        <f>Assumptions!$C$25*Assumptions!AD9*Assumptions!AD13</f>
        <v>22542073.890307382</v>
      </c>
      <c r="AD12" s="2">
        <f>Assumptions!$C$25*Assumptions!AE9*Assumptions!AE13</f>
        <v>23171326.201358534</v>
      </c>
      <c r="AE12" s="2">
        <f>Assumptions!$C$25*Assumptions!AF9*Assumptions!AF13</f>
        <v>23818143.820415072</v>
      </c>
      <c r="AF12" s="2">
        <f>Assumptions!$C$25*Assumptions!AG9*Assumptions!AG13</f>
        <v>24483017.075505815</v>
      </c>
    </row>
    <row r="13" spans="1:32" x14ac:dyDescent="0.3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1:32" x14ac:dyDescent="0.35">
      <c r="A14" t="s">
        <v>81</v>
      </c>
      <c r="C14" s="5">
        <f>Assumptions!D122*Assumptions!D9</f>
        <v>710817.69336676644</v>
      </c>
      <c r="D14" s="5">
        <f>Assumptions!E122*Assumptions!E9</f>
        <v>1452911.3652416705</v>
      </c>
      <c r="E14" s="5">
        <f>Assumptions!F122*Assumptions!F9</f>
        <v>2227313.1229154812</v>
      </c>
      <c r="F14" s="5">
        <f>Assumptions!G122*Assumptions!G9</f>
        <v>3035085.3488261621</v>
      </c>
      <c r="G14" s="5">
        <f>Assumptions!H122*Assumptions!H9</f>
        <v>3877321.5331254229</v>
      </c>
      <c r="H14" s="5">
        <f>Assumptions!I122*Assumptions!I9</f>
        <v>4755147.1282250183</v>
      </c>
      <c r="I14" s="5">
        <f>Assumptions!J122*Assumptions!J9</f>
        <v>5669720.4258869635</v>
      </c>
      <c r="J14" s="5">
        <f>Assumptions!K122*Assumptions!K9</f>
        <v>6622233.4574359739</v>
      </c>
      <c r="K14" s="5">
        <f>Assumptions!L122*Assumptions!L9</f>
        <v>7613912.9176870128</v>
      </c>
      <c r="L14" s="5">
        <f>Assumptions!M122*Assumptions!M9</f>
        <v>8646021.1131956968</v>
      </c>
      <c r="M14" s="5">
        <f>Assumptions!N122*Assumptions!N9</f>
        <v>9719856.9354546033</v>
      </c>
      <c r="N14" s="5">
        <f>Assumptions!O122*Assumptions!O9</f>
        <v>10836756.859674113</v>
      </c>
      <c r="O14" s="5">
        <f>Assumptions!P122*Assumptions!P9</f>
        <v>11998095.969802519</v>
      </c>
      <c r="P14" s="5">
        <f>Assumptions!Q122*Assumptions!Q9</f>
        <v>13205289.010456495</v>
      </c>
      <c r="Q14" s="5">
        <f>Assumptions!R122*Assumptions!R9</f>
        <v>14459791.466449864</v>
      </c>
      <c r="R14" s="5">
        <f>Assumptions!S122*Assumptions!S9</f>
        <v>15763100.670625878</v>
      </c>
      <c r="S14" s="5">
        <f>Assumptions!T122*Assumptions!T9</f>
        <v>17116756.940715875</v>
      </c>
      <c r="T14" s="5">
        <f>Assumptions!U122*Assumptions!U9</f>
        <v>18522344.745965254</v>
      </c>
      <c r="U14" s="5">
        <f>Assumptions!V122*Assumptions!V9</f>
        <v>19981493.904286295</v>
      </c>
      <c r="V14" s="5">
        <f>Assumptions!W122*Assumptions!W9</f>
        <v>21495880.810716417</v>
      </c>
      <c r="W14" s="5">
        <f>Assumptions!X122*Assumptions!X9</f>
        <v>23067229.697979786</v>
      </c>
      <c r="X14" s="5">
        <f>Assumptions!Y122*Assumptions!Y9</f>
        <v>24697313.929970354</v>
      </c>
      <c r="Y14" s="5">
        <f>Assumptions!Z122*Assumptions!Z9</f>
        <v>26387957.328994688</v>
      </c>
      <c r="Z14" s="5">
        <f>Assumptions!AA122*Assumptions!AA9</f>
        <v>28141035.537633989</v>
      </c>
      <c r="AA14" s="5">
        <f>Assumptions!AB122*Assumptions!AB9</f>
        <v>29958477.416106183</v>
      </c>
      <c r="AB14" s="5">
        <f>Assumptions!AC122*Assumptions!AC9</f>
        <v>31842266.476030938</v>
      </c>
      <c r="AC14" s="5">
        <f>Assumptions!AD122*Assumptions!AD9</f>
        <v>33794442.35152299</v>
      </c>
      <c r="AD14" s="5">
        <f>Assumptions!AE122*Assumptions!AE9</f>
        <v>35817102.308562294</v>
      </c>
      <c r="AE14" s="5">
        <f>Assumptions!AF122*Assumptions!AF9</f>
        <v>37912402.793613188</v>
      </c>
      <c r="AF14" s="5">
        <f>Assumptions!AG122*Assumptions!AG9</f>
        <v>40082561.022488974</v>
      </c>
    </row>
    <row r="15" spans="1:32" x14ac:dyDescent="0.3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row>
    <row r="16" spans="1:32" x14ac:dyDescent="0.35">
      <c r="A16" t="s">
        <v>195</v>
      </c>
      <c r="C16" s="37">
        <f>Assumptions!D43</f>
        <v>1</v>
      </c>
      <c r="D16" s="37">
        <f>Assumptions!E43</f>
        <v>1</v>
      </c>
      <c r="E16" s="37">
        <f>Assumptions!F43</f>
        <v>1</v>
      </c>
      <c r="F16" s="37">
        <f>Assumptions!G43</f>
        <v>1</v>
      </c>
      <c r="G16" s="37">
        <f>Assumptions!H43</f>
        <v>1</v>
      </c>
      <c r="H16" s="37">
        <f>Assumptions!I43</f>
        <v>1</v>
      </c>
      <c r="I16" s="37">
        <f>Assumptions!J43</f>
        <v>1</v>
      </c>
      <c r="J16" s="37">
        <f>Assumptions!K43</f>
        <v>1</v>
      </c>
      <c r="K16" s="37">
        <f>Assumptions!L43</f>
        <v>1</v>
      </c>
      <c r="L16" s="37">
        <f>Assumptions!M43</f>
        <v>1</v>
      </c>
      <c r="M16" s="37">
        <f>Assumptions!N43</f>
        <v>1</v>
      </c>
      <c r="N16" s="37">
        <f>Assumptions!O43</f>
        <v>1</v>
      </c>
      <c r="O16" s="37">
        <f>Assumptions!P43</f>
        <v>1</v>
      </c>
      <c r="P16" s="37">
        <f>Assumptions!Q43</f>
        <v>1</v>
      </c>
      <c r="Q16" s="37">
        <f>Assumptions!R43</f>
        <v>1</v>
      </c>
      <c r="R16" s="37">
        <f>Assumptions!S43</f>
        <v>1</v>
      </c>
      <c r="S16" s="37">
        <f>Assumptions!T43</f>
        <v>1</v>
      </c>
      <c r="T16" s="37">
        <f>Assumptions!U43</f>
        <v>1</v>
      </c>
      <c r="U16" s="37">
        <f>Assumptions!V43</f>
        <v>1</v>
      </c>
      <c r="V16" s="37">
        <f>Assumptions!W43</f>
        <v>1</v>
      </c>
      <c r="W16" s="37">
        <f>Assumptions!X43</f>
        <v>1</v>
      </c>
      <c r="X16" s="37">
        <f>Assumptions!Y43</f>
        <v>1</v>
      </c>
      <c r="Y16" s="37">
        <f>Assumptions!Z43</f>
        <v>1</v>
      </c>
      <c r="Z16" s="37">
        <f>Assumptions!AA43</f>
        <v>1</v>
      </c>
      <c r="AA16" s="37">
        <f>Assumptions!AB43</f>
        <v>1</v>
      </c>
      <c r="AB16" s="37">
        <f>Assumptions!AC43</f>
        <v>1</v>
      </c>
      <c r="AC16" s="37">
        <f>Assumptions!AD43</f>
        <v>1</v>
      </c>
      <c r="AD16" s="37">
        <f>Assumptions!AE43</f>
        <v>1</v>
      </c>
      <c r="AE16" s="37">
        <f>Assumptions!AF43</f>
        <v>1</v>
      </c>
      <c r="AF16" s="37">
        <f>Assumptions!AG43</f>
        <v>1</v>
      </c>
    </row>
    <row r="17" spans="1:32" x14ac:dyDescent="0.35">
      <c r="A17" t="s">
        <v>62</v>
      </c>
      <c r="C17" s="37">
        <f>Assumptions!D45</f>
        <v>1</v>
      </c>
      <c r="D17" s="37">
        <f>Assumptions!E45</f>
        <v>1</v>
      </c>
      <c r="E17" s="37">
        <f>Assumptions!F45</f>
        <v>1</v>
      </c>
      <c r="F17" s="37">
        <f>Assumptions!G45</f>
        <v>1</v>
      </c>
      <c r="G17" s="37">
        <f>Assumptions!H45</f>
        <v>1</v>
      </c>
      <c r="H17" s="37">
        <f>Assumptions!I45</f>
        <v>1</v>
      </c>
      <c r="I17" s="37">
        <f>Assumptions!J45</f>
        <v>1</v>
      </c>
      <c r="J17" s="37">
        <f>Assumptions!K45</f>
        <v>1</v>
      </c>
      <c r="K17" s="37">
        <f>Assumptions!L45</f>
        <v>1</v>
      </c>
      <c r="L17" s="37">
        <f>Assumptions!M45</f>
        <v>1</v>
      </c>
      <c r="M17" s="37">
        <f>Assumptions!N45</f>
        <v>1</v>
      </c>
      <c r="N17" s="37">
        <f>Assumptions!O45</f>
        <v>1</v>
      </c>
      <c r="O17" s="37">
        <f>Assumptions!P45</f>
        <v>1</v>
      </c>
      <c r="P17" s="37">
        <f>Assumptions!Q45</f>
        <v>1</v>
      </c>
      <c r="Q17" s="37">
        <f>Assumptions!R45</f>
        <v>1</v>
      </c>
      <c r="R17" s="37">
        <f>Assumptions!S45</f>
        <v>1</v>
      </c>
      <c r="S17" s="37">
        <f>Assumptions!T45</f>
        <v>1</v>
      </c>
      <c r="T17" s="37">
        <f>Assumptions!U45</f>
        <v>1</v>
      </c>
      <c r="U17" s="37">
        <f>Assumptions!V45</f>
        <v>1</v>
      </c>
      <c r="V17" s="37">
        <f>Assumptions!W45</f>
        <v>1</v>
      </c>
      <c r="W17" s="37">
        <f>Assumptions!X45</f>
        <v>1</v>
      </c>
      <c r="X17" s="37">
        <f>Assumptions!Y45</f>
        <v>1</v>
      </c>
      <c r="Y17" s="37">
        <f>Assumptions!Z45</f>
        <v>1</v>
      </c>
      <c r="Z17" s="37">
        <f>Assumptions!AA45</f>
        <v>1</v>
      </c>
      <c r="AA17" s="37">
        <f>Assumptions!AB45</f>
        <v>1</v>
      </c>
      <c r="AB17" s="37">
        <f>Assumptions!AC45</f>
        <v>1</v>
      </c>
      <c r="AC17" s="37">
        <f>Assumptions!AD45</f>
        <v>1</v>
      </c>
      <c r="AD17" s="37">
        <f>Assumptions!AE45</f>
        <v>1</v>
      </c>
      <c r="AE17" s="37">
        <f>Assumptions!AF45</f>
        <v>1</v>
      </c>
      <c r="AF17" s="37">
        <f>Assumptions!AG45</f>
        <v>1</v>
      </c>
    </row>
    <row r="18" spans="1:32" x14ac:dyDescent="0.35">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row>
    <row r="19" spans="1:32" x14ac:dyDescent="0.35">
      <c r="A19" t="s">
        <v>83</v>
      </c>
      <c r="C19" s="44">
        <f>(C12*C16)-C12</f>
        <v>0</v>
      </c>
      <c r="D19" s="44">
        <f t="shared" ref="D19:AF19" si="3">(D12*D16)-D12</f>
        <v>0</v>
      </c>
      <c r="E19" s="44">
        <f t="shared" si="3"/>
        <v>0</v>
      </c>
      <c r="F19" s="44">
        <f t="shared" si="3"/>
        <v>0</v>
      </c>
      <c r="G19" s="44">
        <f t="shared" si="3"/>
        <v>0</v>
      </c>
      <c r="H19" s="44">
        <f t="shared" si="3"/>
        <v>0</v>
      </c>
      <c r="I19" s="44">
        <f t="shared" si="3"/>
        <v>0</v>
      </c>
      <c r="J19" s="44">
        <f t="shared" si="3"/>
        <v>0</v>
      </c>
      <c r="K19" s="44">
        <f t="shared" si="3"/>
        <v>0</v>
      </c>
      <c r="L19" s="44">
        <f t="shared" si="3"/>
        <v>0</v>
      </c>
      <c r="M19" s="44">
        <f t="shared" si="3"/>
        <v>0</v>
      </c>
      <c r="N19" s="44">
        <f t="shared" si="3"/>
        <v>0</v>
      </c>
      <c r="O19" s="44">
        <f t="shared" si="3"/>
        <v>0</v>
      </c>
      <c r="P19" s="44">
        <f t="shared" si="3"/>
        <v>0</v>
      </c>
      <c r="Q19" s="44">
        <f t="shared" si="3"/>
        <v>0</v>
      </c>
      <c r="R19" s="44">
        <f t="shared" si="3"/>
        <v>0</v>
      </c>
      <c r="S19" s="44">
        <f t="shared" si="3"/>
        <v>0</v>
      </c>
      <c r="T19" s="44">
        <f t="shared" si="3"/>
        <v>0</v>
      </c>
      <c r="U19" s="44">
        <f t="shared" si="3"/>
        <v>0</v>
      </c>
      <c r="V19" s="44">
        <f t="shared" si="3"/>
        <v>0</v>
      </c>
      <c r="W19" s="44">
        <f t="shared" si="3"/>
        <v>0</v>
      </c>
      <c r="X19" s="44">
        <f t="shared" si="3"/>
        <v>0</v>
      </c>
      <c r="Y19" s="44">
        <f t="shared" si="3"/>
        <v>0</v>
      </c>
      <c r="Z19" s="44">
        <f t="shared" si="3"/>
        <v>0</v>
      </c>
      <c r="AA19" s="44">
        <f t="shared" si="3"/>
        <v>0</v>
      </c>
      <c r="AB19" s="44">
        <f t="shared" si="3"/>
        <v>0</v>
      </c>
      <c r="AC19" s="44">
        <f t="shared" si="3"/>
        <v>0</v>
      </c>
      <c r="AD19" s="44">
        <f t="shared" si="3"/>
        <v>0</v>
      </c>
      <c r="AE19" s="44">
        <f t="shared" si="3"/>
        <v>0</v>
      </c>
      <c r="AF19" s="44">
        <f t="shared" si="3"/>
        <v>0</v>
      </c>
    </row>
    <row r="20" spans="1:32" x14ac:dyDescent="0.35">
      <c r="A20" t="s">
        <v>84</v>
      </c>
      <c r="C20" s="44">
        <f>(C12*C17)-C12</f>
        <v>0</v>
      </c>
      <c r="D20" s="44">
        <f t="shared" ref="D20:AF20" si="4">(D12*D17)-D12</f>
        <v>0</v>
      </c>
      <c r="E20" s="44">
        <f t="shared" si="4"/>
        <v>0</v>
      </c>
      <c r="F20" s="44">
        <f t="shared" si="4"/>
        <v>0</v>
      </c>
      <c r="G20" s="44">
        <f t="shared" si="4"/>
        <v>0</v>
      </c>
      <c r="H20" s="44">
        <f t="shared" si="4"/>
        <v>0</v>
      </c>
      <c r="I20" s="44">
        <f t="shared" si="4"/>
        <v>0</v>
      </c>
      <c r="J20" s="44">
        <f t="shared" si="4"/>
        <v>0</v>
      </c>
      <c r="K20" s="44">
        <f t="shared" si="4"/>
        <v>0</v>
      </c>
      <c r="L20" s="44">
        <f t="shared" si="4"/>
        <v>0</v>
      </c>
      <c r="M20" s="44">
        <f t="shared" si="4"/>
        <v>0</v>
      </c>
      <c r="N20" s="44">
        <f t="shared" si="4"/>
        <v>0</v>
      </c>
      <c r="O20" s="44">
        <f t="shared" si="4"/>
        <v>0</v>
      </c>
      <c r="P20" s="44">
        <f t="shared" si="4"/>
        <v>0</v>
      </c>
      <c r="Q20" s="44">
        <f t="shared" si="4"/>
        <v>0</v>
      </c>
      <c r="R20" s="44">
        <f t="shared" si="4"/>
        <v>0</v>
      </c>
      <c r="S20" s="44">
        <f t="shared" si="4"/>
        <v>0</v>
      </c>
      <c r="T20" s="44">
        <f t="shared" si="4"/>
        <v>0</v>
      </c>
      <c r="U20" s="44">
        <f t="shared" si="4"/>
        <v>0</v>
      </c>
      <c r="V20" s="44">
        <f t="shared" si="4"/>
        <v>0</v>
      </c>
      <c r="W20" s="44">
        <f t="shared" si="4"/>
        <v>0</v>
      </c>
      <c r="X20" s="44">
        <f t="shared" si="4"/>
        <v>0</v>
      </c>
      <c r="Y20" s="44">
        <f t="shared" si="4"/>
        <v>0</v>
      </c>
      <c r="Z20" s="44">
        <f t="shared" si="4"/>
        <v>0</v>
      </c>
      <c r="AA20" s="44">
        <f t="shared" si="4"/>
        <v>0</v>
      </c>
      <c r="AB20" s="44">
        <f t="shared" si="4"/>
        <v>0</v>
      </c>
      <c r="AC20" s="44">
        <f t="shared" si="4"/>
        <v>0</v>
      </c>
      <c r="AD20" s="44">
        <f t="shared" si="4"/>
        <v>0</v>
      </c>
      <c r="AE20" s="44">
        <f t="shared" si="4"/>
        <v>0</v>
      </c>
      <c r="AF20" s="44">
        <f t="shared" si="4"/>
        <v>0</v>
      </c>
    </row>
    <row r="21" spans="1:32" x14ac:dyDescent="0.35">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row>
    <row r="22" spans="1:32" x14ac:dyDescent="0.35">
      <c r="A22" t="s">
        <v>94</v>
      </c>
      <c r="C22" s="44">
        <f>(C13*C17)-C13</f>
        <v>0</v>
      </c>
      <c r="D22" s="44">
        <f t="shared" ref="D22:AF22" si="5">(D13*D17)-D13</f>
        <v>0</v>
      </c>
      <c r="E22" s="44">
        <f t="shared" si="5"/>
        <v>0</v>
      </c>
      <c r="F22" s="44">
        <f t="shared" si="5"/>
        <v>0</v>
      </c>
      <c r="G22" s="44">
        <f t="shared" si="5"/>
        <v>0</v>
      </c>
      <c r="H22" s="44">
        <f t="shared" si="5"/>
        <v>0</v>
      </c>
      <c r="I22" s="44">
        <f t="shared" si="5"/>
        <v>0</v>
      </c>
      <c r="J22" s="44">
        <f t="shared" si="5"/>
        <v>0</v>
      </c>
      <c r="K22" s="44">
        <f t="shared" si="5"/>
        <v>0</v>
      </c>
      <c r="L22" s="44">
        <f t="shared" si="5"/>
        <v>0</v>
      </c>
      <c r="M22" s="44">
        <f t="shared" si="5"/>
        <v>0</v>
      </c>
      <c r="N22" s="44">
        <f t="shared" si="5"/>
        <v>0</v>
      </c>
      <c r="O22" s="44">
        <f t="shared" si="5"/>
        <v>0</v>
      </c>
      <c r="P22" s="44">
        <f t="shared" si="5"/>
        <v>0</v>
      </c>
      <c r="Q22" s="44">
        <f t="shared" si="5"/>
        <v>0</v>
      </c>
      <c r="R22" s="44">
        <f t="shared" si="5"/>
        <v>0</v>
      </c>
      <c r="S22" s="44">
        <f t="shared" si="5"/>
        <v>0</v>
      </c>
      <c r="T22" s="44">
        <f t="shared" si="5"/>
        <v>0</v>
      </c>
      <c r="U22" s="44">
        <f t="shared" si="5"/>
        <v>0</v>
      </c>
      <c r="V22" s="44">
        <f t="shared" si="5"/>
        <v>0</v>
      </c>
      <c r="W22" s="44">
        <f t="shared" si="5"/>
        <v>0</v>
      </c>
      <c r="X22" s="44">
        <f t="shared" si="5"/>
        <v>0</v>
      </c>
      <c r="Y22" s="44">
        <f t="shared" si="5"/>
        <v>0</v>
      </c>
      <c r="Z22" s="44">
        <f t="shared" si="5"/>
        <v>0</v>
      </c>
      <c r="AA22" s="44">
        <f t="shared" si="5"/>
        <v>0</v>
      </c>
      <c r="AB22" s="44">
        <f t="shared" si="5"/>
        <v>0</v>
      </c>
      <c r="AC22" s="44">
        <f t="shared" si="5"/>
        <v>0</v>
      </c>
      <c r="AD22" s="44">
        <f t="shared" si="5"/>
        <v>0</v>
      </c>
      <c r="AE22" s="44">
        <f t="shared" si="5"/>
        <v>0</v>
      </c>
      <c r="AF22" s="44">
        <f t="shared" si="5"/>
        <v>0</v>
      </c>
    </row>
    <row r="24" spans="1:32" x14ac:dyDescent="0.35">
      <c r="A24" t="s">
        <v>85</v>
      </c>
      <c r="C24" s="44">
        <f>(C14*C16)-C14</f>
        <v>0</v>
      </c>
      <c r="D24" s="44">
        <f t="shared" ref="D24:AF24" si="6">(D14*D16)-D14</f>
        <v>0</v>
      </c>
      <c r="E24" s="44">
        <f t="shared" si="6"/>
        <v>0</v>
      </c>
      <c r="F24" s="44">
        <f t="shared" si="6"/>
        <v>0</v>
      </c>
      <c r="G24" s="44">
        <f t="shared" si="6"/>
        <v>0</v>
      </c>
      <c r="H24" s="44">
        <f t="shared" si="6"/>
        <v>0</v>
      </c>
      <c r="I24" s="44">
        <f t="shared" si="6"/>
        <v>0</v>
      </c>
      <c r="J24" s="44">
        <f t="shared" si="6"/>
        <v>0</v>
      </c>
      <c r="K24" s="44">
        <f t="shared" si="6"/>
        <v>0</v>
      </c>
      <c r="L24" s="44">
        <f t="shared" si="6"/>
        <v>0</v>
      </c>
      <c r="M24" s="44">
        <f t="shared" si="6"/>
        <v>0</v>
      </c>
      <c r="N24" s="44">
        <f t="shared" si="6"/>
        <v>0</v>
      </c>
      <c r="O24" s="44">
        <f t="shared" si="6"/>
        <v>0</v>
      </c>
      <c r="P24" s="44">
        <f t="shared" si="6"/>
        <v>0</v>
      </c>
      <c r="Q24" s="44">
        <f t="shared" si="6"/>
        <v>0</v>
      </c>
      <c r="R24" s="44">
        <f t="shared" si="6"/>
        <v>0</v>
      </c>
      <c r="S24" s="44">
        <f t="shared" si="6"/>
        <v>0</v>
      </c>
      <c r="T24" s="44">
        <f t="shared" si="6"/>
        <v>0</v>
      </c>
      <c r="U24" s="44">
        <f t="shared" si="6"/>
        <v>0</v>
      </c>
      <c r="V24" s="44">
        <f t="shared" si="6"/>
        <v>0</v>
      </c>
      <c r="W24" s="44">
        <f t="shared" si="6"/>
        <v>0</v>
      </c>
      <c r="X24" s="44">
        <f t="shared" si="6"/>
        <v>0</v>
      </c>
      <c r="Y24" s="44">
        <f t="shared" si="6"/>
        <v>0</v>
      </c>
      <c r="Z24" s="44">
        <f t="shared" si="6"/>
        <v>0</v>
      </c>
      <c r="AA24" s="44">
        <f t="shared" si="6"/>
        <v>0</v>
      </c>
      <c r="AB24" s="44">
        <f t="shared" si="6"/>
        <v>0</v>
      </c>
      <c r="AC24" s="44">
        <f t="shared" si="6"/>
        <v>0</v>
      </c>
      <c r="AD24" s="44">
        <f t="shared" si="6"/>
        <v>0</v>
      </c>
      <c r="AE24" s="44">
        <f t="shared" si="6"/>
        <v>0</v>
      </c>
      <c r="AF24" s="44">
        <f t="shared" si="6"/>
        <v>0</v>
      </c>
    </row>
    <row r="25" spans="1:32" x14ac:dyDescent="0.35">
      <c r="A25" t="s">
        <v>86</v>
      </c>
      <c r="C25" s="44">
        <f>(C14*C17)-C14</f>
        <v>0</v>
      </c>
      <c r="D25" s="44">
        <f t="shared" ref="D25:AF25" si="7">(D14*D17)-D14</f>
        <v>0</v>
      </c>
      <c r="E25" s="44">
        <f t="shared" si="7"/>
        <v>0</v>
      </c>
      <c r="F25" s="44">
        <f t="shared" si="7"/>
        <v>0</v>
      </c>
      <c r="G25" s="44">
        <f t="shared" si="7"/>
        <v>0</v>
      </c>
      <c r="H25" s="44">
        <f t="shared" si="7"/>
        <v>0</v>
      </c>
      <c r="I25" s="44">
        <f t="shared" si="7"/>
        <v>0</v>
      </c>
      <c r="J25" s="44">
        <f t="shared" si="7"/>
        <v>0</v>
      </c>
      <c r="K25" s="44">
        <f t="shared" si="7"/>
        <v>0</v>
      </c>
      <c r="L25" s="44">
        <f t="shared" si="7"/>
        <v>0</v>
      </c>
      <c r="M25" s="44">
        <f t="shared" si="7"/>
        <v>0</v>
      </c>
      <c r="N25" s="44">
        <f t="shared" si="7"/>
        <v>0</v>
      </c>
      <c r="O25" s="44">
        <f t="shared" si="7"/>
        <v>0</v>
      </c>
      <c r="P25" s="44">
        <f t="shared" si="7"/>
        <v>0</v>
      </c>
      <c r="Q25" s="44">
        <f t="shared" si="7"/>
        <v>0</v>
      </c>
      <c r="R25" s="44">
        <f t="shared" si="7"/>
        <v>0</v>
      </c>
      <c r="S25" s="44">
        <f t="shared" si="7"/>
        <v>0</v>
      </c>
      <c r="T25" s="44">
        <f t="shared" si="7"/>
        <v>0</v>
      </c>
      <c r="U25" s="44">
        <f t="shared" si="7"/>
        <v>0</v>
      </c>
      <c r="V25" s="44">
        <f t="shared" si="7"/>
        <v>0</v>
      </c>
      <c r="W25" s="44">
        <f t="shared" si="7"/>
        <v>0</v>
      </c>
      <c r="X25" s="44">
        <f t="shared" si="7"/>
        <v>0</v>
      </c>
      <c r="Y25" s="44">
        <f t="shared" si="7"/>
        <v>0</v>
      </c>
      <c r="Z25" s="44">
        <f t="shared" si="7"/>
        <v>0</v>
      </c>
      <c r="AA25" s="44">
        <f t="shared" si="7"/>
        <v>0</v>
      </c>
      <c r="AB25" s="44">
        <f t="shared" si="7"/>
        <v>0</v>
      </c>
      <c r="AC25" s="44">
        <f t="shared" si="7"/>
        <v>0</v>
      </c>
      <c r="AD25" s="44">
        <f t="shared" si="7"/>
        <v>0</v>
      </c>
      <c r="AE25" s="44">
        <f t="shared" si="7"/>
        <v>0</v>
      </c>
      <c r="AF25" s="44">
        <f t="shared" si="7"/>
        <v>0</v>
      </c>
    </row>
    <row r="26" spans="1:32" x14ac:dyDescent="0.35">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row>
    <row r="27" spans="1:32" x14ac:dyDescent="0.35">
      <c r="A27" t="s">
        <v>46</v>
      </c>
      <c r="C27" s="2">
        <f>C12+C13+C14+C19+C20+C22+C24+C25</f>
        <v>11729033.97466276</v>
      </c>
      <c r="D27" s="2">
        <f t="shared" ref="D27:AF27" si="8">D12+D13+D14+D19+D20+D22+D24+D25</f>
        <v>12778696.421815619</v>
      </c>
      <c r="E27" s="2">
        <f t="shared" si="8"/>
        <v>13869252.605031535</v>
      </c>
      <c r="F27" s="2">
        <f t="shared" si="8"/>
        <v>15002004.571488144</v>
      </c>
      <c r="G27" s="2">
        <f t="shared" si="8"/>
        <v>16178292.166215101</v>
      </c>
      <c r="H27" s="2">
        <f t="shared" si="8"/>
        <v>17399494.073392715</v>
      </c>
      <c r="I27" s="2">
        <f t="shared" si="8"/>
        <v>18667028.88540763</v>
      </c>
      <c r="J27" s="2">
        <f t="shared" si="8"/>
        <v>19982356.200389311</v>
      </c>
      <c r="K27" s="2">
        <f t="shared" si="8"/>
        <v>21346977.748969909</v>
      </c>
      <c r="L27" s="2">
        <f t="shared" si="8"/>
        <v>22762438.551028952</v>
      </c>
      <c r="M27" s="2">
        <f t="shared" si="8"/>
        <v>24230328.10320393</v>
      </c>
      <c r="N27" s="2">
        <f t="shared" si="8"/>
        <v>25752281.59796796</v>
      </c>
      <c r="O27" s="2">
        <f t="shared" si="8"/>
        <v>27329981.175096154</v>
      </c>
      <c r="P27" s="2">
        <f t="shared" si="8"/>
        <v>28965157.206363529</v>
      </c>
      <c r="Q27" s="2">
        <f t="shared" si="8"/>
        <v>30659589.614338834</v>
      </c>
      <c r="R27" s="2">
        <f t="shared" si="8"/>
        <v>32415109.226160809</v>
      </c>
      <c r="S27" s="2">
        <f t="shared" si="8"/>
        <v>34233599.163206331</v>
      </c>
      <c r="T27" s="2">
        <f t="shared" si="8"/>
        <v>36116996.267582856</v>
      </c>
      <c r="U27" s="2">
        <f t="shared" si="8"/>
        <v>38067292.566401832</v>
      </c>
      <c r="V27" s="2">
        <f t="shared" si="8"/>
        <v>40086536.774814069</v>
      </c>
      <c r="W27" s="2">
        <f t="shared" si="8"/>
        <v>42176835.838813193</v>
      </c>
      <c r="X27" s="2">
        <f t="shared" si="8"/>
        <v>44340356.518839136</v>
      </c>
      <c r="Y27" s="2">
        <f t="shared" si="8"/>
        <v>46579327.015240118</v>
      </c>
      <c r="Z27" s="2">
        <f t="shared" si="8"/>
        <v>48896038.636678286</v>
      </c>
      <c r="AA27" s="2">
        <f t="shared" si="8"/>
        <v>51292847.512592673</v>
      </c>
      <c r="AB27" s="2">
        <f t="shared" si="8"/>
        <v>53772176.350860856</v>
      </c>
      <c r="AC27" s="2">
        <f t="shared" si="8"/>
        <v>56336516.241830371</v>
      </c>
      <c r="AD27" s="2">
        <f t="shared" si="8"/>
        <v>58988428.509920828</v>
      </c>
      <c r="AE27" s="2">
        <f t="shared" si="8"/>
        <v>61730546.61402826</v>
      </c>
      <c r="AF27" s="2">
        <f t="shared" si="8"/>
        <v>64565578.097994789</v>
      </c>
    </row>
    <row r="28" spans="1:32" x14ac:dyDescent="0.35">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row>
    <row r="29" spans="1:32" x14ac:dyDescent="0.35">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pans="1:32" x14ac:dyDescent="0.35">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row>
    <row r="31" spans="1:32" x14ac:dyDescent="0.35">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row>
    <row r="32" spans="1:32" x14ac:dyDescent="0.3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row>
    <row r="42" spans="3:32" x14ac:dyDescent="0.35">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row>
    <row r="44" spans="3:32" x14ac:dyDescent="0.35">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row>
  </sheetData>
  <sheetProtection algorithmName="SHA-512" hashValue="GS00G79IPKsskm0q2nEUktWYrC74oQWh2I59VWNpl/4XoWFwQJjWM02qlWwr8V9aYAcCYkm7D6XYooY2ke0ODg==" saltValue="C5WU/pYVcSWdzEr49AzhgQ=="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0ECF-4F5E-4059-A487-594A3E6EDA24}">
  <sheetPr codeName="Sheet9"/>
  <dimension ref="A1:AP15"/>
  <sheetViews>
    <sheetView zoomScale="80" zoomScaleNormal="80" workbookViewId="0">
      <pane xSplit="1" topLeftCell="B1" activePane="topRight" state="frozen"/>
      <selection sqref="A1:XFD1048576"/>
      <selection pane="topRight" sqref="A1:XFD1048576"/>
    </sheetView>
  </sheetViews>
  <sheetFormatPr defaultColWidth="10.83203125" defaultRowHeight="15.5" x14ac:dyDescent="0.35"/>
  <cols>
    <col min="1" max="1" width="37.33203125" bestFit="1" customWidth="1"/>
    <col min="2" max="4" width="15.5" bestFit="1" customWidth="1"/>
    <col min="5" max="26" width="16.5" bestFit="1" customWidth="1"/>
    <col min="27" max="30" width="17.1640625" customWidth="1"/>
    <col min="31" max="31" width="18.08203125" bestFit="1" customWidth="1"/>
    <col min="32" max="41" width="16.5" bestFit="1" customWidth="1"/>
    <col min="42" max="42" width="14.6640625" bestFit="1" customWidth="1"/>
  </cols>
  <sheetData>
    <row r="1" spans="1:42" s="63" customFormat="1" ht="21" x14ac:dyDescent="0.5">
      <c r="A1" s="15" t="s">
        <v>165</v>
      </c>
    </row>
    <row r="2" spans="1:42" s="63" customFormat="1" x14ac:dyDescent="0.35"/>
    <row r="3" spans="1:42" x14ac:dyDescent="0.35">
      <c r="B3">
        <v>2022</v>
      </c>
      <c r="C3">
        <f t="shared" ref="C3:AE3" si="0">B3+1</f>
        <v>2023</v>
      </c>
      <c r="D3">
        <f t="shared" si="0"/>
        <v>2024</v>
      </c>
      <c r="E3">
        <f t="shared" si="0"/>
        <v>2025</v>
      </c>
      <c r="F3">
        <f t="shared" si="0"/>
        <v>2026</v>
      </c>
      <c r="G3">
        <f t="shared" si="0"/>
        <v>2027</v>
      </c>
      <c r="H3">
        <f t="shared" si="0"/>
        <v>2028</v>
      </c>
      <c r="I3">
        <f t="shared" si="0"/>
        <v>2029</v>
      </c>
      <c r="J3">
        <f t="shared" si="0"/>
        <v>2030</v>
      </c>
      <c r="K3">
        <f t="shared" si="0"/>
        <v>2031</v>
      </c>
      <c r="L3">
        <f t="shared" si="0"/>
        <v>2032</v>
      </c>
      <c r="M3">
        <f t="shared" si="0"/>
        <v>2033</v>
      </c>
      <c r="N3">
        <f t="shared" si="0"/>
        <v>2034</v>
      </c>
      <c r="O3">
        <f t="shared" si="0"/>
        <v>2035</v>
      </c>
      <c r="P3">
        <f t="shared" si="0"/>
        <v>2036</v>
      </c>
      <c r="Q3">
        <f t="shared" si="0"/>
        <v>2037</v>
      </c>
      <c r="R3">
        <f t="shared" si="0"/>
        <v>2038</v>
      </c>
      <c r="S3">
        <f t="shared" si="0"/>
        <v>2039</v>
      </c>
      <c r="T3">
        <f t="shared" si="0"/>
        <v>2040</v>
      </c>
      <c r="U3">
        <f t="shared" si="0"/>
        <v>2041</v>
      </c>
      <c r="V3">
        <f t="shared" si="0"/>
        <v>2042</v>
      </c>
      <c r="W3">
        <f t="shared" si="0"/>
        <v>2043</v>
      </c>
      <c r="X3">
        <f t="shared" si="0"/>
        <v>2044</v>
      </c>
      <c r="Y3">
        <f t="shared" si="0"/>
        <v>2045</v>
      </c>
      <c r="Z3">
        <f t="shared" si="0"/>
        <v>2046</v>
      </c>
      <c r="AA3">
        <f t="shared" si="0"/>
        <v>2047</v>
      </c>
      <c r="AB3">
        <f t="shared" si="0"/>
        <v>2048</v>
      </c>
      <c r="AC3">
        <f t="shared" si="0"/>
        <v>2049</v>
      </c>
      <c r="AD3">
        <f t="shared" si="0"/>
        <v>2050</v>
      </c>
      <c r="AE3">
        <f t="shared" si="0"/>
        <v>2051</v>
      </c>
    </row>
    <row r="6" spans="1:42" x14ac:dyDescent="0.35">
      <c r="A6" t="s">
        <v>191</v>
      </c>
      <c r="B6" s="1">
        <f>Assumptions!C17</f>
        <v>879489048.99999988</v>
      </c>
      <c r="C6" s="12">
        <f ca="1">B6+Depreciation!C18+'Cash Flow'!C13</f>
        <v>890470205.96205831</v>
      </c>
      <c r="D6" s="1">
        <f ca="1">C6+Depreciation!D18</f>
        <v>930078470.91060925</v>
      </c>
      <c r="E6" s="1">
        <f ca="1">D6+Depreciation!E18</f>
        <v>971565756.59266698</v>
      </c>
      <c r="F6" s="1">
        <f ca="1">E6+Depreciation!F18</f>
        <v>1015011761.4718686</v>
      </c>
      <c r="G6" s="1">
        <f ca="1">F6+Depreciation!G18</f>
        <v>1060499360.596293</v>
      </c>
      <c r="H6" s="1">
        <f ca="1">G6+Depreciation!H18</f>
        <v>1108114727.2886379</v>
      </c>
      <c r="I6" s="1">
        <f ca="1">H6+Depreciation!I18</f>
        <v>1157947459.371747</v>
      </c>
      <c r="J6" s="1">
        <f ca="1">I6+Depreciation!J18</f>
        <v>1210090710.0951364</v>
      </c>
      <c r="K6" s="1">
        <f ca="1">J6+Depreciation!K18</f>
        <v>1264641323.9341307</v>
      </c>
      <c r="L6" s="1">
        <f ca="1">K6+Depreciation!L18</f>
        <v>1321699977.4393878</v>
      </c>
      <c r="M6" s="1">
        <f ca="1">L6+Depreciation!M18</f>
        <v>1381371325.3209774</v>
      </c>
      <c r="N6" s="1">
        <f ca="1">M6+Depreciation!N18</f>
        <v>1443764151.9577956</v>
      </c>
      <c r="O6" s="1">
        <f ca="1">N6+Depreciation!O18</f>
        <v>1508991528.5299463</v>
      </c>
      <c r="P6" s="1">
        <f ca="1">O6+Depreciation!P18</f>
        <v>1577170975.9788144</v>
      </c>
      <c r="Q6" s="1">
        <f ca="1">P6+Depreciation!Q18</f>
        <v>1648424634.0069001</v>
      </c>
      <c r="R6" s="1">
        <f ca="1">Q6+Depreciation!R18</f>
        <v>1722879436.3370857</v>
      </c>
      <c r="S6" s="1">
        <f ca="1">R6+Depreciation!S18</f>
        <v>1800667292.4588847</v>
      </c>
      <c r="T6" s="1">
        <f ca="1">S6+Depreciation!T18</f>
        <v>1881925276.0973744</v>
      </c>
      <c r="U6" s="1">
        <f ca="1">T6+Depreciation!U18</f>
        <v>1966795820.6489544</v>
      </c>
      <c r="V6" s="1">
        <f ca="1">U6+Depreciation!V18</f>
        <v>2055426921.8368163</v>
      </c>
      <c r="W6" s="1">
        <f ca="1">V6+Depreciation!W18</f>
        <v>2147972347.8480616</v>
      </c>
      <c r="X6" s="1">
        <f ca="1">W6+Depreciation!X18</f>
        <v>2244591857.2237701</v>
      </c>
      <c r="Y6" s="1">
        <f ca="1">X6+Depreciation!Y18</f>
        <v>2345451424.7830324</v>
      </c>
      <c r="Z6" s="1">
        <f ca="1">Y6+Depreciation!Z18</f>
        <v>2450723475.871995</v>
      </c>
      <c r="AA6" s="1">
        <f ca="1">Z6+Depreciation!AA18</f>
        <v>2560587129.239378</v>
      </c>
      <c r="AB6" s="1">
        <f ca="1">AA6+Depreciation!AB18</f>
        <v>2675228448.8506856</v>
      </c>
      <c r="AC6" s="1">
        <f ca="1">AB6+Depreciation!AC18</f>
        <v>2794840704.9644804</v>
      </c>
      <c r="AD6" s="1">
        <f ca="1">AC6+Depreciation!AD18</f>
        <v>2919624644.8056397</v>
      </c>
      <c r="AE6" s="1">
        <f ca="1">AD6+Depreciation!AE18</f>
        <v>3049788773.1824541</v>
      </c>
      <c r="AF6" s="1"/>
      <c r="AG6" s="1"/>
      <c r="AH6" s="1"/>
      <c r="AI6" s="1"/>
      <c r="AJ6" s="1"/>
      <c r="AK6" s="1"/>
      <c r="AL6" s="1"/>
      <c r="AM6" s="1"/>
      <c r="AN6" s="1"/>
      <c r="AO6" s="1"/>
      <c r="AP6" s="1"/>
    </row>
    <row r="7" spans="1:42" x14ac:dyDescent="0.35">
      <c r="A7" t="s">
        <v>12</v>
      </c>
      <c r="B7" s="1">
        <f>Depreciation!C12</f>
        <v>453624646.01873505</v>
      </c>
      <c r="C7" s="1">
        <f>Depreciation!D12</f>
        <v>468541524.69656694</v>
      </c>
      <c r="D7" s="1">
        <f>Depreciation!E12</f>
        <v>484547299.74724263</v>
      </c>
      <c r="E7" s="1">
        <f>Depreciation!F12</f>
        <v>501696385.65485799</v>
      </c>
      <c r="F7" s="1">
        <f>Depreciation!G12</f>
        <v>520045564.40060526</v>
      </c>
      <c r="G7" s="1">
        <f>Depreciation!H12</f>
        <v>539654081.26215553</v>
      </c>
      <c r="H7" s="1">
        <f>Depreciation!I12</f>
        <v>560583744.31988454</v>
      </c>
      <c r="I7" s="1">
        <f>Depreciation!J12</f>
        <v>582899027.80908144</v>
      </c>
      <c r="J7" s="1">
        <f>Depreciation!K12</f>
        <v>606667179.46238911</v>
      </c>
      <c r="K7" s="1">
        <f>Depreciation!L12</f>
        <v>631958331.99201787</v>
      </c>
      <c r="L7" s="1">
        <f>Depreciation!M12</f>
        <v>658845618.86675894</v>
      </c>
      <c r="M7" s="1">
        <f>Depreciation!N12</f>
        <v>687405294.54450941</v>
      </c>
      <c r="N7" s="1">
        <f>Depreciation!O12</f>
        <v>717716859.32690215</v>
      </c>
      <c r="O7" s="1">
        <f>Depreciation!P12</f>
        <v>749863189.00874019</v>
      </c>
      <c r="P7" s="1">
        <f>Depreciation!Q12</f>
        <v>783930669.50125074</v>
      </c>
      <c r="Q7" s="1">
        <f>Depreciation!R12</f>
        <v>820009336.61472285</v>
      </c>
      <c r="R7" s="1">
        <f>Depreciation!S12</f>
        <v>858193021.1928736</v>
      </c>
      <c r="S7" s="1">
        <f>Depreciation!T12</f>
        <v>898579499.79831827</v>
      </c>
      <c r="T7" s="1">
        <f>Depreciation!U12</f>
        <v>941270651.15579557</v>
      </c>
      <c r="U7" s="1">
        <f>Depreciation!V12</f>
        <v>986372618.56734371</v>
      </c>
      <c r="V7" s="1">
        <f>Depreciation!W12</f>
        <v>1033995978.5214331</v>
      </c>
      <c r="W7" s="1">
        <f>Depreciation!X12</f>
        <v>1084255915.7261569</v>
      </c>
      <c r="X7" s="1">
        <f>Depreciation!Y12</f>
        <v>1137272404.8049629</v>
      </c>
      <c r="Y7" s="1">
        <f>Depreciation!Z12</f>
        <v>1193170398.9020946</v>
      </c>
      <c r="Z7" s="1">
        <f>Depreciation!AA12</f>
        <v>1252080025.4539082</v>
      </c>
      <c r="AA7" s="1">
        <f>Depreciation!AB12</f>
        <v>1314136789.3915477</v>
      </c>
      <c r="AB7" s="1">
        <f>Depreciation!AC12</f>
        <v>1379481784.050117</v>
      </c>
      <c r="AC7" s="1">
        <f>Depreciation!AD12</f>
        <v>1448261910.0694838</v>
      </c>
      <c r="AD7" s="1">
        <f>Depreciation!AE12</f>
        <v>1520630102.5822086</v>
      </c>
      <c r="AE7" s="1">
        <f>Depreciation!AF12</f>
        <v>1596745566.9948223</v>
      </c>
      <c r="AF7" s="1"/>
      <c r="AG7" s="1"/>
      <c r="AH7" s="1"/>
      <c r="AI7" s="1"/>
      <c r="AJ7" s="1"/>
      <c r="AK7" s="1"/>
      <c r="AL7" s="1"/>
      <c r="AM7" s="1"/>
      <c r="AN7" s="1"/>
      <c r="AO7" s="1"/>
      <c r="AP7" s="1"/>
    </row>
    <row r="8" spans="1:42" x14ac:dyDescent="0.35">
      <c r="A8" t="s">
        <v>192</v>
      </c>
      <c r="B8" s="1">
        <f t="shared" ref="B8:AE8" si="1">B6-B7</f>
        <v>425864402.98126483</v>
      </c>
      <c r="C8" s="1">
        <f t="shared" ca="1" si="1"/>
        <v>421928681.26549137</v>
      </c>
      <c r="D8" s="1">
        <f ca="1">D6-D7</f>
        <v>445531171.16336662</v>
      </c>
      <c r="E8" s="1">
        <f t="shared" ca="1" si="1"/>
        <v>469869370.93780899</v>
      </c>
      <c r="F8" s="1">
        <f t="shared" ca="1" si="1"/>
        <v>494966197.07126337</v>
      </c>
      <c r="G8" s="1">
        <f t="shared" ca="1" si="1"/>
        <v>520845279.33413744</v>
      </c>
      <c r="H8" s="1">
        <f t="shared" ca="1" si="1"/>
        <v>547530982.96875334</v>
      </c>
      <c r="I8" s="1">
        <f t="shared" ca="1" si="1"/>
        <v>575048431.56266558</v>
      </c>
      <c r="J8" s="1">
        <f t="shared" ca="1" si="1"/>
        <v>603423530.63274729</v>
      </c>
      <c r="K8" s="1">
        <f t="shared" ca="1" si="1"/>
        <v>632682991.9421128</v>
      </c>
      <c r="L8" s="1">
        <f t="shared" ca="1" si="1"/>
        <v>662854358.57262886</v>
      </c>
      <c r="M8" s="1">
        <f t="shared" ca="1" si="1"/>
        <v>693966030.77646804</v>
      </c>
      <c r="N8" s="1">
        <f t="shared" ca="1" si="1"/>
        <v>726047292.63089347</v>
      </c>
      <c r="O8" s="1">
        <f t="shared" ca="1" si="1"/>
        <v>759128339.52120614</v>
      </c>
      <c r="P8" s="1">
        <f t="shared" ca="1" si="1"/>
        <v>793240306.47756362</v>
      </c>
      <c r="Q8" s="1">
        <f t="shared" ca="1" si="1"/>
        <v>828415297.39217722</v>
      </c>
      <c r="R8" s="1">
        <f t="shared" ca="1" si="1"/>
        <v>864686415.14421213</v>
      </c>
      <c r="S8" s="1">
        <f t="shared" ca="1" si="1"/>
        <v>902087792.66056645</v>
      </c>
      <c r="T8" s="1">
        <f t="shared" ca="1" si="1"/>
        <v>940654624.94157887</v>
      </c>
      <c r="U8" s="1">
        <f t="shared" ca="1" si="1"/>
        <v>980423202.08161068</v>
      </c>
      <c r="V8" s="1">
        <f t="shared" ca="1" si="1"/>
        <v>1021430943.3153832</v>
      </c>
      <c r="W8" s="1">
        <f t="shared" ca="1" si="1"/>
        <v>1063716432.1219046</v>
      </c>
      <c r="X8" s="1">
        <f t="shared" ca="1" si="1"/>
        <v>1107319452.4188073</v>
      </c>
      <c r="Y8" s="1">
        <f t="shared" ca="1" si="1"/>
        <v>1152281025.8809378</v>
      </c>
      <c r="Z8" s="1">
        <f t="shared" ca="1" si="1"/>
        <v>1198643450.4180868</v>
      </c>
      <c r="AA8" s="1">
        <f t="shared" ca="1" si="1"/>
        <v>1246450339.8478303</v>
      </c>
      <c r="AB8" s="1">
        <f t="shared" ca="1" si="1"/>
        <v>1295746664.8005686</v>
      </c>
      <c r="AC8" s="1">
        <f t="shared" ca="1" si="1"/>
        <v>1346578794.8949966</v>
      </c>
      <c r="AD8" s="1">
        <f t="shared" ca="1" si="1"/>
        <v>1398994542.2234311</v>
      </c>
      <c r="AE8" s="1">
        <f t="shared" ca="1" si="1"/>
        <v>1453043206.1876318</v>
      </c>
      <c r="AF8" s="1"/>
      <c r="AG8" s="1"/>
      <c r="AH8" s="1"/>
      <c r="AI8" s="1"/>
      <c r="AJ8" s="1"/>
      <c r="AK8" s="1"/>
      <c r="AL8" s="1"/>
      <c r="AM8" s="1"/>
      <c r="AN8" s="1"/>
      <c r="AO8" s="1"/>
      <c r="AP8" s="1"/>
    </row>
    <row r="10" spans="1:42" x14ac:dyDescent="0.35">
      <c r="A10" t="s">
        <v>17</v>
      </c>
      <c r="B10" s="1">
        <f>B8-B11</f>
        <v>414886402.98126483</v>
      </c>
      <c r="C10" s="1">
        <f ca="1">C8-C11</f>
        <v>384125954.81858301</v>
      </c>
      <c r="D10" s="1">
        <f ca="1">D8-D11</f>
        <v>382129264.23057985</v>
      </c>
      <c r="E10" s="1">
        <f t="shared" ref="E10:AE10" ca="1" si="2">E8-E11</f>
        <v>383083066.08993357</v>
      </c>
      <c r="F10" s="1">
        <f t="shared" ca="1" si="2"/>
        <v>386427126.65586579</v>
      </c>
      <c r="G10" s="1">
        <f ca="1">G8-G11</f>
        <v>393003588.5233866</v>
      </c>
      <c r="H10" s="1">
        <f t="shared" ca="1" si="2"/>
        <v>403819645.10639584</v>
      </c>
      <c r="I10" s="1">
        <f t="shared" ca="1" si="2"/>
        <v>417251955.10730314</v>
      </c>
      <c r="J10" s="1">
        <f t="shared" ca="1" si="2"/>
        <v>432630824.74164796</v>
      </c>
      <c r="K10" s="1">
        <f t="shared" ca="1" si="2"/>
        <v>450333073.85770118</v>
      </c>
      <c r="L10" s="1">
        <f t="shared" ca="1" si="2"/>
        <v>469309095.30241144</v>
      </c>
      <c r="M10" s="1">
        <f t="shared" ca="1" si="2"/>
        <v>488972309.55209243</v>
      </c>
      <c r="N10" s="1">
        <f t="shared" ca="1" si="2"/>
        <v>509419766.5171963</v>
      </c>
      <c r="O10" s="1">
        <f t="shared" ca="1" si="2"/>
        <v>530759477.88357317</v>
      </c>
      <c r="P10" s="1">
        <f t="shared" ca="1" si="2"/>
        <v>553111363.74964571</v>
      </c>
      <c r="Q10" s="1">
        <f t="shared" ca="1" si="2"/>
        <v>576608269.15108359</v>
      </c>
      <c r="R10" s="1">
        <f t="shared" ca="1" si="2"/>
        <v>601397055.16885209</v>
      </c>
      <c r="S10" s="1">
        <f t="shared" ca="1" si="2"/>
        <v>627639769.61382937</v>
      </c>
      <c r="T10" s="1">
        <f t="shared" ca="1" si="2"/>
        <v>655514902.59660602</v>
      </c>
      <c r="U10" s="1">
        <f t="shared" ca="1" si="2"/>
        <v>685218732.62567449</v>
      </c>
      <c r="V10" s="1">
        <f t="shared" ca="1" si="2"/>
        <v>715682642.12206674</v>
      </c>
      <c r="W10" s="1">
        <f t="shared" ca="1" si="2"/>
        <v>746965239.19429743</v>
      </c>
      <c r="X10" s="1">
        <f t="shared" ca="1" si="2"/>
        <v>779131048.15835536</v>
      </c>
      <c r="Y10" s="1">
        <f t="shared" ca="1" si="2"/>
        <v>812250992.69420362</v>
      </c>
      <c r="Z10" s="1">
        <f t="shared" ca="1" si="2"/>
        <v>846402912.32552087</v>
      </c>
      <c r="AA10" s="1">
        <f t="shared" ca="1" si="2"/>
        <v>881672114.27976739</v>
      </c>
      <c r="AB10" s="1">
        <f t="shared" ca="1" si="2"/>
        <v>915124231.72020149</v>
      </c>
      <c r="AC10" s="1">
        <f t="shared" ca="1" si="2"/>
        <v>946527651.10523009</v>
      </c>
      <c r="AD10" s="1">
        <f t="shared" ca="1" si="2"/>
        <v>975635354.44125009</v>
      </c>
      <c r="AE10" s="1">
        <f t="shared" ca="1" si="2"/>
        <v>1002184089.0903265</v>
      </c>
      <c r="AF10" s="1"/>
      <c r="AG10" s="1"/>
      <c r="AH10" s="1"/>
      <c r="AI10" s="1"/>
      <c r="AJ10" s="1"/>
      <c r="AK10" s="1"/>
      <c r="AL10" s="1"/>
      <c r="AM10" s="1"/>
      <c r="AN10" s="1"/>
      <c r="AO10" s="1"/>
    </row>
    <row r="11" spans="1:42" x14ac:dyDescent="0.35">
      <c r="A11" t="s">
        <v>9</v>
      </c>
      <c r="B11" s="1">
        <f>Assumptions!$C$20</f>
        <v>10978000</v>
      </c>
      <c r="C11" s="1">
        <f ca="1">'Debt worksheet'!D5</f>
        <v>37802726.446908377</v>
      </c>
      <c r="D11" s="1">
        <f ca="1">'Debt worksheet'!E5</f>
        <v>63401906.932786785</v>
      </c>
      <c r="E11" s="1">
        <f ca="1">'Debt worksheet'!F5</f>
        <v>86786304.847875401</v>
      </c>
      <c r="F11" s="1">
        <f ca="1">'Debt worksheet'!G5</f>
        <v>108539070.41539761</v>
      </c>
      <c r="G11" s="1">
        <f ca="1">'Debt worksheet'!H5</f>
        <v>127841690.81075083</v>
      </c>
      <c r="H11" s="1">
        <f ca="1">'Debt worksheet'!I5</f>
        <v>143711337.8623575</v>
      </c>
      <c r="I11" s="1">
        <f ca="1">'Debt worksheet'!J5</f>
        <v>157796476.45536244</v>
      </c>
      <c r="J11" s="1">
        <f ca="1">'Debt worksheet'!K5</f>
        <v>170792705.89109933</v>
      </c>
      <c r="K11" s="1">
        <f ca="1">'Debt worksheet'!L5</f>
        <v>182349918.08441162</v>
      </c>
      <c r="L11" s="1">
        <f ca="1">'Debt worksheet'!M5</f>
        <v>193545263.27021745</v>
      </c>
      <c r="M11" s="1">
        <f ca="1">'Debt worksheet'!N5</f>
        <v>204993721.22437564</v>
      </c>
      <c r="N11" s="1">
        <f ca="1">'Debt worksheet'!O5</f>
        <v>216627526.11369714</v>
      </c>
      <c r="O11" s="1">
        <f ca="1">'Debt worksheet'!P5</f>
        <v>228368861.63763294</v>
      </c>
      <c r="P11" s="1">
        <f ca="1">'Debt worksheet'!Q5</f>
        <v>240128942.72791785</v>
      </c>
      <c r="Q11" s="1">
        <f ca="1">'Debt worksheet'!R5</f>
        <v>251807028.24109364</v>
      </c>
      <c r="R11" s="1">
        <f ca="1">'Debt worksheet'!S5</f>
        <v>263289359.9753601</v>
      </c>
      <c r="S11" s="1">
        <f ca="1">'Debt worksheet'!T5</f>
        <v>274448023.04673707</v>
      </c>
      <c r="T11" s="1">
        <f ca="1">'Debt worksheet'!U5</f>
        <v>285139722.34497279</v>
      </c>
      <c r="U11" s="1">
        <f ca="1">'Debt worksheet'!V5</f>
        <v>295204469.45593625</v>
      </c>
      <c r="V11" s="1">
        <f ca="1">'Debt worksheet'!W5</f>
        <v>305748301.1933164</v>
      </c>
      <c r="W11" s="1">
        <f ca="1">'Debt worksheet'!X5</f>
        <v>316751192.92760718</v>
      </c>
      <c r="X11" s="1">
        <f ca="1">'Debt worksheet'!Y5</f>
        <v>328188404.26045191</v>
      </c>
      <c r="Y11" s="1">
        <f ca="1">'Debt worksheet'!Z5</f>
        <v>340030033.1867342</v>
      </c>
      <c r="Z11" s="1">
        <f ca="1">'Debt worksheet'!AA5</f>
        <v>352240538.09256589</v>
      </c>
      <c r="AA11" s="1">
        <f ca="1">'Debt worksheet'!AB5</f>
        <v>364778225.5680629</v>
      </c>
      <c r="AB11" s="1">
        <f ca="1">'Debt worksheet'!AC5</f>
        <v>380622433.08036703</v>
      </c>
      <c r="AC11" s="1">
        <f ca="1">'Debt worksheet'!AD5</f>
        <v>400051143.78976655</v>
      </c>
      <c r="AD11" s="1">
        <f ca="1">'Debt worksheet'!AE5</f>
        <v>423359187.78218102</v>
      </c>
      <c r="AE11" s="1">
        <f ca="1">'Debt worksheet'!AF5</f>
        <v>450859117.09730536</v>
      </c>
      <c r="AF11" s="1"/>
      <c r="AG11" s="1"/>
      <c r="AH11" s="1"/>
      <c r="AI11" s="1"/>
      <c r="AJ11" s="1"/>
      <c r="AK11" s="1"/>
      <c r="AL11" s="1"/>
      <c r="AM11" s="1"/>
      <c r="AN11" s="1"/>
      <c r="AO11" s="1"/>
      <c r="AP11" s="1"/>
    </row>
    <row r="15" spans="1:42" x14ac:dyDescent="0.35">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2"/>
    </row>
  </sheetData>
  <sheetProtection algorithmName="SHA-512" hashValue="LNDPg7FJ1DCreFtBCT5EKimpj/CuT0N28cCEisuS4Zz/YEQ2JhCkh4dqUr1MMN1n6f95wjh04Dio3ZTY+sP2tg==" saltValue="sueMmZ3eEmY9vNsRS76wYA=="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25C3-13B6-874B-9A6E-3E3801EE039C}">
  <sheetPr codeName="Sheet10"/>
  <dimension ref="A1:AP18"/>
  <sheetViews>
    <sheetView zoomScale="80" zoomScaleNormal="80" workbookViewId="0">
      <pane xSplit="1" topLeftCell="B1" activePane="topRight" state="frozen"/>
      <selection sqref="A1:XFD1048576"/>
      <selection pane="topRight" sqref="A1:XFD1048576"/>
    </sheetView>
  </sheetViews>
  <sheetFormatPr defaultColWidth="18.83203125" defaultRowHeight="15.5" x14ac:dyDescent="0.35"/>
  <cols>
    <col min="1" max="1" width="35.6640625" bestFit="1" customWidth="1"/>
  </cols>
  <sheetData>
    <row r="1" spans="1:42" s="63" customFormat="1" ht="21" x14ac:dyDescent="0.5">
      <c r="A1" s="15" t="s">
        <v>166</v>
      </c>
    </row>
    <row r="2" spans="1:42" s="63" customFormat="1" x14ac:dyDescent="0.35"/>
    <row r="3" spans="1:42" x14ac:dyDescent="0.35">
      <c r="C3">
        <v>2022</v>
      </c>
      <c r="D3">
        <f t="shared" ref="D3:AF3" si="0">C3+1</f>
        <v>2023</v>
      </c>
      <c r="E3">
        <f t="shared" si="0"/>
        <v>2024</v>
      </c>
      <c r="F3">
        <f t="shared" si="0"/>
        <v>2025</v>
      </c>
      <c r="G3">
        <f t="shared" si="0"/>
        <v>2026</v>
      </c>
      <c r="H3">
        <f t="shared" si="0"/>
        <v>2027</v>
      </c>
      <c r="I3">
        <f t="shared" si="0"/>
        <v>2028</v>
      </c>
      <c r="J3">
        <f t="shared" si="0"/>
        <v>2029</v>
      </c>
      <c r="K3">
        <f t="shared" si="0"/>
        <v>2030</v>
      </c>
      <c r="L3">
        <f t="shared" si="0"/>
        <v>2031</v>
      </c>
      <c r="M3">
        <f t="shared" si="0"/>
        <v>2032</v>
      </c>
      <c r="N3">
        <f t="shared" si="0"/>
        <v>2033</v>
      </c>
      <c r="O3">
        <f t="shared" si="0"/>
        <v>2034</v>
      </c>
      <c r="P3">
        <f t="shared" si="0"/>
        <v>2035</v>
      </c>
      <c r="Q3">
        <f t="shared" si="0"/>
        <v>2036</v>
      </c>
      <c r="R3">
        <f t="shared" si="0"/>
        <v>2037</v>
      </c>
      <c r="S3">
        <f t="shared" si="0"/>
        <v>2038</v>
      </c>
      <c r="T3">
        <f t="shared" si="0"/>
        <v>2039</v>
      </c>
      <c r="U3">
        <f t="shared" si="0"/>
        <v>2040</v>
      </c>
      <c r="V3">
        <f t="shared" si="0"/>
        <v>2041</v>
      </c>
      <c r="W3">
        <f t="shared" si="0"/>
        <v>2042</v>
      </c>
      <c r="X3">
        <f t="shared" si="0"/>
        <v>2043</v>
      </c>
      <c r="Y3">
        <f t="shared" si="0"/>
        <v>2044</v>
      </c>
      <c r="Z3">
        <f t="shared" si="0"/>
        <v>2045</v>
      </c>
      <c r="AA3">
        <f t="shared" si="0"/>
        <v>2046</v>
      </c>
      <c r="AB3">
        <f t="shared" si="0"/>
        <v>2047</v>
      </c>
      <c r="AC3">
        <f t="shared" si="0"/>
        <v>2048</v>
      </c>
      <c r="AD3">
        <f t="shared" si="0"/>
        <v>2049</v>
      </c>
      <c r="AE3">
        <f t="shared" si="0"/>
        <v>2050</v>
      </c>
      <c r="AF3">
        <f t="shared" si="0"/>
        <v>2051</v>
      </c>
    </row>
    <row r="5" spans="1:42" x14ac:dyDescent="0.35">
      <c r="A5" t="s">
        <v>24</v>
      </c>
      <c r="C5" s="4">
        <f ca="1">'Profit and Loss'!C9</f>
        <v>-2898964.5566767096</v>
      </c>
      <c r="D5" s="4">
        <f ca="1">'Profit and Loss'!D9</f>
        <v>-907794.21515932446</v>
      </c>
      <c r="E5" s="4">
        <f ca="1">'Profit and Loss'!E9</f>
        <v>2097112.7162934742</v>
      </c>
      <c r="F5" s="4">
        <f ca="1">'Profit and Loss'!F9</f>
        <v>4544153.4040641189</v>
      </c>
      <c r="G5" s="4">
        <f ca="1">'Profit and Loss'!G9</f>
        <v>7835799.9833238758</v>
      </c>
      <c r="H5" s="4">
        <f ca="1">'Profit and Loss'!H9</f>
        <v>12137202.779188074</v>
      </c>
      <c r="I5" s="4">
        <f ca="1">'Profit and Loss'!I9</f>
        <v>14817930.432375249</v>
      </c>
      <c r="J5" s="4">
        <f ca="1">'Profit and Loss'!J9</f>
        <v>16831737.798455462</v>
      </c>
      <c r="K5" s="4">
        <f ca="1">'Profit and Loss'!K9</f>
        <v>19225249.992374223</v>
      </c>
      <c r="L5" s="4">
        <f ca="1">'Profit and Loss'!L9</f>
        <v>20572155.789822642</v>
      </c>
      <c r="M5" s="4">
        <f ca="1">'Profit and Loss'!M9</f>
        <v>21335603.052690387</v>
      </c>
      <c r="N5" s="4">
        <f ca="1">'Profit and Loss'!N9</f>
        <v>22199346.069746222</v>
      </c>
      <c r="O5" s="4">
        <f ca="1">'Profit and Loss'!O9</f>
        <v>23174476.26582212</v>
      </c>
      <c r="P5" s="4">
        <f ca="1">'Profit and Loss'!P9</f>
        <v>24273036.676745243</v>
      </c>
      <c r="Q5" s="4">
        <f ca="1">'Profit and Loss'!Q9</f>
        <v>25508092.022399344</v>
      </c>
      <c r="R5" s="4">
        <f ca="1">'Profit and Loss'!R9</f>
        <v>26893803.482447051</v>
      </c>
      <c r="S5" s="4">
        <f ca="1">'Profit and Loss'!S9</f>
        <v>28445508.472271413</v>
      </c>
      <c r="T5" s="4">
        <f ca="1">'Profit and Loss'!T9</f>
        <v>30179805.734809369</v>
      </c>
      <c r="U5" s="4">
        <f ca="1">'Profit and Loss'!U9</f>
        <v>32114646.083139054</v>
      </c>
      <c r="V5" s="4">
        <f ca="1">'Profit and Loss'!V9</f>
        <v>32985302.038933687</v>
      </c>
      <c r="W5" s="4">
        <f ca="1">'Profit and Loss'!W9</f>
        <v>33919174.322865136</v>
      </c>
      <c r="X5" s="4">
        <f ca="1">'Profit and Loss'!X9</f>
        <v>34922360.83814013</v>
      </c>
      <c r="Y5" s="4">
        <f ca="1">'Profit and Loss'!Y9</f>
        <v>36001449.55417411</v>
      </c>
      <c r="Z5" s="4">
        <f ca="1">'Profit and Loss'!Z9</f>
        <v>37163552.085999258</v>
      </c>
      <c r="AA5" s="4">
        <f ca="1">'Profit and Loss'!AA9</f>
        <v>38416339.340072528</v>
      </c>
      <c r="AB5" s="4">
        <f ca="1">'Profit and Loss'!AB9</f>
        <v>36740348.161363669</v>
      </c>
      <c r="AC5" s="4">
        <f ca="1">'Profit and Loss'!AC9</f>
        <v>34838550.745825663</v>
      </c>
      <c r="AD5" s="4">
        <f ca="1">'Profit and Loss'!AD9</f>
        <v>32695769.829377878</v>
      </c>
      <c r="AE5" s="4">
        <f ca="1">'Profit and Loss'!AE9</f>
        <v>30296006.548965409</v>
      </c>
      <c r="AF5" s="4">
        <f ca="1">'Profit and Loss'!AF9</f>
        <v>27622400.552151073</v>
      </c>
      <c r="AG5" s="4"/>
      <c r="AH5" s="4"/>
      <c r="AI5" s="4"/>
      <c r="AJ5" s="4"/>
      <c r="AK5" s="4"/>
      <c r="AL5" s="4"/>
      <c r="AM5" s="4"/>
      <c r="AN5" s="4"/>
      <c r="AO5" s="4"/>
      <c r="AP5" s="4"/>
    </row>
    <row r="6" spans="1:42" x14ac:dyDescent="0.35">
      <c r="A6" t="s">
        <v>21</v>
      </c>
      <c r="C6" s="4">
        <f>Depreciation!C8+Depreciation!C9</f>
        <v>13880121.518735074</v>
      </c>
      <c r="D6" s="4">
        <f>Depreciation!D8+Depreciation!D9</f>
        <v>14916878.677831855</v>
      </c>
      <c r="E6" s="4">
        <f>Depreciation!E8+Depreciation!E9</f>
        <v>16005775.050675642</v>
      </c>
      <c r="F6" s="4">
        <f>Depreciation!F8+Depreciation!F9</f>
        <v>17149085.907615334</v>
      </c>
      <c r="G6" s="4">
        <f>Depreciation!G8+Depreciation!G9</f>
        <v>18349178.745747279</v>
      </c>
      <c r="H6" s="4">
        <f>Depreciation!H8+Depreciation!H9</f>
        <v>19608516.861550264</v>
      </c>
      <c r="I6" s="4">
        <f>Depreciation!I8+Depreciation!I9</f>
        <v>20929663.057728991</v>
      </c>
      <c r="J6" s="4">
        <f>Depreciation!J8+Depreciation!J9</f>
        <v>22315283.489196941</v>
      </c>
      <c r="K6" s="4">
        <f>Depreciation!K8+Depreciation!K9</f>
        <v>23768151.653307721</v>
      </c>
      <c r="L6" s="4">
        <f>Depreciation!L8+Depreciation!L9</f>
        <v>25291152.529628649</v>
      </c>
      <c r="M6" s="4">
        <f>Depreciation!M8+Depreciation!M9</f>
        <v>26887286.87474113</v>
      </c>
      <c r="N6" s="4">
        <f>Depreciation!N8+Depreciation!N9</f>
        <v>28559675.677750476</v>
      </c>
      <c r="O6" s="4">
        <f>Depreciation!O8+Depreciation!O9</f>
        <v>30311564.782392681</v>
      </c>
      <c r="P6" s="4">
        <f>Depreciation!P8+Depreciation!P9</f>
        <v>32146329.681837969</v>
      </c>
      <c r="Q6" s="4">
        <f>Depreciation!Q8+Depreciation!Q9</f>
        <v>34067480.49251058</v>
      </c>
      <c r="R6" s="4">
        <f>Depreciation!R8+Depreciation!R9</f>
        <v>36078667.113472052</v>
      </c>
      <c r="S6" s="4">
        <f>Depreciation!S8+Depreciation!S9</f>
        <v>38183684.578150719</v>
      </c>
      <c r="T6" s="4">
        <f>Depreciation!T8+Depreciation!T9</f>
        <v>40386478.605444625</v>
      </c>
      <c r="U6" s="4">
        <f>Depreciation!U8+Depreciation!U9</f>
        <v>42691151.357477307</v>
      </c>
      <c r="V6" s="4">
        <f>Depreciation!V8+Depreciation!V9</f>
        <v>45101967.411548115</v>
      </c>
      <c r="W6" s="4">
        <f>Depreciation!W8+Depreciation!W9</f>
        <v>47623359.954089403</v>
      </c>
      <c r="X6" s="4">
        <f>Depreciation!X8+Depreciation!X9</f>
        <v>50259937.204723895</v>
      </c>
      <c r="Y6" s="4">
        <f>Depreciation!Y8+Depreciation!Y9</f>
        <v>53016489.078805998</v>
      </c>
      <c r="Z6" s="4">
        <f>Depreciation!Z8+Depreciation!Z9</f>
        <v>55897994.097131737</v>
      </c>
      <c r="AA6" s="4">
        <f>Depreciation!AA8+Depreciation!AA9</f>
        <v>58909626.551813647</v>
      </c>
      <c r="AB6" s="4">
        <f>Depreciation!AB8+Depreciation!AB9</f>
        <v>62056763.937639691</v>
      </c>
      <c r="AC6" s="4">
        <f>Depreciation!AC8+Depreciation!AC9</f>
        <v>65344994.658569559</v>
      </c>
      <c r="AD6" s="4">
        <f>Depreciation!AD8+Depreciation!AD9</f>
        <v>68780126.019366816</v>
      </c>
      <c r="AE6" s="4">
        <f>Depreciation!AE8+Depreciation!AE9</f>
        <v>72368192.512724698</v>
      </c>
      <c r="AF6" s="4">
        <f>Depreciation!AF8+Depreciation!AF9</f>
        <v>76115464.41261366</v>
      </c>
      <c r="AG6" s="4"/>
      <c r="AH6" s="4"/>
      <c r="AI6" s="4"/>
      <c r="AJ6" s="4"/>
      <c r="AK6" s="4"/>
      <c r="AL6" s="4"/>
      <c r="AM6" s="4"/>
      <c r="AN6" s="4"/>
      <c r="AO6" s="4"/>
      <c r="AP6" s="4"/>
    </row>
    <row r="7" spans="1:42" x14ac:dyDescent="0.35">
      <c r="A7" t="s">
        <v>23</v>
      </c>
      <c r="C7" s="4">
        <f ca="1">C6+C5</f>
        <v>10981156.962058363</v>
      </c>
      <c r="D7" s="4">
        <f ca="1">D6+D5</f>
        <v>14009084.46267253</v>
      </c>
      <c r="E7" s="4">
        <f t="shared" ref="E7:AF7" ca="1" si="1">E6+E5</f>
        <v>18102887.766969115</v>
      </c>
      <c r="F7" s="4">
        <f t="shared" ca="1" si="1"/>
        <v>21693239.311679453</v>
      </c>
      <c r="G7" s="4">
        <f ca="1">G6+G5</f>
        <v>26184978.729071155</v>
      </c>
      <c r="H7" s="4">
        <f t="shared" ca="1" si="1"/>
        <v>31745719.640738338</v>
      </c>
      <c r="I7" s="4">
        <f t="shared" ca="1" si="1"/>
        <v>35747593.490104243</v>
      </c>
      <c r="J7" s="4">
        <f t="shared" ca="1" si="1"/>
        <v>39147021.287652403</v>
      </c>
      <c r="K7" s="4">
        <f t="shared" ca="1" si="1"/>
        <v>42993401.645681947</v>
      </c>
      <c r="L7" s="4">
        <f t="shared" ca="1" si="1"/>
        <v>45863308.319451287</v>
      </c>
      <c r="M7" s="4">
        <f t="shared" ca="1" si="1"/>
        <v>48222889.927431516</v>
      </c>
      <c r="N7" s="4">
        <f t="shared" ca="1" si="1"/>
        <v>50759021.747496694</v>
      </c>
      <c r="O7" s="4">
        <f t="shared" ca="1" si="1"/>
        <v>53486041.048214801</v>
      </c>
      <c r="P7" s="4">
        <f t="shared" ca="1" si="1"/>
        <v>56419366.358583212</v>
      </c>
      <c r="Q7" s="4">
        <f t="shared" ca="1" si="1"/>
        <v>59575572.514909923</v>
      </c>
      <c r="R7" s="4">
        <f t="shared" ca="1" si="1"/>
        <v>62972470.595919102</v>
      </c>
      <c r="S7" s="4">
        <f t="shared" ca="1" si="1"/>
        <v>66629193.050422132</v>
      </c>
      <c r="T7" s="4">
        <f t="shared" ca="1" si="1"/>
        <v>70566284.340253994</v>
      </c>
      <c r="U7" s="4">
        <f t="shared" ca="1" si="1"/>
        <v>74805797.440616369</v>
      </c>
      <c r="V7" s="4">
        <f t="shared" ca="1" si="1"/>
        <v>78087269.450481802</v>
      </c>
      <c r="W7" s="4">
        <f t="shared" ca="1" si="1"/>
        <v>81542534.276954532</v>
      </c>
      <c r="X7" s="4">
        <f t="shared" ca="1" si="1"/>
        <v>85182298.042864025</v>
      </c>
      <c r="Y7" s="4">
        <f t="shared" ca="1" si="1"/>
        <v>89017938.632980108</v>
      </c>
      <c r="Z7" s="4">
        <f t="shared" ca="1" si="1"/>
        <v>93061546.183130994</v>
      </c>
      <c r="AA7" s="4">
        <f t="shared" ca="1" si="1"/>
        <v>97325965.891886175</v>
      </c>
      <c r="AB7" s="4">
        <f t="shared" ca="1" si="1"/>
        <v>98797112.09900336</v>
      </c>
      <c r="AC7" s="4">
        <f t="shared" ca="1" si="1"/>
        <v>100183545.40439522</v>
      </c>
      <c r="AD7" s="4">
        <f t="shared" ca="1" si="1"/>
        <v>101475895.84874469</v>
      </c>
      <c r="AE7" s="4">
        <f t="shared" ca="1" si="1"/>
        <v>102664199.06169011</v>
      </c>
      <c r="AF7" s="4">
        <f t="shared" ca="1" si="1"/>
        <v>103737864.96476473</v>
      </c>
      <c r="AG7" s="4"/>
      <c r="AH7" s="4"/>
      <c r="AI7" s="4"/>
      <c r="AJ7" s="4"/>
      <c r="AK7" s="4"/>
      <c r="AL7" s="4"/>
      <c r="AM7" s="4"/>
      <c r="AN7" s="4"/>
      <c r="AO7" s="4"/>
      <c r="AP7" s="4"/>
    </row>
    <row r="8" spans="1:42" x14ac:dyDescent="0.35">
      <c r="C8" s="4"/>
      <c r="D8" s="4"/>
      <c r="E8" s="4"/>
      <c r="F8" s="4"/>
      <c r="G8" s="4"/>
      <c r="H8" s="4"/>
      <c r="I8" s="4"/>
      <c r="J8" s="4"/>
      <c r="K8" s="4"/>
      <c r="L8" s="4"/>
      <c r="M8" s="4"/>
      <c r="N8" s="4"/>
      <c r="O8" s="4"/>
      <c r="P8" s="4"/>
      <c r="Q8" s="4"/>
      <c r="R8" s="4"/>
      <c r="S8" s="4"/>
      <c r="T8" s="4"/>
      <c r="U8" s="4"/>
      <c r="V8" s="4"/>
      <c r="W8" s="4"/>
      <c r="X8" s="4"/>
      <c r="Y8" s="4"/>
      <c r="Z8" s="4"/>
      <c r="AA8" s="4"/>
      <c r="AB8" s="4"/>
      <c r="AC8" s="4"/>
      <c r="AD8" s="4"/>
      <c r="AE8" s="4"/>
      <c r="AF8" s="4"/>
    </row>
    <row r="9" spans="1:42" x14ac:dyDescent="0.35">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row>
    <row r="10" spans="1:42" x14ac:dyDescent="0.35">
      <c r="A10" t="s">
        <v>11</v>
      </c>
      <c r="C10" s="9">
        <f>Investment!C25</f>
        <v>37805883.408966742</v>
      </c>
      <c r="D10" s="9">
        <f>Investment!D25</f>
        <v>39608264.94855094</v>
      </c>
      <c r="E10" s="9">
        <f>Investment!E25</f>
        <v>41487285.682057731</v>
      </c>
      <c r="F10" s="9">
        <f>Investment!F25</f>
        <v>43446004.879201658</v>
      </c>
      <c r="G10" s="9">
        <f>Investment!G25</f>
        <v>45487599.124424368</v>
      </c>
      <c r="H10" s="9">
        <f>Investment!H25</f>
        <v>47615366.692345016</v>
      </c>
      <c r="I10" s="9">
        <f>Investment!I25</f>
        <v>49832732.08310917</v>
      </c>
      <c r="J10" s="9">
        <f>Investment!J25</f>
        <v>52143250.723389283</v>
      </c>
      <c r="K10" s="9">
        <f>Investment!K25</f>
        <v>54550613.838994235</v>
      </c>
      <c r="L10" s="9">
        <f>Investment!L25</f>
        <v>57058653.505257122</v>
      </c>
      <c r="M10" s="9">
        <f>Investment!M25</f>
        <v>59671347.881589703</v>
      </c>
      <c r="N10" s="9">
        <f>Investment!N25</f>
        <v>62392826.636818208</v>
      </c>
      <c r="O10" s="9">
        <f>Investment!O25</f>
        <v>65227376.572150588</v>
      </c>
      <c r="P10" s="9">
        <f>Investment!P25</f>
        <v>68179447.448868111</v>
      </c>
      <c r="Q10" s="9">
        <f>Investment!Q25</f>
        <v>71253658.028085694</v>
      </c>
      <c r="R10" s="9">
        <f>Investment!R25</f>
        <v>74454802.330185577</v>
      </c>
      <c r="S10" s="9">
        <f>Investment!S25</f>
        <v>77787856.121799082</v>
      </c>
      <c r="T10" s="9">
        <f>Investment!T25</f>
        <v>81257983.638489723</v>
      </c>
      <c r="U10" s="9">
        <f>Investment!U25</f>
        <v>84870544.551579833</v>
      </c>
      <c r="V10" s="9">
        <f>Investment!V25</f>
        <v>88631101.187861949</v>
      </c>
      <c r="W10" s="9">
        <f>Investment!W25</f>
        <v>92545426.011245281</v>
      </c>
      <c r="X10" s="9">
        <f>Investment!X25</f>
        <v>96619509.375708759</v>
      </c>
      <c r="Y10" s="9">
        <f>Investment!Y25</f>
        <v>100859567.55926237</v>
      </c>
      <c r="Z10" s="9">
        <f>Investment!Z25</f>
        <v>105272051.0889627</v>
      </c>
      <c r="AA10" s="9">
        <f>Investment!AA25</f>
        <v>109863653.36738321</v>
      </c>
      <c r="AB10" s="9">
        <f>Investment!AB25</f>
        <v>114641319.61130749</v>
      </c>
      <c r="AC10" s="9">
        <f>Investment!AC25</f>
        <v>119612256.11379471</v>
      </c>
      <c r="AD10" s="9">
        <f>Investment!AD25</f>
        <v>124783939.84115919</v>
      </c>
      <c r="AE10" s="9">
        <f>Investment!AE25</f>
        <v>130164128.37681442</v>
      </c>
      <c r="AF10" s="9">
        <f>Investment!AF25</f>
        <v>135760870.22435424</v>
      </c>
      <c r="AG10" s="9"/>
      <c r="AH10" s="9"/>
      <c r="AI10" s="9"/>
      <c r="AJ10" s="9"/>
      <c r="AK10" s="9"/>
      <c r="AL10" s="9"/>
      <c r="AM10" s="9"/>
      <c r="AN10" s="9"/>
      <c r="AO10" s="9"/>
      <c r="AP10" s="9"/>
    </row>
    <row r="11" spans="1:42" x14ac:dyDescent="0.35">
      <c r="C11" s="1"/>
      <c r="K11" s="1"/>
      <c r="L11" s="1"/>
      <c r="M11" s="1"/>
      <c r="N11" s="1"/>
      <c r="O11" s="1"/>
      <c r="P11" s="1"/>
      <c r="Q11" s="1"/>
      <c r="R11" s="1"/>
      <c r="S11" s="1"/>
      <c r="T11" s="1"/>
      <c r="U11" s="1"/>
      <c r="V11" s="1"/>
      <c r="W11" s="1"/>
      <c r="X11" s="1"/>
      <c r="Y11" s="1"/>
      <c r="Z11" s="1"/>
      <c r="AA11" s="1"/>
      <c r="AB11" s="1"/>
      <c r="AC11" s="1"/>
      <c r="AD11" s="1"/>
      <c r="AE11" s="1"/>
      <c r="AF11" s="1"/>
    </row>
    <row r="12" spans="1:42" ht="35.5" customHeight="1" x14ac:dyDescent="0.35">
      <c r="A12" s="10" t="s">
        <v>18</v>
      </c>
      <c r="C12" s="1">
        <f ca="1">C7-C9-C10</f>
        <v>-26824726.446908377</v>
      </c>
      <c r="D12" s="1">
        <f t="shared" ref="D12:AF12" ca="1" si="2">D7-D9-D10</f>
        <v>-25599180.485878408</v>
      </c>
      <c r="E12" s="1">
        <f ca="1">E7-E9-E10</f>
        <v>-23384397.915088616</v>
      </c>
      <c r="F12" s="1">
        <f t="shared" ca="1" si="2"/>
        <v>-21752765.567522205</v>
      </c>
      <c r="G12" s="1">
        <f ca="1">G7-G9-G10</f>
        <v>-19302620.395353213</v>
      </c>
      <c r="H12" s="1">
        <f t="shared" ca="1" si="2"/>
        <v>-15869647.051606677</v>
      </c>
      <c r="I12" s="1">
        <f t="shared" ca="1" si="2"/>
        <v>-14085138.593004927</v>
      </c>
      <c r="J12" s="1">
        <f t="shared" ca="1" si="2"/>
        <v>-12996229.43573688</v>
      </c>
      <c r="K12" s="1">
        <f t="shared" ca="1" si="2"/>
        <v>-11557212.193312287</v>
      </c>
      <c r="L12" s="1">
        <f t="shared" ca="1" si="2"/>
        <v>-11195345.185805835</v>
      </c>
      <c r="M12" s="1">
        <f t="shared" ca="1" si="2"/>
        <v>-11448457.954158187</v>
      </c>
      <c r="N12" s="1">
        <f t="shared" ca="1" si="2"/>
        <v>-11633804.889321513</v>
      </c>
      <c r="O12" s="1">
        <f t="shared" ca="1" si="2"/>
        <v>-11741335.523935787</v>
      </c>
      <c r="P12" s="1">
        <f t="shared" ca="1" si="2"/>
        <v>-11760081.090284899</v>
      </c>
      <c r="Q12" s="1">
        <f t="shared" ca="1" si="2"/>
        <v>-11678085.513175771</v>
      </c>
      <c r="R12" s="1">
        <f t="shared" ca="1" si="2"/>
        <v>-11482331.734266475</v>
      </c>
      <c r="S12" s="1">
        <f t="shared" ca="1" si="2"/>
        <v>-11158663.07137695</v>
      </c>
      <c r="T12" s="1">
        <f t="shared" ca="1" si="2"/>
        <v>-10691699.298235729</v>
      </c>
      <c r="U12" s="1">
        <f t="shared" ca="1" si="2"/>
        <v>-10064747.110963464</v>
      </c>
      <c r="V12" s="1">
        <f t="shared" ca="1" si="2"/>
        <v>-10543831.737380147</v>
      </c>
      <c r="W12" s="1">
        <f t="shared" ca="1" si="2"/>
        <v>-11002891.734290749</v>
      </c>
      <c r="X12" s="1">
        <f t="shared" ca="1" si="2"/>
        <v>-11437211.332844734</v>
      </c>
      <c r="Y12" s="1">
        <f t="shared" ca="1" si="2"/>
        <v>-11841628.926282257</v>
      </c>
      <c r="Z12" s="1">
        <f t="shared" ca="1" si="2"/>
        <v>-12210504.90583171</v>
      </c>
      <c r="AA12" s="1">
        <f t="shared" ca="1" si="2"/>
        <v>-12537687.475497037</v>
      </c>
      <c r="AB12" s="1">
        <f t="shared" ca="1" si="2"/>
        <v>-15844207.512304127</v>
      </c>
      <c r="AC12" s="1">
        <f t="shared" ca="1" si="2"/>
        <v>-19428710.709399492</v>
      </c>
      <c r="AD12" s="1">
        <f t="shared" ca="1" si="2"/>
        <v>-23308043.992414504</v>
      </c>
      <c r="AE12" s="1">
        <f t="shared" ca="1" si="2"/>
        <v>-27499929.315124318</v>
      </c>
      <c r="AF12" s="1">
        <f t="shared" ca="1" si="2"/>
        <v>-32023005.259589508</v>
      </c>
      <c r="AG12" s="1"/>
      <c r="AH12" s="1"/>
      <c r="AI12" s="1"/>
      <c r="AJ12" s="1"/>
      <c r="AK12" s="1"/>
      <c r="AL12" s="1"/>
      <c r="AM12" s="1"/>
      <c r="AN12" s="1"/>
      <c r="AO12" s="1"/>
      <c r="AP12" s="1"/>
    </row>
    <row r="13" spans="1:42" x14ac:dyDescent="0.35">
      <c r="A13" t="s">
        <v>19</v>
      </c>
      <c r="C13" s="1">
        <f ca="1">C12</f>
        <v>-26824726.446908377</v>
      </c>
      <c r="D13" s="1">
        <f ca="1">D12</f>
        <v>-25599180.485878408</v>
      </c>
      <c r="E13" s="1">
        <f ca="1">E12</f>
        <v>-23384397.915088616</v>
      </c>
      <c r="F13" s="1">
        <f t="shared" ref="F13:AF13" ca="1" si="3">F12</f>
        <v>-21752765.567522205</v>
      </c>
      <c r="G13" s="1">
        <f ca="1">G12</f>
        <v>-19302620.395353213</v>
      </c>
      <c r="H13" s="1">
        <f t="shared" ca="1" si="3"/>
        <v>-15869647.051606677</v>
      </c>
      <c r="I13" s="1">
        <f t="shared" ca="1" si="3"/>
        <v>-14085138.593004927</v>
      </c>
      <c r="J13" s="1">
        <f t="shared" ca="1" si="3"/>
        <v>-12996229.43573688</v>
      </c>
      <c r="K13" s="1">
        <f t="shared" ca="1" si="3"/>
        <v>-11557212.193312287</v>
      </c>
      <c r="L13" s="1">
        <f t="shared" ca="1" si="3"/>
        <v>-11195345.185805835</v>
      </c>
      <c r="M13" s="1">
        <f t="shared" ca="1" si="3"/>
        <v>-11448457.954158187</v>
      </c>
      <c r="N13" s="1">
        <f t="shared" ca="1" si="3"/>
        <v>-11633804.889321513</v>
      </c>
      <c r="O13" s="1">
        <f t="shared" ca="1" si="3"/>
        <v>-11741335.523935787</v>
      </c>
      <c r="P13" s="1">
        <f t="shared" ca="1" si="3"/>
        <v>-11760081.090284899</v>
      </c>
      <c r="Q13" s="1">
        <f t="shared" ca="1" si="3"/>
        <v>-11678085.513175771</v>
      </c>
      <c r="R13" s="1">
        <f t="shared" ca="1" si="3"/>
        <v>-11482331.734266475</v>
      </c>
      <c r="S13" s="1">
        <f t="shared" ca="1" si="3"/>
        <v>-11158663.07137695</v>
      </c>
      <c r="T13" s="1">
        <f t="shared" ca="1" si="3"/>
        <v>-10691699.298235729</v>
      </c>
      <c r="U13" s="1">
        <f t="shared" ca="1" si="3"/>
        <v>-10064747.110963464</v>
      </c>
      <c r="V13" s="1">
        <f t="shared" ca="1" si="3"/>
        <v>-10543831.737380147</v>
      </c>
      <c r="W13" s="1">
        <f t="shared" ca="1" si="3"/>
        <v>-11002891.734290749</v>
      </c>
      <c r="X13" s="1">
        <f t="shared" ca="1" si="3"/>
        <v>-11437211.332844734</v>
      </c>
      <c r="Y13" s="1">
        <f t="shared" ca="1" si="3"/>
        <v>-11841628.926282257</v>
      </c>
      <c r="Z13" s="1">
        <f t="shared" ca="1" si="3"/>
        <v>-12210504.90583171</v>
      </c>
      <c r="AA13" s="1">
        <f t="shared" ca="1" si="3"/>
        <v>-12537687.475497037</v>
      </c>
      <c r="AB13" s="1">
        <f t="shared" ca="1" si="3"/>
        <v>-15844207.512304127</v>
      </c>
      <c r="AC13" s="1">
        <f t="shared" ca="1" si="3"/>
        <v>-19428710.709399492</v>
      </c>
      <c r="AD13" s="1">
        <f t="shared" ca="1" si="3"/>
        <v>-23308043.992414504</v>
      </c>
      <c r="AE13" s="1">
        <f t="shared" ca="1" si="3"/>
        <v>-27499929.315124318</v>
      </c>
      <c r="AF13" s="1">
        <f t="shared" ca="1" si="3"/>
        <v>-32023005.259589508</v>
      </c>
      <c r="AG13" s="1"/>
      <c r="AH13" s="1"/>
      <c r="AI13" s="1"/>
      <c r="AJ13" s="1"/>
      <c r="AK13" s="1"/>
      <c r="AL13" s="1"/>
      <c r="AM13" s="1"/>
      <c r="AN13" s="1"/>
      <c r="AO13" s="1"/>
      <c r="AP13" s="1"/>
    </row>
    <row r="16" spans="1:42" x14ac:dyDescent="0.35">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row>
    <row r="17" spans="3:42" x14ac:dyDescent="0.35">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3:42" x14ac:dyDescent="0.35">
      <c r="C18" s="6"/>
    </row>
  </sheetData>
  <sheetProtection algorithmName="SHA-512" hashValue="bjU/PPDjnHB4jT7UcFmsf3zdUvCmMj0Z3nKpq+EEfT/ArnQeQYGhTbV6obk48tsTw+fpHFpywIWPW52yTg8gqA==" saltValue="VGrm/p6+K6a9z6VT48OYoA=="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B028-FFBF-464F-AD46-368AE5C0386A}">
  <sheetPr codeName="Sheet11"/>
  <dimension ref="A1:BG39"/>
  <sheetViews>
    <sheetView zoomScale="80" zoomScaleNormal="80" workbookViewId="0">
      <pane xSplit="1" topLeftCell="B1" activePane="topRight" state="frozen"/>
      <selection sqref="A1:XFD1048576"/>
      <selection pane="topRight" sqref="A1:XFD1048576"/>
    </sheetView>
  </sheetViews>
  <sheetFormatPr defaultColWidth="8.83203125" defaultRowHeight="15.5" x14ac:dyDescent="0.35"/>
  <cols>
    <col min="1" max="1" width="31.4140625" bestFit="1" customWidth="1"/>
    <col min="3" max="5" width="15.9140625" bestFit="1" customWidth="1"/>
    <col min="6" max="42" width="17" bestFit="1" customWidth="1"/>
  </cols>
  <sheetData>
    <row r="1" spans="1:59" s="63" customFormat="1" ht="21" x14ac:dyDescent="0.5">
      <c r="A1" s="15" t="s">
        <v>21</v>
      </c>
    </row>
    <row r="2" spans="1:59" s="63" customFormat="1" x14ac:dyDescent="0.35"/>
    <row r="3" spans="1:59" x14ac:dyDescent="0.35">
      <c r="C3">
        <v>2022</v>
      </c>
      <c r="D3">
        <f t="shared" ref="D3:AF3" si="0">C3+1</f>
        <v>2023</v>
      </c>
      <c r="E3">
        <f t="shared" si="0"/>
        <v>2024</v>
      </c>
      <c r="F3">
        <f t="shared" si="0"/>
        <v>2025</v>
      </c>
      <c r="G3">
        <f t="shared" si="0"/>
        <v>2026</v>
      </c>
      <c r="H3">
        <f t="shared" si="0"/>
        <v>2027</v>
      </c>
      <c r="I3">
        <f t="shared" si="0"/>
        <v>2028</v>
      </c>
      <c r="J3">
        <f t="shared" si="0"/>
        <v>2029</v>
      </c>
      <c r="K3">
        <f t="shared" si="0"/>
        <v>2030</v>
      </c>
      <c r="L3">
        <f t="shared" si="0"/>
        <v>2031</v>
      </c>
      <c r="M3">
        <f t="shared" si="0"/>
        <v>2032</v>
      </c>
      <c r="N3">
        <f t="shared" si="0"/>
        <v>2033</v>
      </c>
      <c r="O3">
        <f t="shared" si="0"/>
        <v>2034</v>
      </c>
      <c r="P3">
        <f t="shared" si="0"/>
        <v>2035</v>
      </c>
      <c r="Q3">
        <f t="shared" si="0"/>
        <v>2036</v>
      </c>
      <c r="R3">
        <f t="shared" si="0"/>
        <v>2037</v>
      </c>
      <c r="S3">
        <f t="shared" si="0"/>
        <v>2038</v>
      </c>
      <c r="T3">
        <f t="shared" si="0"/>
        <v>2039</v>
      </c>
      <c r="U3">
        <f t="shared" si="0"/>
        <v>2040</v>
      </c>
      <c r="V3">
        <f t="shared" si="0"/>
        <v>2041</v>
      </c>
      <c r="W3">
        <f t="shared" si="0"/>
        <v>2042</v>
      </c>
      <c r="X3">
        <f t="shared" si="0"/>
        <v>2043</v>
      </c>
      <c r="Y3">
        <f t="shared" si="0"/>
        <v>2044</v>
      </c>
      <c r="Z3">
        <f t="shared" si="0"/>
        <v>2045</v>
      </c>
      <c r="AA3">
        <f t="shared" si="0"/>
        <v>2046</v>
      </c>
      <c r="AB3">
        <f t="shared" si="0"/>
        <v>2047</v>
      </c>
      <c r="AC3">
        <f t="shared" si="0"/>
        <v>2048</v>
      </c>
      <c r="AD3">
        <f t="shared" si="0"/>
        <v>2049</v>
      </c>
      <c r="AE3">
        <f t="shared" si="0"/>
        <v>2050</v>
      </c>
      <c r="AF3">
        <f t="shared" si="0"/>
        <v>2051</v>
      </c>
    </row>
    <row r="4" spans="1:59" x14ac:dyDescent="0.35">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row>
    <row r="5" spans="1:59" x14ac:dyDescent="0.35">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row>
    <row r="6" spans="1:59" x14ac:dyDescent="0.35">
      <c r="A6" t="s">
        <v>140</v>
      </c>
      <c r="C6" s="9">
        <f>Assumptions!C17</f>
        <v>879489048.99999988</v>
      </c>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row>
    <row r="7" spans="1:59" x14ac:dyDescent="0.35">
      <c r="A7" t="s">
        <v>13</v>
      </c>
      <c r="C7" s="9">
        <f>Assumptions!C18</f>
        <v>439744524.49999994</v>
      </c>
      <c r="D7" s="9">
        <f>C12</f>
        <v>453624646.01873505</v>
      </c>
      <c r="E7" s="9">
        <f>D12</f>
        <v>468541524.69656694</v>
      </c>
      <c r="F7" s="9">
        <f t="shared" ref="F7:H7" si="1">E12</f>
        <v>484547299.74724263</v>
      </c>
      <c r="G7" s="9">
        <f t="shared" si="1"/>
        <v>501696385.65485799</v>
      </c>
      <c r="H7" s="9">
        <f t="shared" si="1"/>
        <v>520045564.40060526</v>
      </c>
      <c r="I7" s="9">
        <f t="shared" ref="I7" si="2">H12</f>
        <v>539654081.26215553</v>
      </c>
      <c r="J7" s="9">
        <f t="shared" ref="J7" si="3">I12</f>
        <v>560583744.31988454</v>
      </c>
      <c r="K7" s="9">
        <f t="shared" ref="K7" si="4">J12</f>
        <v>582899027.80908144</v>
      </c>
      <c r="L7" s="9">
        <f t="shared" ref="L7" si="5">K12</f>
        <v>606667179.46238911</v>
      </c>
      <c r="M7" s="9">
        <f t="shared" ref="M7" si="6">L12</f>
        <v>631958331.99201787</v>
      </c>
      <c r="N7" s="9">
        <f t="shared" ref="N7" si="7">M12</f>
        <v>658845618.86675894</v>
      </c>
      <c r="O7" s="9">
        <f t="shared" ref="O7" si="8">N12</f>
        <v>687405294.54450941</v>
      </c>
      <c r="P7" s="9">
        <f t="shared" ref="P7" si="9">O12</f>
        <v>717716859.32690215</v>
      </c>
      <c r="Q7" s="9">
        <f t="shared" ref="Q7" si="10">P12</f>
        <v>749863189.00874019</v>
      </c>
      <c r="R7" s="9">
        <f t="shared" ref="R7" si="11">Q12</f>
        <v>783930669.50125074</v>
      </c>
      <c r="S7" s="9">
        <f t="shared" ref="S7" si="12">R12</f>
        <v>820009336.61472285</v>
      </c>
      <c r="T7" s="9">
        <f t="shared" ref="T7" si="13">S12</f>
        <v>858193021.1928736</v>
      </c>
      <c r="U7" s="9">
        <f t="shared" ref="U7" si="14">T12</f>
        <v>898579499.79831827</v>
      </c>
      <c r="V7" s="9">
        <f t="shared" ref="V7" si="15">U12</f>
        <v>941270651.15579557</v>
      </c>
      <c r="W7" s="9">
        <f t="shared" ref="W7" si="16">V12</f>
        <v>986372618.56734371</v>
      </c>
      <c r="X7" s="9">
        <f t="shared" ref="X7" si="17">W12</f>
        <v>1033995978.5214331</v>
      </c>
      <c r="Y7" s="9">
        <f t="shared" ref="Y7" si="18">X12</f>
        <v>1084255915.7261569</v>
      </c>
      <c r="Z7" s="9">
        <f t="shared" ref="Z7" si="19">Y12</f>
        <v>1137272404.8049629</v>
      </c>
      <c r="AA7" s="9">
        <f t="shared" ref="AA7" si="20">Z12</f>
        <v>1193170398.9020946</v>
      </c>
      <c r="AB7" s="9">
        <f t="shared" ref="AB7" si="21">AA12</f>
        <v>1252080025.4539082</v>
      </c>
      <c r="AC7" s="9">
        <f t="shared" ref="AC7" si="22">AB12</f>
        <v>1314136789.3915477</v>
      </c>
      <c r="AD7" s="9">
        <f t="shared" ref="AD7" si="23">AC12</f>
        <v>1379481784.050117</v>
      </c>
      <c r="AE7" s="9">
        <f t="shared" ref="AE7" si="24">AD12</f>
        <v>1448261910.0694838</v>
      </c>
      <c r="AF7" s="9">
        <f t="shared" ref="AF7" si="25">AE12</f>
        <v>1520630102.5822086</v>
      </c>
      <c r="AG7" s="9"/>
      <c r="AH7" s="9"/>
      <c r="AI7" s="9"/>
      <c r="AJ7" s="9"/>
      <c r="AK7" s="9"/>
      <c r="AL7" s="9"/>
      <c r="AM7" s="9"/>
      <c r="AN7" s="9"/>
      <c r="AO7" s="9"/>
      <c r="AP7" s="9"/>
      <c r="AQ7" s="9"/>
      <c r="AR7" s="9"/>
      <c r="AS7" s="9"/>
      <c r="AT7" s="9"/>
      <c r="AU7" s="9"/>
      <c r="AV7" s="9"/>
      <c r="AW7" s="9"/>
      <c r="AX7" s="9"/>
      <c r="AY7" s="9"/>
      <c r="AZ7" s="9"/>
      <c r="BA7" s="9"/>
      <c r="BB7" s="9"/>
      <c r="BC7" s="9"/>
      <c r="BD7" s="9"/>
      <c r="BE7" s="9"/>
      <c r="BF7" s="9"/>
      <c r="BG7" s="9"/>
    </row>
    <row r="8" spans="1:59" x14ac:dyDescent="0.35">
      <c r="A8" t="s">
        <v>141</v>
      </c>
      <c r="C8" s="9">
        <f>Assumptions!D111*Assumptions!D11</f>
        <v>13305903.233369514</v>
      </c>
      <c r="D8" s="9">
        <f>Assumptions!E111*Assumptions!E11</f>
        <v>13731692.136837339</v>
      </c>
      <c r="E8" s="9">
        <f>Assumptions!F111*Assumptions!F11</f>
        <v>14171106.285216132</v>
      </c>
      <c r="F8" s="9">
        <f>Assumptions!G111*Assumptions!G11</f>
        <v>14624581.686343048</v>
      </c>
      <c r="G8" s="9">
        <f>Assumptions!H111*Assumptions!H11</f>
        <v>15092568.300306028</v>
      </c>
      <c r="H8" s="9">
        <f>Assumptions!I111*Assumptions!I11</f>
        <v>15575530.485915819</v>
      </c>
      <c r="I8" s="9">
        <f>Assumptions!J111*Assumptions!J11</f>
        <v>16073947.461465122</v>
      </c>
      <c r="J8" s="9">
        <f>Assumptions!K111*Assumptions!K11</f>
        <v>16588313.780232009</v>
      </c>
      <c r="K8" s="9">
        <f>Assumptions!L111*Assumptions!L11</f>
        <v>17119139.821199436</v>
      </c>
      <c r="L8" s="9">
        <f>Assumptions!M111*Assumptions!M11</f>
        <v>17666952.295477815</v>
      </c>
      <c r="M8" s="9">
        <f>Assumptions!N111*Assumptions!N11</f>
        <v>18232294.768933102</v>
      </c>
      <c r="N8" s="9">
        <f>Assumptions!O111*Assumptions!O11</f>
        <v>18815728.201538965</v>
      </c>
      <c r="O8" s="9">
        <f>Assumptions!P111*Assumptions!P11</f>
        <v>19417831.503988214</v>
      </c>
      <c r="P8" s="9">
        <f>Assumptions!Q111*Assumptions!Q11</f>
        <v>20039202.112115834</v>
      </c>
      <c r="Q8" s="9">
        <f>Assumptions!R111*Assumptions!R11</f>
        <v>20680456.579703536</v>
      </c>
      <c r="R8" s="9">
        <f>Assumptions!S111*Assumptions!S11</f>
        <v>21342231.190254055</v>
      </c>
      <c r="S8" s="9">
        <f>Assumptions!T111*Assumptions!T11</f>
        <v>22025182.588342186</v>
      </c>
      <c r="T8" s="9">
        <f>Assumptions!U111*Assumptions!U11</f>
        <v>22729988.431169134</v>
      </c>
      <c r="U8" s="9">
        <f>Assumptions!V111*Assumptions!V11</f>
        <v>23457348.06096654</v>
      </c>
      <c r="V8" s="9">
        <f>Assumptions!W111*Assumptions!W11</f>
        <v>24207983.198917475</v>
      </c>
      <c r="W8" s="9">
        <f>Assumptions!X111*Assumptions!X11</f>
        <v>24982638.661282837</v>
      </c>
      <c r="X8" s="9">
        <f>Assumptions!Y111*Assumptions!Y11</f>
        <v>25782083.098443884</v>
      </c>
      <c r="Y8" s="9">
        <f>Assumptions!Z111*Assumptions!Z11</f>
        <v>26607109.757594083</v>
      </c>
      <c r="Z8" s="9">
        <f>Assumptions!AA111*Assumptions!AA11</f>
        <v>27458537.269837096</v>
      </c>
      <c r="AA8" s="9">
        <f>Assumptions!AB111*Assumptions!AB11</f>
        <v>28337210.462471891</v>
      </c>
      <c r="AB8" s="9">
        <f>Assumptions!AC111*Assumptions!AC11</f>
        <v>29244001.197270986</v>
      </c>
      <c r="AC8" s="9">
        <f>Assumptions!AD111*Assumptions!AD11</f>
        <v>30179809.235583652</v>
      </c>
      <c r="AD8" s="9">
        <f>Assumptions!AE111*Assumptions!AE11</f>
        <v>31145563.131122336</v>
      </c>
      <c r="AE8" s="9">
        <f>Assumptions!AF111*Assumptions!AF11</f>
        <v>32142221.151318248</v>
      </c>
      <c r="AF8" s="9">
        <f>Assumptions!AG111*Assumptions!AG11</f>
        <v>33170772.228160426</v>
      </c>
      <c r="AG8" s="9"/>
      <c r="AH8" s="9"/>
      <c r="AI8" s="9"/>
      <c r="AJ8" s="9"/>
      <c r="AK8" s="9"/>
      <c r="AL8" s="9"/>
      <c r="AM8" s="9"/>
      <c r="AN8" s="9"/>
      <c r="AO8" s="9"/>
      <c r="AP8" s="9"/>
      <c r="AQ8" s="9"/>
      <c r="AR8" s="9"/>
      <c r="AS8" s="9"/>
      <c r="AT8" s="9"/>
      <c r="AU8" s="9"/>
      <c r="AV8" s="9"/>
      <c r="AW8" s="9"/>
      <c r="AX8" s="9"/>
      <c r="AY8" s="9"/>
      <c r="AZ8" s="9"/>
      <c r="BA8" s="9"/>
      <c r="BB8" s="9"/>
      <c r="BC8" s="9"/>
      <c r="BD8" s="9"/>
      <c r="BE8" s="9"/>
      <c r="BF8" s="9"/>
      <c r="BG8" s="9"/>
    </row>
    <row r="9" spans="1:59" x14ac:dyDescent="0.35">
      <c r="A9" t="s">
        <v>16</v>
      </c>
      <c r="C9" s="9">
        <f>Assumptions!D120*Assumptions!D11</f>
        <v>574218.28536556009</v>
      </c>
      <c r="D9" s="9">
        <f>Assumptions!E120*Assumptions!E11</f>
        <v>1185186.5409945161</v>
      </c>
      <c r="E9" s="9">
        <f>Assumptions!F120*Assumptions!F11</f>
        <v>1834668.7654595105</v>
      </c>
      <c r="F9" s="9">
        <f>Assumptions!G120*Assumptions!G11</f>
        <v>2524504.221272287</v>
      </c>
      <c r="G9" s="9">
        <f>Assumptions!H120*Assumptions!H11</f>
        <v>3256610.4454412502</v>
      </c>
      <c r="H9" s="9">
        <f>Assumptions!I120*Assumptions!I11</f>
        <v>4032986.3756344439</v>
      </c>
      <c r="I9" s="9">
        <f>Assumptions!J120*Assumptions!J11</f>
        <v>4855715.5962638706</v>
      </c>
      <c r="J9" s="9">
        <f>Assumptions!K120*Assumptions!K11</f>
        <v>5726969.7089649318</v>
      </c>
      <c r="K9" s="9">
        <f>Assumptions!L120*Assumptions!L11</f>
        <v>6649011.8321082862</v>
      </c>
      <c r="L9" s="9">
        <f>Assumptions!M120*Assumptions!M11</f>
        <v>7624200.2341508344</v>
      </c>
      <c r="M9" s="9">
        <f>Assumptions!N120*Assumptions!N11</f>
        <v>8654992.1058080271</v>
      </c>
      <c r="N9" s="9">
        <f>Assumptions!O120*Assumptions!O11</f>
        <v>9743947.4762115087</v>
      </c>
      <c r="O9" s="9">
        <f>Assumptions!P120*Assumptions!P11</f>
        <v>10893733.278404467</v>
      </c>
      <c r="P9" s="9">
        <f>Assumptions!Q120*Assumptions!Q11</f>
        <v>12107127.569722135</v>
      </c>
      <c r="Q9" s="9">
        <f>Assumptions!R120*Assumptions!R11</f>
        <v>13387023.912807042</v>
      </c>
      <c r="R9" s="9">
        <f>Assumptions!S120*Assumptions!S11</f>
        <v>14736435.923217997</v>
      </c>
      <c r="S9" s="9">
        <f>Assumptions!T120*Assumptions!T11</f>
        <v>16158501.989808533</v>
      </c>
      <c r="T9" s="9">
        <f>Assumptions!U120*Assumptions!U11</f>
        <v>17656490.174275488</v>
      </c>
      <c r="U9" s="9">
        <f>Assumptions!V120*Assumptions!V11</f>
        <v>19233803.296510763</v>
      </c>
      <c r="V9" s="9">
        <f>Assumptions!W120*Assumptions!W11</f>
        <v>20893984.212630641</v>
      </c>
      <c r="W9" s="9">
        <f>Assumptions!X120*Assumptions!X11</f>
        <v>22640721.292806566</v>
      </c>
      <c r="X9" s="9">
        <f>Assumptions!Y120*Assumptions!Y11</f>
        <v>24477854.10628001</v>
      </c>
      <c r="Y9" s="9">
        <f>Assumptions!Z120*Assumptions!Z11</f>
        <v>26409379.321211915</v>
      </c>
      <c r="Z9" s="9">
        <f>Assumptions!AA120*Assumptions!AA11</f>
        <v>28439456.82729464</v>
      </c>
      <c r="AA9" s="9">
        <f>Assumptions!AB120*Assumptions!AB11</f>
        <v>30572416.089341752</v>
      </c>
      <c r="AB9" s="9">
        <f>Assumptions!AC120*Assumptions!AC11</f>
        <v>32812762.740368705</v>
      </c>
      <c r="AC9" s="9">
        <f>Assumptions!AD120*Assumptions!AD11</f>
        <v>35165185.422985904</v>
      </c>
      <c r="AD9" s="9">
        <f>Assumptions!AE120*Assumptions!AE11</f>
        <v>37634562.88824448</v>
      </c>
      <c r="AE9" s="9">
        <f>Assumptions!AF120*Assumptions!AF11</f>
        <v>40225971.361406453</v>
      </c>
      <c r="AF9" s="9">
        <f>Assumptions!AG120*Assumptions!AG11</f>
        <v>42944692.184453227</v>
      </c>
      <c r="AG9" s="9"/>
      <c r="AH9" s="9"/>
      <c r="AI9" s="9"/>
      <c r="AJ9" s="9"/>
      <c r="AK9" s="9"/>
      <c r="AL9" s="9"/>
      <c r="AM9" s="9"/>
      <c r="AN9" s="9"/>
      <c r="AO9" s="9"/>
      <c r="AP9" s="9"/>
      <c r="AQ9" s="9"/>
      <c r="AR9" s="9"/>
      <c r="AS9" s="9"/>
      <c r="AT9" s="9"/>
      <c r="AU9" s="9"/>
      <c r="AV9" s="9"/>
      <c r="AW9" s="9"/>
      <c r="AX9" s="9"/>
      <c r="AY9" s="9"/>
      <c r="AZ9" s="9"/>
      <c r="BA9" s="9"/>
      <c r="BB9" s="9"/>
      <c r="BC9" s="9"/>
      <c r="BD9" s="9"/>
      <c r="BE9" s="9"/>
      <c r="BF9" s="9"/>
      <c r="BG9" s="9"/>
    </row>
    <row r="10" spans="1:59" x14ac:dyDescent="0.35">
      <c r="A10" t="s">
        <v>36</v>
      </c>
      <c r="C10" s="9">
        <f>SUM($C$8:C9)</f>
        <v>13880121.518735074</v>
      </c>
      <c r="D10" s="9">
        <f>SUM($C$8:D9)</f>
        <v>28797000.196566932</v>
      </c>
      <c r="E10" s="9">
        <f>SUM($C$8:E9)</f>
        <v>44802775.24724257</v>
      </c>
      <c r="F10" s="9">
        <f>SUM($C$8:F9)</f>
        <v>61951861.154857904</v>
      </c>
      <c r="G10" s="9">
        <f>SUM($C$8:G9)</f>
        <v>80301039.900605172</v>
      </c>
      <c r="H10" s="9">
        <f>SUM($C$8:H9)</f>
        <v>99909556.762155443</v>
      </c>
      <c r="I10" s="9">
        <f>SUM($C$8:I9)</f>
        <v>120839219.81988443</v>
      </c>
      <c r="J10" s="9">
        <f>SUM($C$8:J9)</f>
        <v>143154503.30908138</v>
      </c>
      <c r="K10" s="9">
        <f>SUM($C$8:K9)</f>
        <v>166922654.96238908</v>
      </c>
      <c r="L10" s="9">
        <f>SUM($C$8:L9)</f>
        <v>192213807.49201772</v>
      </c>
      <c r="M10" s="9">
        <f>SUM($C$8:M9)</f>
        <v>219101094.36675885</v>
      </c>
      <c r="N10" s="9">
        <f>SUM($C$8:N9)</f>
        <v>247660770.04450935</v>
      </c>
      <c r="O10" s="9">
        <f>SUM($C$8:O9)</f>
        <v>277972334.82690203</v>
      </c>
      <c r="P10" s="9">
        <f>SUM($C$8:P9)</f>
        <v>310118664.50873995</v>
      </c>
      <c r="Q10" s="9">
        <f>SUM($C$8:Q9)</f>
        <v>344186145.00125051</v>
      </c>
      <c r="R10" s="9">
        <f>SUM($C$8:R9)</f>
        <v>380264812.11472261</v>
      </c>
      <c r="S10" s="9">
        <f>SUM($C$8:S9)</f>
        <v>418448496.69287336</v>
      </c>
      <c r="T10" s="9">
        <f>SUM($C$8:T9)</f>
        <v>458834975.29831803</v>
      </c>
      <c r="U10" s="9">
        <f>SUM($C$8:U9)</f>
        <v>501526126.65579528</v>
      </c>
      <c r="V10" s="9">
        <f>SUM($C$8:V9)</f>
        <v>546628094.06734347</v>
      </c>
      <c r="W10" s="9">
        <f>SUM($C$8:W9)</f>
        <v>594251454.02143288</v>
      </c>
      <c r="X10" s="9">
        <f>SUM($C$8:X9)</f>
        <v>644511391.22615659</v>
      </c>
      <c r="Y10" s="9">
        <f>SUM($C$8:Y9)</f>
        <v>697527880.30496264</v>
      </c>
      <c r="Z10" s="9">
        <f>SUM($C$8:Z9)</f>
        <v>753425874.40209436</v>
      </c>
      <c r="AA10" s="9">
        <f>SUM($C$8:AA9)</f>
        <v>812335500.95390809</v>
      </c>
      <c r="AB10" s="9">
        <f>SUM($C$8:AB9)</f>
        <v>874392264.89154792</v>
      </c>
      <c r="AC10" s="9">
        <f>SUM($C$8:AC9)</f>
        <v>939737259.55011737</v>
      </c>
      <c r="AD10" s="9">
        <f>SUM($C$8:AD9)</f>
        <v>1008517385.5694842</v>
      </c>
      <c r="AE10" s="9">
        <f>SUM($C$8:AE9)</f>
        <v>1080885578.0822091</v>
      </c>
      <c r="AF10" s="9">
        <f>SUM($C$8:AF9)</f>
        <v>1157001042.4948227</v>
      </c>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row>
    <row r="11" spans="1:59" x14ac:dyDescent="0.35">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row>
    <row r="12" spans="1:59" x14ac:dyDescent="0.35">
      <c r="A12" t="s">
        <v>15</v>
      </c>
      <c r="C12" s="9">
        <f>C7+C8+C9</f>
        <v>453624646.01873505</v>
      </c>
      <c r="D12" s="9">
        <f>D7+D8+D9</f>
        <v>468541524.69656694</v>
      </c>
      <c r="E12" s="9">
        <f>E7+E8+E9</f>
        <v>484547299.74724263</v>
      </c>
      <c r="F12" s="9">
        <f t="shared" ref="F12:H12" si="26">F7+F8+F9</f>
        <v>501696385.65485799</v>
      </c>
      <c r="G12" s="9">
        <f t="shared" si="26"/>
        <v>520045564.40060526</v>
      </c>
      <c r="H12" s="9">
        <f t="shared" si="26"/>
        <v>539654081.26215553</v>
      </c>
      <c r="I12" s="9">
        <f t="shared" ref="I12:AF12" si="27">I7+I8+I9</f>
        <v>560583744.31988454</v>
      </c>
      <c r="J12" s="9">
        <f t="shared" si="27"/>
        <v>582899027.80908144</v>
      </c>
      <c r="K12" s="9">
        <f t="shared" si="27"/>
        <v>606667179.46238911</v>
      </c>
      <c r="L12" s="9">
        <f t="shared" si="27"/>
        <v>631958331.99201787</v>
      </c>
      <c r="M12" s="9">
        <f t="shared" si="27"/>
        <v>658845618.86675894</v>
      </c>
      <c r="N12" s="9">
        <f t="shared" si="27"/>
        <v>687405294.54450941</v>
      </c>
      <c r="O12" s="9">
        <f t="shared" si="27"/>
        <v>717716859.32690215</v>
      </c>
      <c r="P12" s="9">
        <f t="shared" si="27"/>
        <v>749863189.00874019</v>
      </c>
      <c r="Q12" s="9">
        <f t="shared" si="27"/>
        <v>783930669.50125074</v>
      </c>
      <c r="R12" s="9">
        <f t="shared" si="27"/>
        <v>820009336.61472285</v>
      </c>
      <c r="S12" s="9">
        <f t="shared" si="27"/>
        <v>858193021.1928736</v>
      </c>
      <c r="T12" s="9">
        <f t="shared" si="27"/>
        <v>898579499.79831827</v>
      </c>
      <c r="U12" s="9">
        <f t="shared" si="27"/>
        <v>941270651.15579557</v>
      </c>
      <c r="V12" s="9">
        <f t="shared" si="27"/>
        <v>986372618.56734371</v>
      </c>
      <c r="W12" s="9">
        <f t="shared" si="27"/>
        <v>1033995978.5214331</v>
      </c>
      <c r="X12" s="9">
        <f t="shared" si="27"/>
        <v>1084255915.7261569</v>
      </c>
      <c r="Y12" s="9">
        <f t="shared" si="27"/>
        <v>1137272404.8049629</v>
      </c>
      <c r="Z12" s="9">
        <f t="shared" si="27"/>
        <v>1193170398.9020946</v>
      </c>
      <c r="AA12" s="9">
        <f t="shared" si="27"/>
        <v>1252080025.4539082</v>
      </c>
      <c r="AB12" s="9">
        <f t="shared" si="27"/>
        <v>1314136789.3915477</v>
      </c>
      <c r="AC12" s="9">
        <f t="shared" si="27"/>
        <v>1379481784.050117</v>
      </c>
      <c r="AD12" s="9">
        <f t="shared" si="27"/>
        <v>1448261910.0694838</v>
      </c>
      <c r="AE12" s="9">
        <f t="shared" si="27"/>
        <v>1520630102.5822086</v>
      </c>
      <c r="AF12" s="9">
        <f t="shared" si="27"/>
        <v>1596745566.9948223</v>
      </c>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row>
    <row r="13" spans="1:59" x14ac:dyDescent="0.35">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row>
    <row r="14" spans="1:59" x14ac:dyDescent="0.35">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row>
    <row r="15" spans="1:59" x14ac:dyDescent="0.35">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row>
    <row r="16" spans="1:59" x14ac:dyDescent="0.35">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row>
    <row r="17" spans="1:59" x14ac:dyDescent="0.35">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row>
    <row r="18" spans="1:59" x14ac:dyDescent="0.35">
      <c r="A18" t="s">
        <v>8</v>
      </c>
      <c r="C18" s="9">
        <f>Investment!C25</f>
        <v>37805883.408966742</v>
      </c>
      <c r="D18" s="9">
        <f>Investment!D25</f>
        <v>39608264.94855094</v>
      </c>
      <c r="E18" s="9">
        <f>Investment!E25</f>
        <v>41487285.682057731</v>
      </c>
      <c r="F18" s="9">
        <f>Investment!F25</f>
        <v>43446004.879201658</v>
      </c>
      <c r="G18" s="9">
        <f>Investment!G25</f>
        <v>45487599.124424368</v>
      </c>
      <c r="H18" s="9">
        <f>Investment!H25</f>
        <v>47615366.692345016</v>
      </c>
      <c r="I18" s="9">
        <f>Investment!I25</f>
        <v>49832732.08310917</v>
      </c>
      <c r="J18" s="9">
        <f>Investment!J25</f>
        <v>52143250.723389283</v>
      </c>
      <c r="K18" s="9">
        <f>Investment!K25</f>
        <v>54550613.838994235</v>
      </c>
      <c r="L18" s="9">
        <f>Investment!L25</f>
        <v>57058653.505257122</v>
      </c>
      <c r="M18" s="9">
        <f>Investment!M25</f>
        <v>59671347.881589703</v>
      </c>
      <c r="N18" s="9">
        <f>Investment!N25</f>
        <v>62392826.636818208</v>
      </c>
      <c r="O18" s="9">
        <f>Investment!O25</f>
        <v>65227376.572150588</v>
      </c>
      <c r="P18" s="9">
        <f>Investment!P25</f>
        <v>68179447.448868111</v>
      </c>
      <c r="Q18" s="9">
        <f>Investment!Q25</f>
        <v>71253658.028085694</v>
      </c>
      <c r="R18" s="9">
        <f>Investment!R25</f>
        <v>74454802.330185577</v>
      </c>
      <c r="S18" s="9">
        <f>Investment!S25</f>
        <v>77787856.121799082</v>
      </c>
      <c r="T18" s="9">
        <f>Investment!T25</f>
        <v>81257983.638489723</v>
      </c>
      <c r="U18" s="9">
        <f>Investment!U25</f>
        <v>84870544.551579833</v>
      </c>
      <c r="V18" s="9">
        <f>Investment!V25</f>
        <v>88631101.187861949</v>
      </c>
      <c r="W18" s="9">
        <f>Investment!W25</f>
        <v>92545426.011245281</v>
      </c>
      <c r="X18" s="9">
        <f>Investment!X25</f>
        <v>96619509.375708759</v>
      </c>
      <c r="Y18" s="9">
        <f>Investment!Y25</f>
        <v>100859567.55926237</v>
      </c>
      <c r="Z18" s="9">
        <f>Investment!Z25</f>
        <v>105272051.0889627</v>
      </c>
      <c r="AA18" s="9">
        <f>Investment!AA25</f>
        <v>109863653.36738321</v>
      </c>
      <c r="AB18" s="9">
        <f>Investment!AB25</f>
        <v>114641319.61130749</v>
      </c>
      <c r="AC18" s="9">
        <f>Investment!AC25</f>
        <v>119612256.11379471</v>
      </c>
      <c r="AD18" s="9">
        <f>Investment!AD25</f>
        <v>124783939.84115919</v>
      </c>
      <c r="AE18" s="9">
        <f>Investment!AE25</f>
        <v>130164128.37681442</v>
      </c>
      <c r="AF18" s="9">
        <f>Investment!AF25</f>
        <v>135760870.22435424</v>
      </c>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row>
    <row r="19" spans="1:59" x14ac:dyDescent="0.35">
      <c r="A19" t="s">
        <v>45</v>
      </c>
      <c r="C19" s="9">
        <f>$C$6-C7+C18</f>
        <v>477550407.90896666</v>
      </c>
      <c r="D19" s="9">
        <f>D18+C20</f>
        <v>503278551.33878249</v>
      </c>
      <c r="E19" s="9">
        <f>E18+D20</f>
        <v>529848958.34300834</v>
      </c>
      <c r="F19" s="9">
        <f t="shared" ref="F19:AF19" si="28">F18+E20</f>
        <v>557289188.1715343</v>
      </c>
      <c r="G19" s="9">
        <f t="shared" si="28"/>
        <v>585627701.38834333</v>
      </c>
      <c r="H19" s="9">
        <f t="shared" si="28"/>
        <v>614893889.33494103</v>
      </c>
      <c r="I19" s="9">
        <f t="shared" si="28"/>
        <v>645118104.55649996</v>
      </c>
      <c r="J19" s="9">
        <f t="shared" si="28"/>
        <v>676331692.22216022</v>
      </c>
      <c r="K19" s="9">
        <f t="shared" si="28"/>
        <v>708567022.57195759</v>
      </c>
      <c r="L19" s="9">
        <f t="shared" si="28"/>
        <v>741857524.42390704</v>
      </c>
      <c r="M19" s="9">
        <f t="shared" si="28"/>
        <v>776237719.77586794</v>
      </c>
      <c r="N19" s="9">
        <f t="shared" si="28"/>
        <v>811743259.53794503</v>
      </c>
      <c r="O19" s="9">
        <f t="shared" si="28"/>
        <v>848410960.43234515</v>
      </c>
      <c r="P19" s="9">
        <f t="shared" si="28"/>
        <v>886278843.09882057</v>
      </c>
      <c r="Q19" s="9">
        <f t="shared" si="28"/>
        <v>925386171.44506824</v>
      </c>
      <c r="R19" s="9">
        <f t="shared" si="28"/>
        <v>965773493.28274322</v>
      </c>
      <c r="S19" s="9">
        <f t="shared" si="28"/>
        <v>1007482682.2910702</v>
      </c>
      <c r="T19" s="9">
        <f t="shared" si="28"/>
        <v>1050556981.3514092</v>
      </c>
      <c r="U19" s="9">
        <f t="shared" si="28"/>
        <v>1095041047.2975445</v>
      </c>
      <c r="V19" s="9">
        <f t="shared" si="28"/>
        <v>1140980997.1279292</v>
      </c>
      <c r="W19" s="9">
        <f t="shared" si="28"/>
        <v>1188424455.7276263</v>
      </c>
      <c r="X19" s="9">
        <f t="shared" si="28"/>
        <v>1237420605.1492457</v>
      </c>
      <c r="Y19" s="9">
        <f t="shared" si="28"/>
        <v>1288020235.5037839</v>
      </c>
      <c r="Z19" s="9">
        <f t="shared" si="28"/>
        <v>1340275797.5139408</v>
      </c>
      <c r="AA19" s="9">
        <f t="shared" si="28"/>
        <v>1394241456.7841923</v>
      </c>
      <c r="AB19" s="9">
        <f t="shared" si="28"/>
        <v>1449973149.8436861</v>
      </c>
      <c r="AC19" s="9">
        <f t="shared" si="28"/>
        <v>1507528642.0198414</v>
      </c>
      <c r="AD19" s="9">
        <f t="shared" si="28"/>
        <v>1566967587.2024312</v>
      </c>
      <c r="AE19" s="9">
        <f t="shared" si="28"/>
        <v>1628351589.5598788</v>
      </c>
      <c r="AF19" s="9">
        <f t="shared" si="28"/>
        <v>1691744267.2715082</v>
      </c>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row>
    <row r="20" spans="1:59" x14ac:dyDescent="0.35">
      <c r="A20" t="s">
        <v>10</v>
      </c>
      <c r="C20" s="9">
        <f>C19-C8-C9</f>
        <v>463670286.39023155</v>
      </c>
      <c r="D20" s="9">
        <f>D19-D8-D9</f>
        <v>488361672.6609506</v>
      </c>
      <c r="E20" s="9">
        <f t="shared" ref="E20:AF20" si="29">E19-E8-E9</f>
        <v>513843183.29233265</v>
      </c>
      <c r="F20" s="9">
        <f t="shared" si="29"/>
        <v>540140102.263919</v>
      </c>
      <c r="G20" s="9">
        <f t="shared" si="29"/>
        <v>567278522.64259601</v>
      </c>
      <c r="H20" s="9">
        <f t="shared" si="29"/>
        <v>595285372.47339082</v>
      </c>
      <c r="I20" s="9">
        <f t="shared" si="29"/>
        <v>624188441.49877095</v>
      </c>
      <c r="J20" s="9">
        <f t="shared" si="29"/>
        <v>654016408.73296332</v>
      </c>
      <c r="K20" s="9">
        <f t="shared" si="29"/>
        <v>684798870.91864991</v>
      </c>
      <c r="L20" s="9">
        <f t="shared" si="29"/>
        <v>716566371.89427829</v>
      </c>
      <c r="M20" s="9">
        <f t="shared" si="29"/>
        <v>749350432.90112686</v>
      </c>
      <c r="N20" s="9">
        <f t="shared" si="29"/>
        <v>783183583.86019456</v>
      </c>
      <c r="O20" s="9">
        <f t="shared" si="29"/>
        <v>818099395.64995241</v>
      </c>
      <c r="P20" s="9">
        <f t="shared" si="29"/>
        <v>854132513.41698253</v>
      </c>
      <c r="Q20" s="9">
        <f t="shared" si="29"/>
        <v>891318690.95255768</v>
      </c>
      <c r="R20" s="9">
        <f t="shared" si="29"/>
        <v>929694826.16927111</v>
      </c>
      <c r="S20" s="9">
        <f t="shared" si="29"/>
        <v>969298997.71291947</v>
      </c>
      <c r="T20" s="9">
        <f t="shared" si="29"/>
        <v>1010170502.7459645</v>
      </c>
      <c r="U20" s="9">
        <f t="shared" si="29"/>
        <v>1052349895.9400672</v>
      </c>
      <c r="V20" s="9">
        <f t="shared" si="29"/>
        <v>1095879029.7163811</v>
      </c>
      <c r="W20" s="9">
        <f t="shared" si="29"/>
        <v>1140801095.7735369</v>
      </c>
      <c r="X20" s="9">
        <f t="shared" si="29"/>
        <v>1187160667.9445217</v>
      </c>
      <c r="Y20" s="9">
        <f t="shared" si="29"/>
        <v>1235003746.424978</v>
      </c>
      <c r="Z20" s="9">
        <f t="shared" si="29"/>
        <v>1284377803.4168091</v>
      </c>
      <c r="AA20" s="9">
        <f t="shared" si="29"/>
        <v>1335331830.2323787</v>
      </c>
      <c r="AB20" s="9">
        <f t="shared" si="29"/>
        <v>1387916385.9060466</v>
      </c>
      <c r="AC20" s="9">
        <f t="shared" si="29"/>
        <v>1442183647.3612721</v>
      </c>
      <c r="AD20" s="9">
        <f t="shared" si="29"/>
        <v>1498187461.1830645</v>
      </c>
      <c r="AE20" s="9">
        <f t="shared" si="29"/>
        <v>1555983397.0471539</v>
      </c>
      <c r="AF20" s="9">
        <f t="shared" si="29"/>
        <v>1615628802.8588946</v>
      </c>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row>
    <row r="21" spans="1:59" x14ac:dyDescent="0.35">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row>
    <row r="22" spans="1:59" x14ac:dyDescent="0.35">
      <c r="A22" t="s">
        <v>37</v>
      </c>
      <c r="C22" s="9">
        <f>'Balance Sheet'!B11</f>
        <v>10978000</v>
      </c>
      <c r="D22" s="9">
        <f ca="1">'Balance Sheet'!C11</f>
        <v>37802726.446908377</v>
      </c>
      <c r="E22" s="9">
        <f ca="1">'Balance Sheet'!D11</f>
        <v>63401906.932786785</v>
      </c>
      <c r="F22" s="9">
        <f ca="1">'Balance Sheet'!E11</f>
        <v>86786304.847875401</v>
      </c>
      <c r="G22" s="9">
        <f ca="1">'Balance Sheet'!F11</f>
        <v>108539070.41539761</v>
      </c>
      <c r="H22" s="9">
        <f ca="1">'Balance Sheet'!G11</f>
        <v>127841690.81075083</v>
      </c>
      <c r="I22" s="9">
        <f ca="1">'Balance Sheet'!H11</f>
        <v>143711337.8623575</v>
      </c>
      <c r="J22" s="9">
        <f ca="1">'Balance Sheet'!I11</f>
        <v>157796476.45536244</v>
      </c>
      <c r="K22" s="9">
        <f ca="1">'Balance Sheet'!J11</f>
        <v>170792705.89109933</v>
      </c>
      <c r="L22" s="9">
        <f ca="1">'Balance Sheet'!K11</f>
        <v>182349918.08441162</v>
      </c>
      <c r="M22" s="9">
        <f ca="1">'Balance Sheet'!L11</f>
        <v>193545263.27021745</v>
      </c>
      <c r="N22" s="9">
        <f ca="1">'Balance Sheet'!M11</f>
        <v>204993721.22437564</v>
      </c>
      <c r="O22" s="9">
        <f ca="1">'Balance Sheet'!N11</f>
        <v>216627526.11369714</v>
      </c>
      <c r="P22" s="9">
        <f ca="1">'Balance Sheet'!O11</f>
        <v>228368861.63763294</v>
      </c>
      <c r="Q22" s="9">
        <f ca="1">'Balance Sheet'!P11</f>
        <v>240128942.72791785</v>
      </c>
      <c r="R22" s="9">
        <f ca="1">'Balance Sheet'!Q11</f>
        <v>251807028.24109364</v>
      </c>
      <c r="S22" s="9">
        <f ca="1">'Balance Sheet'!R11</f>
        <v>263289359.9753601</v>
      </c>
      <c r="T22" s="9">
        <f ca="1">'Balance Sheet'!S11</f>
        <v>274448023.04673707</v>
      </c>
      <c r="U22" s="9">
        <f ca="1">'Balance Sheet'!T11</f>
        <v>285139722.34497279</v>
      </c>
      <c r="V22" s="9">
        <f ca="1">'Balance Sheet'!U11</f>
        <v>295204469.45593625</v>
      </c>
      <c r="W22" s="9">
        <f ca="1">'Balance Sheet'!V11</f>
        <v>305748301.1933164</v>
      </c>
      <c r="X22" s="9">
        <f ca="1">'Balance Sheet'!W11</f>
        <v>316751192.92760718</v>
      </c>
      <c r="Y22" s="9">
        <f ca="1">'Balance Sheet'!X11</f>
        <v>328188404.26045191</v>
      </c>
      <c r="Z22" s="9">
        <f ca="1">'Balance Sheet'!Y11</f>
        <v>340030033.1867342</v>
      </c>
      <c r="AA22" s="9">
        <f ca="1">'Balance Sheet'!Z11</f>
        <v>352240538.09256589</v>
      </c>
      <c r="AB22" s="9">
        <f ca="1">'Balance Sheet'!AA11</f>
        <v>364778225.5680629</v>
      </c>
      <c r="AC22" s="9">
        <f ca="1">'Balance Sheet'!AB11</f>
        <v>380622433.08036703</v>
      </c>
      <c r="AD22" s="9">
        <f ca="1">'Balance Sheet'!AC11</f>
        <v>400051143.78976655</v>
      </c>
      <c r="AE22" s="9">
        <f ca="1">'Balance Sheet'!AD11</f>
        <v>423359187.78218102</v>
      </c>
      <c r="AF22" s="9">
        <f ca="1">'Balance Sheet'!AE11</f>
        <v>450859117.09730536</v>
      </c>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row>
    <row r="23" spans="1:59" x14ac:dyDescent="0.35">
      <c r="A23" t="s">
        <v>38</v>
      </c>
      <c r="C23" s="9">
        <f>C20-C22</f>
        <v>452692286.39023155</v>
      </c>
      <c r="D23" s="9">
        <f t="shared" ref="D23:AF23" ca="1" si="30">D20-D22</f>
        <v>450558946.21404225</v>
      </c>
      <c r="E23" s="9">
        <f t="shared" ca="1" si="30"/>
        <v>450441276.35954589</v>
      </c>
      <c r="F23" s="9">
        <f t="shared" ca="1" si="30"/>
        <v>453353797.41604358</v>
      </c>
      <c r="G23" s="9">
        <f t="shared" ca="1" si="30"/>
        <v>458739452.22719836</v>
      </c>
      <c r="H23" s="9">
        <f t="shared" ca="1" si="30"/>
        <v>467443681.66263998</v>
      </c>
      <c r="I23" s="9">
        <f t="shared" ca="1" si="30"/>
        <v>480477103.63641346</v>
      </c>
      <c r="J23" s="9">
        <f ca="1">J20-J22</f>
        <v>496219932.27760088</v>
      </c>
      <c r="K23" s="9">
        <f t="shared" ca="1" si="30"/>
        <v>514006165.02755058</v>
      </c>
      <c r="L23" s="9">
        <f t="shared" ca="1" si="30"/>
        <v>534216453.80986667</v>
      </c>
      <c r="M23" s="9">
        <f t="shared" ca="1" si="30"/>
        <v>555805169.63090944</v>
      </c>
      <c r="N23" s="9">
        <f t="shared" ca="1" si="30"/>
        <v>578189862.63581896</v>
      </c>
      <c r="O23" s="9">
        <f t="shared" ca="1" si="30"/>
        <v>601471869.53625524</v>
      </c>
      <c r="P23" s="9">
        <f t="shared" ca="1" si="30"/>
        <v>625763651.77934957</v>
      </c>
      <c r="Q23" s="9">
        <f t="shared" ca="1" si="30"/>
        <v>651189748.22463989</v>
      </c>
      <c r="R23" s="9">
        <f t="shared" ca="1" si="30"/>
        <v>677887797.92817748</v>
      </c>
      <c r="S23" s="9">
        <f t="shared" ca="1" si="30"/>
        <v>706009637.73755932</v>
      </c>
      <c r="T23" s="9">
        <f t="shared" ca="1" si="30"/>
        <v>735722479.69922745</v>
      </c>
      <c r="U23" s="9">
        <f t="shared" ca="1" si="30"/>
        <v>767210173.59509444</v>
      </c>
      <c r="V23" s="9">
        <f t="shared" ca="1" si="30"/>
        <v>800674560.26044488</v>
      </c>
      <c r="W23" s="9">
        <f t="shared" ca="1" si="30"/>
        <v>835052794.58022046</v>
      </c>
      <c r="X23" s="9">
        <f t="shared" ca="1" si="30"/>
        <v>870409475.01691449</v>
      </c>
      <c r="Y23" s="9">
        <f t="shared" ca="1" si="30"/>
        <v>906815342.1645261</v>
      </c>
      <c r="Z23" s="9">
        <f t="shared" ca="1" si="30"/>
        <v>944347770.23007488</v>
      </c>
      <c r="AA23" s="9">
        <f t="shared" ca="1" si="30"/>
        <v>983091292.13981283</v>
      </c>
      <c r="AB23" s="9">
        <f t="shared" ca="1" si="30"/>
        <v>1023138160.3379837</v>
      </c>
      <c r="AC23" s="9">
        <f t="shared" ca="1" si="30"/>
        <v>1061561214.280905</v>
      </c>
      <c r="AD23" s="9">
        <f t="shared" ca="1" si="30"/>
        <v>1098136317.3932979</v>
      </c>
      <c r="AE23" s="9">
        <f t="shared" ca="1" si="30"/>
        <v>1132624209.2649729</v>
      </c>
      <c r="AF23" s="9">
        <f t="shared" ca="1" si="30"/>
        <v>1164769685.7615893</v>
      </c>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row>
    <row r="24" spans="1:59" x14ac:dyDescent="0.35">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row>
    <row r="25" spans="1:59" x14ac:dyDescent="0.35">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row>
    <row r="26" spans="1:59" x14ac:dyDescent="0.35">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row>
    <row r="27" spans="1:59" x14ac:dyDescent="0.35">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row>
    <row r="28" spans="1:59" x14ac:dyDescent="0.35">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row>
    <row r="29" spans="1:59" x14ac:dyDescent="0.35">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row>
    <row r="30" spans="1:59" x14ac:dyDescent="0.35">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row>
    <row r="31" spans="1:59" x14ac:dyDescent="0.35">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row>
    <row r="32" spans="1:59" x14ac:dyDescent="0.35">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row>
    <row r="33" spans="3:59" x14ac:dyDescent="0.35">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row>
    <row r="34" spans="3:59" x14ac:dyDescent="0.35">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row>
    <row r="35" spans="3:59" x14ac:dyDescent="0.35">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row>
    <row r="36" spans="3:59" x14ac:dyDescent="0.35">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row>
    <row r="37" spans="3:59" x14ac:dyDescent="0.35">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row>
    <row r="38" spans="3:59" x14ac:dyDescent="0.35">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row>
    <row r="39" spans="3:59" x14ac:dyDescent="0.35">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row>
  </sheetData>
  <sheetProtection algorithmName="SHA-512" hashValue="nG0HQndXtYFwSfUNkVxUWGTpXEF7QbmVsA+Xrg4HcbCfeTmA41IGvSEkpzWas9Ivr7Gu2GUQ91mjRHB65rurWw==" saltValue="SjA9/DFutEOnLtXUHd07jw=="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1CCC-AFFB-0044-8E4B-EF7963137FBB}">
  <sheetPr codeName="Sheet12"/>
  <dimension ref="A1:AP9"/>
  <sheetViews>
    <sheetView zoomScale="80" zoomScaleNormal="80" workbookViewId="0">
      <pane xSplit="1" topLeftCell="B1" activePane="topRight" state="frozen"/>
      <selection sqref="A1:XFD1048576"/>
      <selection pane="topRight" sqref="A1:XFD1048576"/>
    </sheetView>
  </sheetViews>
  <sheetFormatPr defaultColWidth="10.83203125" defaultRowHeight="15.5" x14ac:dyDescent="0.35"/>
  <cols>
    <col min="1" max="1" width="31.83203125" style="63" bestFit="1" customWidth="1"/>
    <col min="2" max="2" width="21.83203125" style="63" customWidth="1"/>
    <col min="3" max="3" width="15.5" style="63" bestFit="1" customWidth="1"/>
    <col min="4" max="4" width="16.08203125" style="63" bestFit="1" customWidth="1"/>
    <col min="5" max="9" width="15.5" style="63" bestFit="1" customWidth="1"/>
    <col min="10" max="31" width="16.5" style="63" bestFit="1" customWidth="1"/>
    <col min="32" max="32" width="18.08203125" style="63" bestFit="1" customWidth="1"/>
    <col min="33" max="42" width="16.5" style="63" bestFit="1" customWidth="1"/>
    <col min="43" max="16384" width="10.83203125" style="63"/>
  </cols>
  <sheetData>
    <row r="1" spans="1:42" ht="21" x14ac:dyDescent="0.5">
      <c r="A1" s="15" t="s">
        <v>167</v>
      </c>
    </row>
    <row r="3" spans="1:42" s="14" customFormat="1" x14ac:dyDescent="0.35">
      <c r="C3" s="14">
        <v>2022</v>
      </c>
      <c r="D3" s="14">
        <f t="shared" ref="D3:AF3" si="0">C3+1</f>
        <v>2023</v>
      </c>
      <c r="E3" s="14">
        <f t="shared" si="0"/>
        <v>2024</v>
      </c>
      <c r="F3" s="14">
        <f t="shared" si="0"/>
        <v>2025</v>
      </c>
      <c r="G3" s="14">
        <f t="shared" si="0"/>
        <v>2026</v>
      </c>
      <c r="H3" s="14">
        <f t="shared" si="0"/>
        <v>2027</v>
      </c>
      <c r="I3" s="14">
        <f t="shared" si="0"/>
        <v>2028</v>
      </c>
      <c r="J3" s="14">
        <f t="shared" si="0"/>
        <v>2029</v>
      </c>
      <c r="K3" s="14">
        <f t="shared" si="0"/>
        <v>2030</v>
      </c>
      <c r="L3" s="14">
        <f t="shared" si="0"/>
        <v>2031</v>
      </c>
      <c r="M3" s="14">
        <f t="shared" si="0"/>
        <v>2032</v>
      </c>
      <c r="N3" s="14">
        <f t="shared" si="0"/>
        <v>2033</v>
      </c>
      <c r="O3" s="14">
        <f t="shared" si="0"/>
        <v>2034</v>
      </c>
      <c r="P3" s="14">
        <f t="shared" si="0"/>
        <v>2035</v>
      </c>
      <c r="Q3" s="14">
        <f t="shared" si="0"/>
        <v>2036</v>
      </c>
      <c r="R3" s="14">
        <f t="shared" si="0"/>
        <v>2037</v>
      </c>
      <c r="S3" s="14">
        <f t="shared" si="0"/>
        <v>2038</v>
      </c>
      <c r="T3" s="14">
        <f t="shared" si="0"/>
        <v>2039</v>
      </c>
      <c r="U3" s="14">
        <f t="shared" si="0"/>
        <v>2040</v>
      </c>
      <c r="V3" s="14">
        <f t="shared" si="0"/>
        <v>2041</v>
      </c>
      <c r="W3" s="14">
        <f t="shared" si="0"/>
        <v>2042</v>
      </c>
      <c r="X3" s="14">
        <f t="shared" si="0"/>
        <v>2043</v>
      </c>
      <c r="Y3" s="14">
        <f t="shared" si="0"/>
        <v>2044</v>
      </c>
      <c r="Z3" s="14">
        <f t="shared" si="0"/>
        <v>2045</v>
      </c>
      <c r="AA3" s="14">
        <f t="shared" si="0"/>
        <v>2046</v>
      </c>
      <c r="AB3" s="14">
        <f t="shared" si="0"/>
        <v>2047</v>
      </c>
      <c r="AC3" s="14">
        <f t="shared" si="0"/>
        <v>2048</v>
      </c>
      <c r="AD3" s="14">
        <f t="shared" si="0"/>
        <v>2049</v>
      </c>
      <c r="AE3" s="14">
        <f t="shared" si="0"/>
        <v>2050</v>
      </c>
      <c r="AF3" s="14">
        <f t="shared" si="0"/>
        <v>2051</v>
      </c>
    </row>
    <row r="5" spans="1:42" x14ac:dyDescent="0.35">
      <c r="A5" s="63" t="s">
        <v>2</v>
      </c>
      <c r="C5" s="1">
        <f>Assumptions!C20</f>
        <v>10978000</v>
      </c>
      <c r="D5" s="1">
        <f ca="1">C5+C6</f>
        <v>37802726.446908377</v>
      </c>
      <c r="E5" s="1">
        <f t="shared" ref="E5:AF5" ca="1" si="1">D5+D6</f>
        <v>63401906.932786785</v>
      </c>
      <c r="F5" s="1">
        <f t="shared" ca="1" si="1"/>
        <v>86786304.847875401</v>
      </c>
      <c r="G5" s="1">
        <f t="shared" ca="1" si="1"/>
        <v>108539070.41539761</v>
      </c>
      <c r="H5" s="1">
        <f t="shared" ca="1" si="1"/>
        <v>127841690.81075083</v>
      </c>
      <c r="I5" s="1">
        <f t="shared" ca="1" si="1"/>
        <v>143711337.8623575</v>
      </c>
      <c r="J5" s="1">
        <f t="shared" ca="1" si="1"/>
        <v>157796476.45536244</v>
      </c>
      <c r="K5" s="1">
        <f t="shared" ca="1" si="1"/>
        <v>170792705.89109933</v>
      </c>
      <c r="L5" s="1">
        <f t="shared" ca="1" si="1"/>
        <v>182349918.08441162</v>
      </c>
      <c r="M5" s="1">
        <f t="shared" ca="1" si="1"/>
        <v>193545263.27021745</v>
      </c>
      <c r="N5" s="1">
        <f t="shared" ca="1" si="1"/>
        <v>204993721.22437564</v>
      </c>
      <c r="O5" s="1">
        <f t="shared" ca="1" si="1"/>
        <v>216627526.11369714</v>
      </c>
      <c r="P5" s="1">
        <f t="shared" ca="1" si="1"/>
        <v>228368861.63763294</v>
      </c>
      <c r="Q5" s="1">
        <f t="shared" ca="1" si="1"/>
        <v>240128942.72791785</v>
      </c>
      <c r="R5" s="1">
        <f t="shared" ca="1" si="1"/>
        <v>251807028.24109364</v>
      </c>
      <c r="S5" s="1">
        <f t="shared" ca="1" si="1"/>
        <v>263289359.9753601</v>
      </c>
      <c r="T5" s="1">
        <f t="shared" ca="1" si="1"/>
        <v>274448023.04673707</v>
      </c>
      <c r="U5" s="1">
        <f t="shared" ca="1" si="1"/>
        <v>285139722.34497279</v>
      </c>
      <c r="V5" s="1">
        <f t="shared" ca="1" si="1"/>
        <v>295204469.45593625</v>
      </c>
      <c r="W5" s="1">
        <f t="shared" ca="1" si="1"/>
        <v>305748301.1933164</v>
      </c>
      <c r="X5" s="1">
        <f t="shared" ca="1" si="1"/>
        <v>316751192.92760718</v>
      </c>
      <c r="Y5" s="1">
        <f t="shared" ca="1" si="1"/>
        <v>328188404.26045191</v>
      </c>
      <c r="Z5" s="1">
        <f t="shared" ca="1" si="1"/>
        <v>340030033.1867342</v>
      </c>
      <c r="AA5" s="1">
        <f t="shared" ca="1" si="1"/>
        <v>352240538.09256589</v>
      </c>
      <c r="AB5" s="1">
        <f t="shared" ca="1" si="1"/>
        <v>364778225.5680629</v>
      </c>
      <c r="AC5" s="1">
        <f t="shared" ca="1" si="1"/>
        <v>380622433.08036703</v>
      </c>
      <c r="AD5" s="1">
        <f t="shared" ca="1" si="1"/>
        <v>400051143.78976655</v>
      </c>
      <c r="AE5" s="1">
        <f t="shared" ca="1" si="1"/>
        <v>423359187.78218102</v>
      </c>
      <c r="AF5" s="1">
        <f t="shared" ca="1" si="1"/>
        <v>450859117.09730536</v>
      </c>
      <c r="AG5" s="1"/>
      <c r="AH5" s="1"/>
      <c r="AI5" s="1"/>
      <c r="AJ5" s="1"/>
      <c r="AK5" s="1"/>
      <c r="AL5" s="1"/>
      <c r="AM5" s="1"/>
      <c r="AN5" s="1"/>
      <c r="AO5" s="1"/>
      <c r="AP5" s="1"/>
    </row>
    <row r="6" spans="1:42" x14ac:dyDescent="0.35">
      <c r="A6" s="63" t="s">
        <v>3</v>
      </c>
      <c r="C6" s="1">
        <f ca="1">-'Cash Flow'!C13</f>
        <v>26824726.446908377</v>
      </c>
      <c r="D6" s="1">
        <f ca="1">-'Cash Flow'!D13</f>
        <v>25599180.485878408</v>
      </c>
      <c r="E6" s="1">
        <f ca="1">-'Cash Flow'!E13</f>
        <v>23384397.915088616</v>
      </c>
      <c r="F6" s="1">
        <f ca="1">-'Cash Flow'!F13</f>
        <v>21752765.567522205</v>
      </c>
      <c r="G6" s="1">
        <f ca="1">-'Cash Flow'!G13</f>
        <v>19302620.395353213</v>
      </c>
      <c r="H6" s="1">
        <f ca="1">-'Cash Flow'!H13</f>
        <v>15869647.051606677</v>
      </c>
      <c r="I6" s="1">
        <f ca="1">-'Cash Flow'!I13</f>
        <v>14085138.593004927</v>
      </c>
      <c r="J6" s="1">
        <f ca="1">-'Cash Flow'!J13</f>
        <v>12996229.43573688</v>
      </c>
      <c r="K6" s="1">
        <f ca="1">-'Cash Flow'!K13</f>
        <v>11557212.193312287</v>
      </c>
      <c r="L6" s="1">
        <f ca="1">-'Cash Flow'!L13</f>
        <v>11195345.185805835</v>
      </c>
      <c r="M6" s="1">
        <f ca="1">-'Cash Flow'!M13</f>
        <v>11448457.954158187</v>
      </c>
      <c r="N6" s="1">
        <f ca="1">-'Cash Flow'!N13</f>
        <v>11633804.889321513</v>
      </c>
      <c r="O6" s="1">
        <f ca="1">-'Cash Flow'!O13</f>
        <v>11741335.523935787</v>
      </c>
      <c r="P6" s="1">
        <f ca="1">-'Cash Flow'!P13</f>
        <v>11760081.090284899</v>
      </c>
      <c r="Q6" s="1">
        <f ca="1">-'Cash Flow'!Q13</f>
        <v>11678085.513175771</v>
      </c>
      <c r="R6" s="1">
        <f ca="1">-'Cash Flow'!R13</f>
        <v>11482331.734266475</v>
      </c>
      <c r="S6" s="1">
        <f ca="1">-'Cash Flow'!S13</f>
        <v>11158663.07137695</v>
      </c>
      <c r="T6" s="1">
        <f ca="1">-'Cash Flow'!T13</f>
        <v>10691699.298235729</v>
      </c>
      <c r="U6" s="1">
        <f ca="1">-'Cash Flow'!U13</f>
        <v>10064747.110963464</v>
      </c>
      <c r="V6" s="1">
        <f ca="1">-'Cash Flow'!V13</f>
        <v>10543831.737380147</v>
      </c>
      <c r="W6" s="1">
        <f ca="1">-'Cash Flow'!W13</f>
        <v>11002891.734290749</v>
      </c>
      <c r="X6" s="1">
        <f ca="1">-'Cash Flow'!X13</f>
        <v>11437211.332844734</v>
      </c>
      <c r="Y6" s="1">
        <f ca="1">-'Cash Flow'!Y13</f>
        <v>11841628.926282257</v>
      </c>
      <c r="Z6" s="1">
        <f ca="1">-'Cash Flow'!Z13</f>
        <v>12210504.90583171</v>
      </c>
      <c r="AA6" s="1">
        <f ca="1">-'Cash Flow'!AA13</f>
        <v>12537687.475497037</v>
      </c>
      <c r="AB6" s="1">
        <f ca="1">-'Cash Flow'!AB13</f>
        <v>15844207.512304127</v>
      </c>
      <c r="AC6" s="1">
        <f ca="1">-'Cash Flow'!AC13</f>
        <v>19428710.709399492</v>
      </c>
      <c r="AD6" s="1">
        <f ca="1">-'Cash Flow'!AD13</f>
        <v>23308043.992414504</v>
      </c>
      <c r="AE6" s="1">
        <f ca="1">-'Cash Flow'!AE13</f>
        <v>27499929.315124318</v>
      </c>
      <c r="AF6" s="1">
        <f ca="1">-'Cash Flow'!AF13</f>
        <v>32023005.259589508</v>
      </c>
      <c r="AG6" s="1"/>
      <c r="AH6" s="1"/>
      <c r="AI6" s="1"/>
      <c r="AJ6" s="1"/>
      <c r="AK6" s="1"/>
      <c r="AL6" s="1"/>
      <c r="AM6" s="1"/>
      <c r="AN6" s="1"/>
      <c r="AO6" s="1"/>
      <c r="AP6" s="1"/>
    </row>
    <row r="7" spans="1:42" x14ac:dyDescent="0.35">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42" x14ac:dyDescent="0.35">
      <c r="A8" s="63" t="s">
        <v>5</v>
      </c>
      <c r="C8" s="1">
        <f ca="1">IF(SUM(C5:C6)&gt;0,Assumptions!$C$26*SUM(C5:C6),Assumptions!$C$27*(SUM(C5:C6)))</f>
        <v>1323095.4256417933</v>
      </c>
      <c r="D8" s="1">
        <f ca="1">IF(SUM(D5:D6)&gt;0,Assumptions!$C$26*SUM(D5:D6),Assumptions!$C$27*(SUM(D5:D6)))</f>
        <v>2219066.7426475375</v>
      </c>
      <c r="E8" s="1">
        <f ca="1">IF(SUM(E5:E6)&gt;0,Assumptions!$C$26*SUM(E5:E6),Assumptions!$C$27*(SUM(E5:E6)))</f>
        <v>3037520.6696756394</v>
      </c>
      <c r="F8" s="1">
        <f ca="1">IF(SUM(F5:F6)&gt;0,Assumptions!$C$26*SUM(F5:F6),Assumptions!$C$27*(SUM(F5:F6)))</f>
        <v>3798867.4645389169</v>
      </c>
      <c r="G8" s="1">
        <f ca="1">IF(SUM(G5:G6)&gt;0,Assumptions!$C$26*SUM(G5:G6),Assumptions!$C$27*(SUM(G5:G6)))</f>
        <v>4474459.1783762798</v>
      </c>
      <c r="H8" s="1">
        <f ca="1">IF(SUM(H5:H6)&gt;0,Assumptions!$C$26*SUM(H5:H6),Assumptions!$C$27*(SUM(H5:H6)))</f>
        <v>5029896.8251825133</v>
      </c>
      <c r="I8" s="1">
        <f ca="1">IF(SUM(I5:I6)&gt;0,Assumptions!$C$26*SUM(I5:I6),Assumptions!$C$27*(SUM(I5:I6)))</f>
        <v>5522876.6759376861</v>
      </c>
      <c r="J8" s="1">
        <f ca="1">IF(SUM(J5:J6)&gt;0,Assumptions!$C$26*SUM(J5:J6),Assumptions!$C$27*(SUM(J5:J6)))</f>
        <v>5977744.7061884776</v>
      </c>
      <c r="K8" s="1">
        <f ca="1">IF(SUM(K5:K6)&gt;0,Assumptions!$C$26*SUM(K5:K6),Assumptions!$C$27*(SUM(K5:K6)))</f>
        <v>6382247.1329544075</v>
      </c>
      <c r="L8" s="1">
        <f ca="1">IF(SUM(L5:L6)&gt;0,Assumptions!$C$26*SUM(L5:L6),Assumptions!$C$27*(SUM(L5:L6)))</f>
        <v>6774084.2144576116</v>
      </c>
      <c r="M8" s="1">
        <f ca="1">IF(SUM(M5:M6)&gt;0,Assumptions!$C$26*SUM(M5:M6),Assumptions!$C$27*(SUM(M5:M6)))</f>
        <v>7174780.2428531479</v>
      </c>
      <c r="N8" s="1">
        <f ca="1">IF(SUM(N5:N6)&gt;0,Assumptions!$C$26*SUM(N5:N6),Assumptions!$C$27*(SUM(N5:N6)))</f>
        <v>7581963.4139794009</v>
      </c>
      <c r="O8" s="1">
        <f ca="1">IF(SUM(O5:O6)&gt;0,Assumptions!$C$26*SUM(O5:O6),Assumptions!$C$27*(SUM(O5:O6)))</f>
        <v>7992910.1573171532</v>
      </c>
      <c r="P8" s="1">
        <f ca="1">IF(SUM(P5:P6)&gt;0,Assumptions!$C$26*SUM(P5:P6),Assumptions!$C$27*(SUM(P5:P6)))</f>
        <v>8404512.995477125</v>
      </c>
      <c r="Q8" s="1">
        <f ca="1">IF(SUM(Q5:Q6)&gt;0,Assumptions!$C$26*SUM(Q5:Q6),Assumptions!$C$27*(SUM(Q5:Q6)))</f>
        <v>8813245.9884382784</v>
      </c>
      <c r="R8" s="1">
        <f ca="1">IF(SUM(R5:R6)&gt;0,Assumptions!$C$26*SUM(R5:R6),Assumptions!$C$27*(SUM(R5:R6)))</f>
        <v>9215127.5991376042</v>
      </c>
      <c r="S8" s="1">
        <f ca="1">IF(SUM(S5:S6)&gt;0,Assumptions!$C$26*SUM(S5:S6),Assumptions!$C$27*(SUM(S5:S6)))</f>
        <v>9605680.8066357989</v>
      </c>
      <c r="T8" s="1">
        <f ca="1">IF(SUM(T5:T6)&gt;0,Assumptions!$C$26*SUM(T5:T6),Assumptions!$C$27*(SUM(T5:T6)))</f>
        <v>9979890.2820740491</v>
      </c>
      <c r="U8" s="1">
        <f ca="1">IF(SUM(U5:U6)&gt;0,Assumptions!$C$26*SUM(U5:U6),Assumptions!$C$27*(SUM(U5:U6)))</f>
        <v>10332156.43095777</v>
      </c>
      <c r="V8" s="1">
        <f ca="1">IF(SUM(V5:V6)&gt;0,Assumptions!$C$26*SUM(V5:V6),Assumptions!$C$27*(SUM(V5:V6)))</f>
        <v>10701190.541766075</v>
      </c>
      <c r="W8" s="1">
        <f ca="1">IF(SUM(W5:W6)&gt;0,Assumptions!$C$26*SUM(W5:W6),Assumptions!$C$27*(SUM(W5:W6)))</f>
        <v>11086291.752466252</v>
      </c>
      <c r="X8" s="1">
        <f ca="1">IF(SUM(X5:X6)&gt;0,Assumptions!$C$26*SUM(X5:X6),Assumptions!$C$27*(SUM(X5:X6)))</f>
        <v>11486594.149115818</v>
      </c>
      <c r="Y8" s="1">
        <f ca="1">IF(SUM(Y5:Y6)&gt;0,Assumptions!$C$26*SUM(Y5:Y6),Assumptions!$C$27*(SUM(Y5:Y6)))</f>
        <v>11901051.161535699</v>
      </c>
      <c r="Z8" s="1">
        <f ca="1">IF(SUM(Z5:Z6)&gt;0,Assumptions!$C$26*SUM(Z5:Z6),Assumptions!$C$27*(SUM(Z5:Z6)))</f>
        <v>12328418.833239807</v>
      </c>
      <c r="AA8" s="1">
        <f ca="1">IF(SUM(AA5:AA6)&gt;0,Assumptions!$C$26*SUM(AA5:AA6),Assumptions!$C$27*(SUM(AA5:AA6)))</f>
        <v>12767237.894882202</v>
      </c>
      <c r="AB8" s="1">
        <f ca="1">IF(SUM(AB5:AB6)&gt;0,Assumptions!$C$26*SUM(AB5:AB6),Assumptions!$C$27*(SUM(AB5:AB6)))</f>
        <v>13321785.157812847</v>
      </c>
      <c r="AC8" s="1">
        <f ca="1">IF(SUM(AC5:AC6)&gt;0,Assumptions!$C$26*SUM(AC5:AC6),Assumptions!$C$27*(SUM(AC5:AC6)))</f>
        <v>14001790.03264183</v>
      </c>
      <c r="AD8" s="1">
        <f ca="1">IF(SUM(AD5:AD6)&gt;0,Assumptions!$C$26*SUM(AD5:AD6),Assumptions!$C$27*(SUM(AD5:AD6)))</f>
        <v>14817571.572376337</v>
      </c>
      <c r="AE8" s="1">
        <f ca="1">IF(SUM(AE5:AE6)&gt;0,Assumptions!$C$26*SUM(AE5:AE6),Assumptions!$C$27*(SUM(AE5:AE6)))</f>
        <v>15780069.098405689</v>
      </c>
      <c r="AF8" s="1">
        <f ca="1">IF(SUM(AF5:AF6)&gt;0,Assumptions!$C$26*SUM(AF5:AF6),Assumptions!$C$27*(SUM(AF5:AF6)))</f>
        <v>16900874.282491323</v>
      </c>
      <c r="AG8" s="1"/>
      <c r="AH8" s="1"/>
      <c r="AI8" s="1"/>
      <c r="AJ8" s="1"/>
      <c r="AK8" s="1"/>
      <c r="AL8" s="1"/>
      <c r="AM8" s="1"/>
      <c r="AN8" s="1"/>
      <c r="AO8" s="1"/>
      <c r="AP8" s="1"/>
    </row>
    <row r="9" spans="1:42" x14ac:dyDescent="0.35">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row>
  </sheetData>
  <sheetProtection algorithmName="SHA-512" hashValue="16Vic151XmeL2fm/pPPnERlBcbmRyzLbJQXMFXVohjpZB9fEe0b76gwu6B0GkPtUAEnrDKzkbh8StILIUDgyZA==" saltValue="kxbs7p3x/v+eyxtlxENzRA=="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42E7-59F5-4350-BBA6-5FE72F9BFCAA}">
  <sheetPr codeName="Sheet2"/>
  <dimension ref="A1:F11"/>
  <sheetViews>
    <sheetView zoomScale="80" zoomScaleNormal="80" workbookViewId="0">
      <selection sqref="A1:XFD1048576"/>
    </sheetView>
  </sheetViews>
  <sheetFormatPr defaultColWidth="23.25" defaultRowHeight="15.5" x14ac:dyDescent="0.35"/>
  <cols>
    <col min="1" max="1" width="23.25" style="63"/>
    <col min="2" max="2" width="141.83203125" style="63" customWidth="1"/>
    <col min="3" max="3" width="95.33203125" style="63" bestFit="1" customWidth="1"/>
    <col min="4" max="4" width="8.75" style="63" customWidth="1"/>
    <col min="5" max="5" width="18.25" style="63" customWidth="1"/>
    <col min="6" max="6" width="17.25" style="63" customWidth="1"/>
    <col min="7" max="16384" width="23.25" style="63"/>
  </cols>
  <sheetData>
    <row r="1" spans="1:6" x14ac:dyDescent="0.35">
      <c r="B1" s="61" t="s">
        <v>95</v>
      </c>
      <c r="D1" s="61"/>
      <c r="E1" s="61"/>
      <c r="F1" s="61"/>
    </row>
    <row r="2" spans="1:6" x14ac:dyDescent="0.35">
      <c r="A2" s="63" t="s">
        <v>96</v>
      </c>
      <c r="B2" s="60" t="s">
        <v>199</v>
      </c>
      <c r="C2" s="171"/>
      <c r="D2" s="60"/>
      <c r="E2" s="14"/>
      <c r="F2" s="60"/>
    </row>
    <row r="3" spans="1:6" x14ac:dyDescent="0.35">
      <c r="C3" s="14"/>
      <c r="D3" s="14"/>
    </row>
    <row r="4" spans="1:6" x14ac:dyDescent="0.35">
      <c r="A4" s="14" t="s">
        <v>159</v>
      </c>
      <c r="B4" s="14"/>
      <c r="D4" s="14"/>
    </row>
    <row r="6" spans="1:6" ht="21" x14ac:dyDescent="0.5">
      <c r="A6" s="15" t="s">
        <v>168</v>
      </c>
    </row>
    <row r="7" spans="1:6" ht="241" customHeight="1" x14ac:dyDescent="0.35">
      <c r="A7" s="107">
        <v>1</v>
      </c>
      <c r="B7" s="104" t="s">
        <v>169</v>
      </c>
    </row>
    <row r="8" spans="1:6" ht="408" customHeight="1" x14ac:dyDescent="0.35">
      <c r="A8" s="107">
        <v>2</v>
      </c>
      <c r="B8" s="104" t="s">
        <v>190</v>
      </c>
    </row>
    <row r="9" spans="1:6" ht="195.5" customHeight="1" x14ac:dyDescent="0.35">
      <c r="A9" s="107">
        <f>A8+1</f>
        <v>3</v>
      </c>
      <c r="B9" s="105" t="s">
        <v>173</v>
      </c>
    </row>
    <row r="10" spans="1:6" ht="236" customHeight="1" x14ac:dyDescent="0.35">
      <c r="A10" s="107">
        <v>4</v>
      </c>
      <c r="B10" s="105" t="s">
        <v>174</v>
      </c>
    </row>
    <row r="11" spans="1:6" ht="21" x14ac:dyDescent="0.35">
      <c r="A11" s="107">
        <f>A10+1</f>
        <v>5</v>
      </c>
      <c r="B11" s="63" t="s">
        <v>188</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B9BF4-246C-43E7-A0A3-3F6D2374FCD9}">
  <dimension ref="A1"/>
  <sheetViews>
    <sheetView zoomScale="80" zoomScaleNormal="80" workbookViewId="0">
      <selection sqref="A1:XFD1048576"/>
    </sheetView>
  </sheetViews>
  <sheetFormatPr defaultRowHeight="15.5" x14ac:dyDescent="0.35"/>
  <cols>
    <col min="1" max="16384" width="8.6640625" style="174"/>
  </cols>
  <sheetData>
    <row r="1" spans="1:1" x14ac:dyDescent="0.35">
      <c r="A1" s="175" t="s">
        <v>176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B22CF-1A59-4984-86EE-C510EC25EED6}">
  <sheetPr>
    <tabColor rgb="FF00B050"/>
  </sheetPr>
  <dimension ref="A1:C42"/>
  <sheetViews>
    <sheetView zoomScale="80" zoomScaleNormal="80" workbookViewId="0">
      <selection sqref="A1:XFD1048576"/>
    </sheetView>
  </sheetViews>
  <sheetFormatPr defaultRowHeight="15.5" x14ac:dyDescent="0.35"/>
  <cols>
    <col min="1" max="1" width="107.9140625" style="63" customWidth="1"/>
    <col min="2" max="2" width="18.1640625" style="63" bestFit="1" customWidth="1"/>
    <col min="3" max="3" width="36.5" style="179" customWidth="1"/>
    <col min="4" max="16384" width="8.6640625" style="63"/>
  </cols>
  <sheetData>
    <row r="1" spans="1:3" ht="26" x14ac:dyDescent="0.6">
      <c r="A1" s="13" t="s">
        <v>186</v>
      </c>
    </row>
    <row r="2" spans="1:3" ht="26" x14ac:dyDescent="0.6">
      <c r="A2" s="13"/>
    </row>
    <row r="3" spans="1:3" ht="186" x14ac:dyDescent="0.35">
      <c r="A3" s="173" t="s">
        <v>189</v>
      </c>
    </row>
    <row r="4" spans="1:3" ht="26" x14ac:dyDescent="0.6">
      <c r="A4" s="13"/>
    </row>
    <row r="5" spans="1:3" ht="18.5" x14ac:dyDescent="0.45">
      <c r="A5" s="89" t="s">
        <v>178</v>
      </c>
      <c r="B5" s="90"/>
    </row>
    <row r="6" spans="1:3" ht="18.5" x14ac:dyDescent="0.45">
      <c r="A6" s="90"/>
      <c r="B6" s="90"/>
    </row>
    <row r="7" spans="1:3" ht="18.5" x14ac:dyDescent="0.45">
      <c r="A7" s="90" t="s">
        <v>97</v>
      </c>
      <c r="B7" s="91">
        <f>Assumptions!C24</f>
        <v>19116000</v>
      </c>
      <c r="C7" s="179" t="str">
        <f>Assumptions!B24</f>
        <v>RFI Table F10; Lines F10.62 + F10.70</v>
      </c>
    </row>
    <row r="8" spans="1:3" ht="32" x14ac:dyDescent="0.45">
      <c r="A8" s="90" t="s">
        <v>175</v>
      </c>
      <c r="B8" s="92">
        <f>Assumptions!$C$133</f>
        <v>0.7</v>
      </c>
      <c r="C8" s="179" t="s">
        <v>200</v>
      </c>
    </row>
    <row r="9" spans="1:3" ht="18.5" x14ac:dyDescent="0.45">
      <c r="A9" s="90"/>
      <c r="B9" s="93"/>
    </row>
    <row r="10" spans="1:3" ht="94" x14ac:dyDescent="0.45">
      <c r="A10" s="94" t="s">
        <v>103</v>
      </c>
      <c r="B10" s="95">
        <f>Assumptions!C135</f>
        <v>21873.148148148146</v>
      </c>
      <c r="C10" s="179" t="s">
        <v>201</v>
      </c>
    </row>
    <row r="11" spans="1:3" ht="18.5" x14ac:dyDescent="0.45">
      <c r="A11" s="94"/>
      <c r="B11" s="94"/>
    </row>
    <row r="12" spans="1:3" ht="18.5" x14ac:dyDescent="0.45">
      <c r="A12" s="94" t="s">
        <v>185</v>
      </c>
      <c r="B12" s="91">
        <f>(B7*B8)/B10</f>
        <v>611.76378952715584</v>
      </c>
    </row>
    <row r="13" spans="1:3" ht="18.5" x14ac:dyDescent="0.45">
      <c r="A13" s="96"/>
      <c r="B13" s="97"/>
    </row>
    <row r="14" spans="1:3" ht="18.5" x14ac:dyDescent="0.45">
      <c r="A14" s="94" t="s">
        <v>104</v>
      </c>
      <c r="B14" s="98">
        <v>1</v>
      </c>
    </row>
    <row r="15" spans="1:3" ht="18.5" x14ac:dyDescent="0.45">
      <c r="A15" s="96"/>
      <c r="B15" s="99"/>
    </row>
    <row r="16" spans="1:3" ht="18.5" x14ac:dyDescent="0.45">
      <c r="A16" s="96" t="s">
        <v>180</v>
      </c>
      <c r="B16" s="100">
        <f>B12/B14</f>
        <v>611.76378952715584</v>
      </c>
    </row>
    <row r="17" spans="1:3" ht="18.5" x14ac:dyDescent="0.45">
      <c r="A17" s="94"/>
      <c r="B17" s="101"/>
    </row>
    <row r="18" spans="1:3" ht="18.5" x14ac:dyDescent="0.45">
      <c r="A18" s="102" t="s">
        <v>179</v>
      </c>
      <c r="B18" s="101"/>
    </row>
    <row r="19" spans="1:3" ht="18.5" x14ac:dyDescent="0.45">
      <c r="A19" s="94"/>
      <c r="B19" s="101"/>
    </row>
    <row r="20" spans="1:3" ht="47.5" x14ac:dyDescent="0.45">
      <c r="A20" s="94" t="s">
        <v>66</v>
      </c>
      <c r="B20" s="91">
        <f>'Profit and Loss'!L5</f>
        <v>75399831.084937856</v>
      </c>
      <c r="C20" s="179" t="s">
        <v>202</v>
      </c>
    </row>
    <row r="21" spans="1:3" ht="32" x14ac:dyDescent="0.45">
      <c r="A21" s="94" t="str">
        <f>A8</f>
        <v>Assumed revenue from households</v>
      </c>
      <c r="B21" s="92">
        <f>B8</f>
        <v>0.7</v>
      </c>
      <c r="C21" s="179" t="s">
        <v>200</v>
      </c>
    </row>
    <row r="22" spans="1:3" ht="18.5" x14ac:dyDescent="0.45">
      <c r="A22" s="94"/>
      <c r="B22" s="94"/>
    </row>
    <row r="23" spans="1:3" ht="32" x14ac:dyDescent="0.45">
      <c r="A23" s="94" t="s">
        <v>102</v>
      </c>
      <c r="B23" s="95">
        <f>Assumptions!M135</f>
        <v>23172.482241116453</v>
      </c>
      <c r="C23" s="179" t="s">
        <v>203</v>
      </c>
    </row>
    <row r="24" spans="1:3" ht="18.5" x14ac:dyDescent="0.45">
      <c r="A24" s="94"/>
      <c r="B24" s="94"/>
    </row>
    <row r="25" spans="1:3" ht="18.5" x14ac:dyDescent="0.45">
      <c r="A25" s="94" t="s">
        <v>184</v>
      </c>
      <c r="B25" s="91">
        <f>(B20*B21)/B23</f>
        <v>2277.6965026994685</v>
      </c>
    </row>
    <row r="26" spans="1:3" ht="18.5" x14ac:dyDescent="0.45">
      <c r="A26" s="94"/>
      <c r="B26" s="91"/>
    </row>
    <row r="27" spans="1:3" ht="32" x14ac:dyDescent="0.45">
      <c r="A27" s="94" t="s">
        <v>104</v>
      </c>
      <c r="B27" s="103">
        <f>1.022^11</f>
        <v>1.2704566586717592</v>
      </c>
      <c r="C27" s="179" t="s">
        <v>204</v>
      </c>
    </row>
    <row r="28" spans="1:3" ht="18.5" x14ac:dyDescent="0.45">
      <c r="A28" s="96"/>
      <c r="B28" s="97"/>
    </row>
    <row r="29" spans="1:3" ht="18.5" x14ac:dyDescent="0.45">
      <c r="A29" s="96" t="s">
        <v>181</v>
      </c>
      <c r="B29" s="91">
        <f>B25/B27</f>
        <v>1792.8171631457003</v>
      </c>
    </row>
    <row r="30" spans="1:3" ht="18.5" x14ac:dyDescent="0.45">
      <c r="A30" s="96"/>
      <c r="B30" s="97"/>
    </row>
    <row r="31" spans="1:3" ht="18.5" x14ac:dyDescent="0.45">
      <c r="A31" s="102" t="s">
        <v>187</v>
      </c>
      <c r="B31" s="96"/>
    </row>
    <row r="32" spans="1:3" ht="18.5" x14ac:dyDescent="0.45">
      <c r="A32" s="94"/>
      <c r="B32" s="91"/>
    </row>
    <row r="33" spans="1:3" ht="47.5" x14ac:dyDescent="0.45">
      <c r="A33" s="94" t="s">
        <v>67</v>
      </c>
      <c r="B33" s="91">
        <f>'Profit and Loss'!AF5</f>
        <v>185204317.34525084</v>
      </c>
      <c r="C33" s="179" t="s">
        <v>202</v>
      </c>
    </row>
    <row r="34" spans="1:3" ht="32" x14ac:dyDescent="0.45">
      <c r="A34" s="94" t="str">
        <f>A21</f>
        <v>Assumed revenue from households</v>
      </c>
      <c r="B34" s="92">
        <f>B21</f>
        <v>0.7</v>
      </c>
      <c r="C34" s="179" t="s">
        <v>200</v>
      </c>
    </row>
    <row r="35" spans="1:3" ht="18.5" x14ac:dyDescent="0.45">
      <c r="A35" s="94"/>
      <c r="B35" s="94"/>
    </row>
    <row r="36" spans="1:3" ht="32" x14ac:dyDescent="0.45">
      <c r="A36" s="94" t="s">
        <v>101</v>
      </c>
      <c r="B36" s="95">
        <f>Assumptions!AG135</f>
        <v>26007.289081490602</v>
      </c>
      <c r="C36" s="179" t="s">
        <v>203</v>
      </c>
    </row>
    <row r="37" spans="1:3" ht="18.5" x14ac:dyDescent="0.45">
      <c r="A37" s="94"/>
      <c r="B37" s="94"/>
    </row>
    <row r="38" spans="1:3" ht="18.5" x14ac:dyDescent="0.45">
      <c r="A38" s="94" t="s">
        <v>183</v>
      </c>
      <c r="B38" s="91">
        <f>(B33*B34)/B36</f>
        <v>4984.8725768939357</v>
      </c>
    </row>
    <row r="39" spans="1:3" ht="18.5" x14ac:dyDescent="0.45">
      <c r="A39" s="94"/>
      <c r="B39" s="94"/>
    </row>
    <row r="40" spans="1:3" ht="32" x14ac:dyDescent="0.45">
      <c r="A40" s="94" t="s">
        <v>104</v>
      </c>
      <c r="B40" s="103">
        <f>1.022^31</f>
        <v>1.9632597808456462</v>
      </c>
      <c r="C40" s="179" t="s">
        <v>204</v>
      </c>
    </row>
    <row r="41" spans="1:3" ht="18.5" x14ac:dyDescent="0.45">
      <c r="A41" s="96"/>
      <c r="B41" s="97"/>
    </row>
    <row r="42" spans="1:3" ht="18.5" x14ac:dyDescent="0.45">
      <c r="A42" s="96" t="s">
        <v>182</v>
      </c>
      <c r="B42" s="91">
        <f>B38/B40</f>
        <v>2539.0794562840647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A6D21-D022-4BBC-96FB-4745E356D3C1}">
  <dimension ref="A1"/>
  <sheetViews>
    <sheetView zoomScale="80" zoomScaleNormal="80" workbookViewId="0">
      <selection sqref="A1:XFD1048576"/>
    </sheetView>
  </sheetViews>
  <sheetFormatPr defaultRowHeight="15.5" x14ac:dyDescent="0.35"/>
  <cols>
    <col min="1" max="16384" width="8.6640625" style="174"/>
  </cols>
  <sheetData>
    <row r="1" spans="1:1" x14ac:dyDescent="0.35">
      <c r="A1" s="175" t="s">
        <v>176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4E7-AEF2-4244-BB7E-2CC0928298AC}">
  <sheetPr codeName="Sheet4"/>
  <dimension ref="A1:AG195"/>
  <sheetViews>
    <sheetView zoomScale="80" zoomScaleNormal="80" workbookViewId="0">
      <pane ySplit="4" topLeftCell="A5" activePane="bottomLeft" state="frozen"/>
      <selection sqref="A1:XFD1048576"/>
      <selection pane="bottomLeft" sqref="A1:XFD1048576"/>
    </sheetView>
  </sheetViews>
  <sheetFormatPr defaultColWidth="10.83203125" defaultRowHeight="15.5" x14ac:dyDescent="0.35"/>
  <cols>
    <col min="1" max="1" width="63.25" style="76" customWidth="1"/>
    <col min="2" max="2" width="90" style="76" customWidth="1"/>
    <col min="3" max="3" width="21.58203125" style="109" bestFit="1" customWidth="1"/>
    <col min="4" max="4" width="29.58203125" style="110" customWidth="1"/>
    <col min="5" max="5" width="25.75" style="76" customWidth="1"/>
    <col min="6" max="8" width="15.4140625" style="76" bestFit="1" customWidth="1"/>
    <col min="9" max="9" width="18.25" style="76" bestFit="1" customWidth="1"/>
    <col min="10" max="10" width="18" style="76" bestFit="1" customWidth="1"/>
    <col min="11" max="11" width="18.25" style="76" bestFit="1" customWidth="1"/>
    <col min="12" max="12" width="18" style="76" bestFit="1" customWidth="1"/>
    <col min="13" max="13" width="18.83203125" style="76" bestFit="1" customWidth="1"/>
    <col min="14" max="14" width="18.25" style="76" bestFit="1" customWidth="1"/>
    <col min="15" max="15" width="18.83203125" style="76" bestFit="1" customWidth="1"/>
    <col min="16" max="16" width="19.25" style="76" bestFit="1" customWidth="1"/>
    <col min="17" max="17" width="18.83203125" style="76" bestFit="1" customWidth="1"/>
    <col min="18" max="18" width="18.4140625" style="76" bestFit="1" customWidth="1"/>
    <col min="19" max="21" width="18.83203125" style="76" bestFit="1" customWidth="1"/>
    <col min="22" max="33" width="19.25" style="76" bestFit="1" customWidth="1"/>
    <col min="34" max="16384" width="10.83203125" style="76"/>
  </cols>
  <sheetData>
    <row r="1" spans="1:33" ht="21" x14ac:dyDescent="0.35">
      <c r="A1" s="108" t="s">
        <v>162</v>
      </c>
    </row>
    <row r="2" spans="1:33" ht="26.5" thickBot="1" x14ac:dyDescent="0.4">
      <c r="A2" s="111"/>
      <c r="B2" s="111"/>
      <c r="D2" s="112"/>
    </row>
    <row r="3" spans="1:33" s="114" customFormat="1" ht="21.5" thickBot="1" x14ac:dyDescent="0.4">
      <c r="A3" s="84"/>
      <c r="B3" s="84"/>
      <c r="C3" s="113"/>
      <c r="D3" s="181" t="s">
        <v>28</v>
      </c>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row>
    <row r="4" spans="1:33" s="120" customFormat="1" ht="16" thickBot="1" x14ac:dyDescent="0.4">
      <c r="A4" s="115" t="s">
        <v>26</v>
      </c>
      <c r="B4" s="115" t="s">
        <v>197</v>
      </c>
      <c r="C4" s="116" t="s">
        <v>27</v>
      </c>
      <c r="D4" s="117">
        <v>2022</v>
      </c>
      <c r="E4" s="118">
        <f t="shared" ref="E4:AG4" si="0">D4+1</f>
        <v>2023</v>
      </c>
      <c r="F4" s="119">
        <f t="shared" si="0"/>
        <v>2024</v>
      </c>
      <c r="G4" s="118">
        <f t="shared" si="0"/>
        <v>2025</v>
      </c>
      <c r="H4" s="119">
        <f t="shared" si="0"/>
        <v>2026</v>
      </c>
      <c r="I4" s="118">
        <f t="shared" si="0"/>
        <v>2027</v>
      </c>
      <c r="J4" s="119">
        <f t="shared" si="0"/>
        <v>2028</v>
      </c>
      <c r="K4" s="118">
        <f t="shared" si="0"/>
        <v>2029</v>
      </c>
      <c r="L4" s="119">
        <f t="shared" si="0"/>
        <v>2030</v>
      </c>
      <c r="M4" s="118">
        <f t="shared" si="0"/>
        <v>2031</v>
      </c>
      <c r="N4" s="119">
        <f t="shared" si="0"/>
        <v>2032</v>
      </c>
      <c r="O4" s="118">
        <f t="shared" si="0"/>
        <v>2033</v>
      </c>
      <c r="P4" s="119">
        <f t="shared" si="0"/>
        <v>2034</v>
      </c>
      <c r="Q4" s="118">
        <f t="shared" si="0"/>
        <v>2035</v>
      </c>
      <c r="R4" s="119">
        <f t="shared" si="0"/>
        <v>2036</v>
      </c>
      <c r="S4" s="118">
        <f t="shared" si="0"/>
        <v>2037</v>
      </c>
      <c r="T4" s="119">
        <f t="shared" si="0"/>
        <v>2038</v>
      </c>
      <c r="U4" s="118">
        <f t="shared" si="0"/>
        <v>2039</v>
      </c>
      <c r="V4" s="119">
        <f t="shared" si="0"/>
        <v>2040</v>
      </c>
      <c r="W4" s="118">
        <f t="shared" si="0"/>
        <v>2041</v>
      </c>
      <c r="X4" s="119">
        <f t="shared" si="0"/>
        <v>2042</v>
      </c>
      <c r="Y4" s="118">
        <f t="shared" si="0"/>
        <v>2043</v>
      </c>
      <c r="Z4" s="119">
        <f t="shared" si="0"/>
        <v>2044</v>
      </c>
      <c r="AA4" s="118">
        <f t="shared" si="0"/>
        <v>2045</v>
      </c>
      <c r="AB4" s="119">
        <f t="shared" si="0"/>
        <v>2046</v>
      </c>
      <c r="AC4" s="118">
        <f t="shared" si="0"/>
        <v>2047</v>
      </c>
      <c r="AD4" s="119">
        <f t="shared" si="0"/>
        <v>2048</v>
      </c>
      <c r="AE4" s="118">
        <f t="shared" si="0"/>
        <v>2049</v>
      </c>
      <c r="AF4" s="119">
        <f t="shared" si="0"/>
        <v>2050</v>
      </c>
      <c r="AG4" s="118">
        <f t="shared" si="0"/>
        <v>2051</v>
      </c>
    </row>
    <row r="5" spans="1:33" s="120" customFormat="1" x14ac:dyDescent="0.35">
      <c r="A5" s="121"/>
      <c r="B5" s="121"/>
      <c r="C5" s="122"/>
      <c r="D5" s="123"/>
      <c r="E5" s="124"/>
      <c r="F5" s="123"/>
      <c r="G5" s="124"/>
      <c r="H5" s="123"/>
      <c r="I5" s="124"/>
      <c r="J5" s="123"/>
      <c r="K5" s="124"/>
      <c r="L5" s="123"/>
      <c r="M5" s="124"/>
      <c r="N5" s="123"/>
      <c r="O5" s="124"/>
      <c r="P5" s="123"/>
      <c r="Q5" s="124"/>
      <c r="R5" s="123"/>
      <c r="S5" s="124"/>
      <c r="T5" s="123"/>
      <c r="U5" s="124"/>
      <c r="V5" s="123"/>
      <c r="W5" s="124"/>
      <c r="X5" s="123"/>
      <c r="Y5" s="124"/>
      <c r="Z5" s="123"/>
      <c r="AA5" s="124"/>
      <c r="AB5" s="123"/>
      <c r="AC5" s="124"/>
      <c r="AD5" s="123"/>
      <c r="AE5" s="124"/>
      <c r="AF5" s="123"/>
      <c r="AG5" s="124"/>
    </row>
    <row r="6" spans="1:33" s="120" customFormat="1" x14ac:dyDescent="0.35">
      <c r="A6" s="125" t="s">
        <v>29</v>
      </c>
      <c r="B6" s="125"/>
      <c r="C6" s="116"/>
      <c r="D6" s="117"/>
      <c r="E6" s="118"/>
      <c r="F6" s="117"/>
      <c r="G6" s="118"/>
      <c r="H6" s="117"/>
      <c r="I6" s="118"/>
      <c r="J6" s="117"/>
      <c r="K6" s="118"/>
      <c r="L6" s="117"/>
      <c r="M6" s="118"/>
      <c r="N6" s="117"/>
      <c r="O6" s="118"/>
      <c r="P6" s="117"/>
      <c r="Q6" s="118"/>
      <c r="R6" s="117"/>
      <c r="S6" s="118"/>
      <c r="T6" s="117"/>
      <c r="U6" s="118"/>
      <c r="V6" s="117"/>
      <c r="W6" s="118"/>
      <c r="X6" s="117"/>
      <c r="Y6" s="118"/>
      <c r="Z6" s="117"/>
      <c r="AA6" s="118"/>
      <c r="AB6" s="117"/>
      <c r="AC6" s="118"/>
      <c r="AD6" s="117"/>
      <c r="AE6" s="118"/>
      <c r="AF6" s="117"/>
      <c r="AG6" s="118"/>
    </row>
    <row r="7" spans="1:33" s="120" customFormat="1" x14ac:dyDescent="0.35">
      <c r="A7" s="125"/>
      <c r="B7" s="125"/>
      <c r="C7" s="116"/>
      <c r="D7" s="117"/>
      <c r="E7" s="118"/>
      <c r="F7" s="117"/>
      <c r="G7" s="118"/>
      <c r="H7" s="117"/>
      <c r="I7" s="118"/>
      <c r="J7" s="117"/>
      <c r="K7" s="118"/>
      <c r="L7" s="117"/>
      <c r="M7" s="118"/>
      <c r="N7" s="117"/>
      <c r="O7" s="118"/>
      <c r="P7" s="117"/>
      <c r="Q7" s="118"/>
      <c r="R7" s="117"/>
      <c r="S7" s="118"/>
      <c r="T7" s="117"/>
      <c r="U7" s="118"/>
      <c r="V7" s="117"/>
      <c r="W7" s="118"/>
      <c r="X7" s="117"/>
      <c r="Y7" s="118"/>
      <c r="Z7" s="117"/>
      <c r="AA7" s="118"/>
      <c r="AB7" s="117"/>
      <c r="AC7" s="118"/>
      <c r="AD7" s="117"/>
      <c r="AE7" s="118"/>
      <c r="AF7" s="117"/>
      <c r="AG7" s="118"/>
    </row>
    <row r="8" spans="1:33" x14ac:dyDescent="0.35">
      <c r="A8" s="77" t="s">
        <v>30</v>
      </c>
      <c r="B8" s="77"/>
      <c r="C8" s="126"/>
      <c r="D8" s="74">
        <v>1</v>
      </c>
      <c r="E8" s="73">
        <v>2</v>
      </c>
      <c r="F8" s="73">
        <v>3</v>
      </c>
      <c r="G8" s="73">
        <v>4</v>
      </c>
      <c r="H8" s="73">
        <v>5</v>
      </c>
      <c r="I8" s="73">
        <v>6</v>
      </c>
      <c r="J8" s="73">
        <v>7</v>
      </c>
      <c r="K8" s="73">
        <v>8</v>
      </c>
      <c r="L8" s="73">
        <v>9</v>
      </c>
      <c r="M8" s="73">
        <v>10</v>
      </c>
      <c r="N8" s="73">
        <v>11</v>
      </c>
      <c r="O8" s="73">
        <v>12</v>
      </c>
      <c r="P8" s="73">
        <v>13</v>
      </c>
      <c r="Q8" s="73">
        <v>14</v>
      </c>
      <c r="R8" s="73">
        <v>15</v>
      </c>
      <c r="S8" s="73">
        <v>16</v>
      </c>
      <c r="T8" s="73">
        <v>17</v>
      </c>
      <c r="U8" s="73">
        <v>18</v>
      </c>
      <c r="V8" s="73">
        <v>19</v>
      </c>
      <c r="W8" s="73">
        <v>20</v>
      </c>
      <c r="X8" s="73">
        <v>21</v>
      </c>
      <c r="Y8" s="73">
        <v>22</v>
      </c>
      <c r="Z8" s="73">
        <v>23</v>
      </c>
      <c r="AA8" s="73">
        <v>24</v>
      </c>
      <c r="AB8" s="73">
        <v>25</v>
      </c>
      <c r="AC8" s="73">
        <v>26</v>
      </c>
      <c r="AD8" s="73">
        <v>27</v>
      </c>
      <c r="AE8" s="73">
        <v>28</v>
      </c>
      <c r="AF8" s="73">
        <v>29</v>
      </c>
      <c r="AG8" s="73">
        <v>30</v>
      </c>
    </row>
    <row r="9" spans="1:33" s="120" customFormat="1" x14ac:dyDescent="0.35">
      <c r="A9" s="78" t="s">
        <v>63</v>
      </c>
      <c r="B9" s="78" t="s">
        <v>129</v>
      </c>
      <c r="C9" s="127">
        <v>2.1999999999999999E-2</v>
      </c>
      <c r="D9" s="128">
        <f t="shared" ref="D9:AG9" si="1">(1+$C$9)^D8</f>
        <v>1.022</v>
      </c>
      <c r="E9" s="128">
        <f t="shared" si="1"/>
        <v>1.044484</v>
      </c>
      <c r="F9" s="128">
        <f t="shared" si="1"/>
        <v>1.067462648</v>
      </c>
      <c r="G9" s="128">
        <f t="shared" si="1"/>
        <v>1.090946826256</v>
      </c>
      <c r="H9" s="128">
        <f t="shared" si="1"/>
        <v>1.114947656433632</v>
      </c>
      <c r="I9" s="128">
        <f t="shared" si="1"/>
        <v>1.1394765048751718</v>
      </c>
      <c r="J9" s="128">
        <f t="shared" si="1"/>
        <v>1.1645449879824257</v>
      </c>
      <c r="K9" s="128">
        <f t="shared" si="1"/>
        <v>1.1901649777180392</v>
      </c>
      <c r="L9" s="128">
        <f t="shared" si="1"/>
        <v>1.216348607227836</v>
      </c>
      <c r="M9" s="128">
        <f t="shared" si="1"/>
        <v>1.2431082765868484</v>
      </c>
      <c r="N9" s="128">
        <f t="shared" si="1"/>
        <v>1.2704566586717592</v>
      </c>
      <c r="O9" s="128">
        <f t="shared" si="1"/>
        <v>1.2984067051625379</v>
      </c>
      <c r="P9" s="128">
        <f t="shared" si="1"/>
        <v>1.3269716526761137</v>
      </c>
      <c r="Q9" s="128">
        <f t="shared" si="1"/>
        <v>1.356165029034988</v>
      </c>
      <c r="R9" s="128">
        <f t="shared" si="1"/>
        <v>1.386000659673758</v>
      </c>
      <c r="S9" s="128">
        <f t="shared" si="1"/>
        <v>1.4164926741865806</v>
      </c>
      <c r="T9" s="128">
        <f t="shared" si="1"/>
        <v>1.4476555130186854</v>
      </c>
      <c r="U9" s="128">
        <f t="shared" si="1"/>
        <v>1.4795039343050964</v>
      </c>
      <c r="V9" s="128">
        <f t="shared" si="1"/>
        <v>1.5120530208598086</v>
      </c>
      <c r="W9" s="128">
        <f t="shared" si="1"/>
        <v>1.5453181873187245</v>
      </c>
      <c r="X9" s="128">
        <f t="shared" si="1"/>
        <v>1.5793151874397364</v>
      </c>
      <c r="Y9" s="128">
        <f t="shared" si="1"/>
        <v>1.6140601215634105</v>
      </c>
      <c r="Z9" s="128">
        <f t="shared" si="1"/>
        <v>1.6495694442378055</v>
      </c>
      <c r="AA9" s="128">
        <f t="shared" si="1"/>
        <v>1.6858599720110374</v>
      </c>
      <c r="AB9" s="128">
        <f t="shared" si="1"/>
        <v>1.7229488913952802</v>
      </c>
      <c r="AC9" s="128">
        <f t="shared" si="1"/>
        <v>1.7608537670059765</v>
      </c>
      <c r="AD9" s="128">
        <f t="shared" si="1"/>
        <v>1.799592549880108</v>
      </c>
      <c r="AE9" s="128">
        <f t="shared" si="1"/>
        <v>1.8391835859774703</v>
      </c>
      <c r="AF9" s="128">
        <f t="shared" si="1"/>
        <v>1.8796456248689748</v>
      </c>
      <c r="AG9" s="128">
        <f t="shared" si="1"/>
        <v>1.920997828616092</v>
      </c>
    </row>
    <row r="10" spans="1:33" s="120" customFormat="1" x14ac:dyDescent="0.35">
      <c r="A10" s="78"/>
      <c r="B10" s="78"/>
      <c r="C10" s="127"/>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row>
    <row r="11" spans="1:33" s="120" customFormat="1" x14ac:dyDescent="0.35">
      <c r="A11" s="77" t="s">
        <v>64</v>
      </c>
      <c r="B11" s="78" t="s">
        <v>129</v>
      </c>
      <c r="C11" s="127">
        <v>0.01</v>
      </c>
      <c r="D11" s="128">
        <f t="shared" ref="D11:AG11" si="2">(1+$C$9+$C$11)^D8</f>
        <v>1.032</v>
      </c>
      <c r="E11" s="128">
        <f t="shared" si="2"/>
        <v>1.065024</v>
      </c>
      <c r="F11" s="128">
        <f t="shared" si="2"/>
        <v>1.0991047679999999</v>
      </c>
      <c r="G11" s="128">
        <f t="shared" si="2"/>
        <v>1.1342761205759999</v>
      </c>
      <c r="H11" s="128">
        <f t="shared" si="2"/>
        <v>1.170572956434432</v>
      </c>
      <c r="I11" s="128">
        <f t="shared" si="2"/>
        <v>1.2080312910403337</v>
      </c>
      <c r="J11" s="128">
        <f t="shared" si="2"/>
        <v>1.2466882923536242</v>
      </c>
      <c r="K11" s="128">
        <f t="shared" si="2"/>
        <v>1.2865823177089404</v>
      </c>
      <c r="L11" s="128">
        <f t="shared" si="2"/>
        <v>1.3277529518756266</v>
      </c>
      <c r="M11" s="128">
        <f t="shared" si="2"/>
        <v>1.3702410463356465</v>
      </c>
      <c r="N11" s="128">
        <f t="shared" si="2"/>
        <v>1.4140887598183871</v>
      </c>
      <c r="O11" s="128">
        <f t="shared" si="2"/>
        <v>1.4593396001325756</v>
      </c>
      <c r="P11" s="128">
        <f t="shared" si="2"/>
        <v>1.5060384673368181</v>
      </c>
      <c r="Q11" s="128">
        <f t="shared" si="2"/>
        <v>1.554231698291596</v>
      </c>
      <c r="R11" s="128">
        <f t="shared" si="2"/>
        <v>1.6039671126369268</v>
      </c>
      <c r="S11" s="128">
        <f t="shared" si="2"/>
        <v>1.6552940602413089</v>
      </c>
      <c r="T11" s="128">
        <f t="shared" si="2"/>
        <v>1.7082634701690309</v>
      </c>
      <c r="U11" s="128">
        <f t="shared" si="2"/>
        <v>1.7629279012144397</v>
      </c>
      <c r="V11" s="128">
        <f t="shared" si="2"/>
        <v>1.8193415940533015</v>
      </c>
      <c r="W11" s="128">
        <f t="shared" si="2"/>
        <v>1.8775605250630074</v>
      </c>
      <c r="X11" s="128">
        <f t="shared" si="2"/>
        <v>1.9376424618650239</v>
      </c>
      <c r="Y11" s="128">
        <f t="shared" si="2"/>
        <v>1.9996470206447043</v>
      </c>
      <c r="Z11" s="128">
        <f t="shared" si="2"/>
        <v>2.0636357253053346</v>
      </c>
      <c r="AA11" s="128">
        <f t="shared" si="2"/>
        <v>2.1296720685151054</v>
      </c>
      <c r="AB11" s="128">
        <f t="shared" si="2"/>
        <v>2.1978215747075893</v>
      </c>
      <c r="AC11" s="128">
        <f t="shared" si="2"/>
        <v>2.2681518650982317</v>
      </c>
      <c r="AD11" s="128">
        <f t="shared" si="2"/>
        <v>2.340732724781375</v>
      </c>
      <c r="AE11" s="128">
        <f t="shared" si="2"/>
        <v>2.4156361719743793</v>
      </c>
      <c r="AF11" s="128">
        <f t="shared" si="2"/>
        <v>2.4929365294775594</v>
      </c>
      <c r="AG11" s="128">
        <f t="shared" si="2"/>
        <v>2.5727104984208409</v>
      </c>
    </row>
    <row r="12" spans="1:33" s="120" customFormat="1" x14ac:dyDescent="0.35">
      <c r="A12" s="77"/>
      <c r="B12" s="77"/>
      <c r="C12" s="127"/>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3" s="120" customFormat="1" ht="31" x14ac:dyDescent="0.35">
      <c r="A13" s="77" t="s">
        <v>32</v>
      </c>
      <c r="B13" s="106" t="s">
        <v>139</v>
      </c>
      <c r="C13" s="127">
        <v>5.7872509881948808E-3</v>
      </c>
      <c r="D13" s="128">
        <f t="shared" ref="D13:AG13" si="3">(1+$C$13)^D8</f>
        <v>1.0057872509881949</v>
      </c>
      <c r="E13" s="128">
        <f t="shared" si="3"/>
        <v>1.0116079942503902</v>
      </c>
      <c r="F13" s="128">
        <f t="shared" si="3"/>
        <v>1.0174624236147816</v>
      </c>
      <c r="G13" s="128">
        <f t="shared" si="3"/>
        <v>1.0233507340312975</v>
      </c>
      <c r="H13" s="128">
        <f t="shared" si="3"/>
        <v>1.0292731215780901</v>
      </c>
      <c r="I13" s="128">
        <f t="shared" si="3"/>
        <v>1.0352297834680653</v>
      </c>
      <c r="J13" s="128">
        <f t="shared" si="3"/>
        <v>1.0412209180554497</v>
      </c>
      <c r="K13" s="128">
        <f t="shared" si="3"/>
        <v>1.0472467248423953</v>
      </c>
      <c r="L13" s="128">
        <f t="shared" si="3"/>
        <v>1.0533074044856234</v>
      </c>
      <c r="M13" s="128">
        <f t="shared" si="3"/>
        <v>1.0594031588031059</v>
      </c>
      <c r="N13" s="128">
        <f t="shared" si="3"/>
        <v>1.0655341907807858</v>
      </c>
      <c r="O13" s="128">
        <f t="shared" si="3"/>
        <v>1.0717007045793374</v>
      </c>
      <c r="P13" s="128">
        <f t="shared" si="3"/>
        <v>1.0779029055409635</v>
      </c>
      <c r="Q13" s="128">
        <f t="shared" si="3"/>
        <v>1.0841410001962335</v>
      </c>
      <c r="R13" s="128">
        <f t="shared" si="3"/>
        <v>1.0904151962709618</v>
      </c>
      <c r="S13" s="128">
        <f t="shared" si="3"/>
        <v>1.0967257026931236</v>
      </c>
      <c r="T13" s="128">
        <f t="shared" si="3"/>
        <v>1.1030727295998131</v>
      </c>
      <c r="U13" s="128">
        <f t="shared" si="3"/>
        <v>1.1094564883442406</v>
      </c>
      <c r="V13" s="128">
        <f t="shared" si="3"/>
        <v>1.1158771915027699</v>
      </c>
      <c r="W13" s="128">
        <f t="shared" si="3"/>
        <v>1.1223350528819986</v>
      </c>
      <c r="X13" s="128">
        <f t="shared" si="3"/>
        <v>1.1288302875258758</v>
      </c>
      <c r="Y13" s="128">
        <f t="shared" si="3"/>
        <v>1.1353631117228642</v>
      </c>
      <c r="Z13" s="128">
        <f t="shared" si="3"/>
        <v>1.1419337430131424</v>
      </c>
      <c r="AA13" s="128">
        <f t="shared" si="3"/>
        <v>1.1485424001958484</v>
      </c>
      <c r="AB13" s="128">
        <f t="shared" si="3"/>
        <v>1.1551893033363656</v>
      </c>
      <c r="AC13" s="128">
        <f t="shared" si="3"/>
        <v>1.1618746737736512</v>
      </c>
      <c r="AD13" s="128">
        <f t="shared" si="3"/>
        <v>1.1685987341276063</v>
      </c>
      <c r="AE13" s="128">
        <f t="shared" si="3"/>
        <v>1.1753617083064896</v>
      </c>
      <c r="AF13" s="128">
        <f t="shared" si="3"/>
        <v>1.1821638215143728</v>
      </c>
      <c r="AG13" s="128">
        <f t="shared" si="3"/>
        <v>1.18900530025864</v>
      </c>
    </row>
    <row r="14" spans="1:33" ht="16" thickBot="1" x14ac:dyDescent="0.4">
      <c r="A14" s="79"/>
      <c r="B14" s="79"/>
      <c r="C14" s="129"/>
      <c r="D14" s="167"/>
      <c r="E14" s="131"/>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row>
    <row r="15" spans="1:33" x14ac:dyDescent="0.35">
      <c r="A15" s="80" t="s">
        <v>193</v>
      </c>
      <c r="B15" s="178" t="s">
        <v>194</v>
      </c>
      <c r="C15" s="133"/>
      <c r="D15" s="134"/>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row>
    <row r="16" spans="1:33" x14ac:dyDescent="0.35">
      <c r="A16" s="77"/>
      <c r="B16" s="77"/>
      <c r="C16" s="126"/>
      <c r="D16" s="72"/>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row>
    <row r="17" spans="1:33" x14ac:dyDescent="0.35">
      <c r="A17" s="77" t="s">
        <v>133</v>
      </c>
      <c r="B17" s="77" t="s">
        <v>171</v>
      </c>
      <c r="C17" s="136">
        <f>AVERAGE(C49:C50)</f>
        <v>879489048.99999988</v>
      </c>
      <c r="D17" s="72"/>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row>
    <row r="18" spans="1:33" x14ac:dyDescent="0.35">
      <c r="A18" s="77" t="s">
        <v>14</v>
      </c>
      <c r="B18" s="77" t="s">
        <v>125</v>
      </c>
      <c r="C18" s="136">
        <f>C17/2</f>
        <v>439744524.49999994</v>
      </c>
      <c r="D18" s="72"/>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row>
    <row r="19" spans="1:33" x14ac:dyDescent="0.35">
      <c r="A19" s="77"/>
      <c r="B19" s="77"/>
      <c r="C19" s="136"/>
      <c r="D19" s="72"/>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row>
    <row r="20" spans="1:33" x14ac:dyDescent="0.35">
      <c r="A20" s="77" t="s">
        <v>65</v>
      </c>
      <c r="B20" s="77" t="s">
        <v>138</v>
      </c>
      <c r="C20" s="137">
        <v>10978000</v>
      </c>
      <c r="D20" s="140"/>
      <c r="E20" s="73"/>
      <c r="F20" s="72"/>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row>
    <row r="21" spans="1:33" ht="16" thickBot="1" x14ac:dyDescent="0.4">
      <c r="A21" s="77"/>
      <c r="B21" s="77"/>
      <c r="C21" s="137"/>
      <c r="D21" s="72"/>
      <c r="E21" s="73"/>
      <c r="F21" s="72"/>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row>
    <row r="22" spans="1:33" s="138" customFormat="1" x14ac:dyDescent="0.35">
      <c r="A22" s="80" t="s">
        <v>160</v>
      </c>
      <c r="B22" s="178" t="s">
        <v>194</v>
      </c>
      <c r="C22" s="133"/>
      <c r="D22" s="134"/>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row>
    <row r="23" spans="1:33" x14ac:dyDescent="0.35">
      <c r="A23" s="77"/>
      <c r="B23" s="77"/>
      <c r="C23" s="126"/>
      <c r="D23" s="72"/>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row>
    <row r="24" spans="1:33" x14ac:dyDescent="0.35">
      <c r="A24" s="77" t="s">
        <v>7</v>
      </c>
      <c r="B24" s="77" t="s">
        <v>137</v>
      </c>
      <c r="C24" s="136">
        <v>19116000</v>
      </c>
      <c r="D24" s="140"/>
      <c r="E24" s="168"/>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row>
    <row r="25" spans="1:33" x14ac:dyDescent="0.35">
      <c r="A25" s="77" t="s">
        <v>1</v>
      </c>
      <c r="B25" s="77" t="s">
        <v>196</v>
      </c>
      <c r="C25" s="136">
        <v>10719000</v>
      </c>
      <c r="D25" s="140"/>
      <c r="E25" s="168"/>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row>
    <row r="26" spans="1:33" x14ac:dyDescent="0.35">
      <c r="A26" s="77" t="s">
        <v>4</v>
      </c>
      <c r="B26" s="78" t="s">
        <v>129</v>
      </c>
      <c r="C26" s="139">
        <v>3.5000000000000003E-2</v>
      </c>
      <c r="D26" s="72"/>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row>
    <row r="27" spans="1:33" x14ac:dyDescent="0.35">
      <c r="A27" s="77" t="s">
        <v>47</v>
      </c>
      <c r="B27" s="78" t="s">
        <v>129</v>
      </c>
      <c r="C27" s="139">
        <v>5.0000000000000001E-3</v>
      </c>
      <c r="D27" s="72"/>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row>
    <row r="28" spans="1:33" ht="16" thickBot="1" x14ac:dyDescent="0.4">
      <c r="A28" s="77"/>
      <c r="B28" s="77"/>
      <c r="C28" s="126"/>
      <c r="D28" s="72"/>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row>
    <row r="29" spans="1:33" s="138" customFormat="1" x14ac:dyDescent="0.35">
      <c r="A29" s="80" t="s">
        <v>51</v>
      </c>
      <c r="B29" s="80"/>
      <c r="C29" s="133"/>
      <c r="D29" s="134"/>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row>
    <row r="30" spans="1:33" x14ac:dyDescent="0.35">
      <c r="A30" s="77"/>
      <c r="B30" s="77"/>
      <c r="C30" s="126"/>
      <c r="D30" s="72"/>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row>
    <row r="31" spans="1:33" x14ac:dyDescent="0.35">
      <c r="A31" s="69" t="s">
        <v>52</v>
      </c>
      <c r="B31" s="70" t="s">
        <v>132</v>
      </c>
      <c r="C31" s="127">
        <v>0</v>
      </c>
      <c r="D31" s="140"/>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row>
    <row r="32" spans="1:33" x14ac:dyDescent="0.35">
      <c r="A32" s="69" t="s">
        <v>53</v>
      </c>
      <c r="B32" s="70" t="s">
        <v>132</v>
      </c>
      <c r="C32" s="127">
        <v>0</v>
      </c>
      <c r="D32" s="140"/>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row>
    <row r="33" spans="1:33" x14ac:dyDescent="0.35">
      <c r="A33" s="81" t="s">
        <v>105</v>
      </c>
      <c r="B33" s="82" t="s">
        <v>127</v>
      </c>
      <c r="C33" s="127">
        <v>0</v>
      </c>
      <c r="D33" s="72"/>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row>
    <row r="34" spans="1:33" x14ac:dyDescent="0.35">
      <c r="A34" s="69"/>
      <c r="B34" s="69"/>
      <c r="C34" s="127"/>
      <c r="D34" s="72"/>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row>
    <row r="35" spans="1:33" x14ac:dyDescent="0.35">
      <c r="A35" s="69" t="s">
        <v>54</v>
      </c>
      <c r="B35" s="69" t="s">
        <v>128</v>
      </c>
      <c r="C35" s="127">
        <f>$C$31</f>
        <v>0</v>
      </c>
      <c r="D35" s="72"/>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row>
    <row r="36" spans="1:33" x14ac:dyDescent="0.35">
      <c r="A36" s="69" t="s">
        <v>55</v>
      </c>
      <c r="B36" s="69" t="s">
        <v>128</v>
      </c>
      <c r="C36" s="127">
        <f t="shared" ref="C36:C37" si="4">$C$31</f>
        <v>0</v>
      </c>
      <c r="D36" s="72"/>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row>
    <row r="37" spans="1:33" x14ac:dyDescent="0.35">
      <c r="A37" s="69" t="s">
        <v>56</v>
      </c>
      <c r="B37" s="69" t="s">
        <v>128</v>
      </c>
      <c r="C37" s="127">
        <f t="shared" si="4"/>
        <v>0</v>
      </c>
      <c r="D37" s="72"/>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row>
    <row r="38" spans="1:33" x14ac:dyDescent="0.35">
      <c r="A38" s="69"/>
      <c r="B38" s="69"/>
      <c r="C38" s="127"/>
      <c r="D38" s="72"/>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row>
    <row r="39" spans="1:33" x14ac:dyDescent="0.35">
      <c r="A39" s="69" t="s">
        <v>57</v>
      </c>
      <c r="B39" s="69" t="s">
        <v>128</v>
      </c>
      <c r="C39" s="127">
        <f>$C$32</f>
        <v>0</v>
      </c>
      <c r="D39" s="72"/>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row>
    <row r="40" spans="1:33" x14ac:dyDescent="0.35">
      <c r="A40" s="69" t="s">
        <v>58</v>
      </c>
      <c r="B40" s="69" t="s">
        <v>128</v>
      </c>
      <c r="C40" s="127">
        <f t="shared" ref="C40:C41" si="5">$C$32</f>
        <v>0</v>
      </c>
      <c r="D40" s="72"/>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row>
    <row r="41" spans="1:33" x14ac:dyDescent="0.35">
      <c r="A41" s="69" t="s">
        <v>59</v>
      </c>
      <c r="B41" s="69" t="s">
        <v>128</v>
      </c>
      <c r="C41" s="127">
        <f t="shared" si="5"/>
        <v>0</v>
      </c>
      <c r="D41" s="72"/>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row>
    <row r="42" spans="1:33" x14ac:dyDescent="0.35">
      <c r="A42" s="69"/>
      <c r="B42" s="69"/>
      <c r="C42" s="127"/>
      <c r="D42" s="72"/>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row>
    <row r="43" spans="1:33" x14ac:dyDescent="0.35">
      <c r="A43" s="69" t="s">
        <v>60</v>
      </c>
      <c r="B43" s="69" t="s">
        <v>87</v>
      </c>
      <c r="C43" s="141">
        <v>1</v>
      </c>
      <c r="D43" s="142">
        <v>1</v>
      </c>
      <c r="E43" s="142">
        <v>1</v>
      </c>
      <c r="F43" s="142">
        <v>1</v>
      </c>
      <c r="G43" s="142">
        <v>1</v>
      </c>
      <c r="H43" s="142">
        <f>G43*(1+$C$35)</f>
        <v>1</v>
      </c>
      <c r="I43" s="142">
        <f>H43*(1+$C$35)</f>
        <v>1</v>
      </c>
      <c r="J43" s="142">
        <f>I43*(1+$C$35)</f>
        <v>1</v>
      </c>
      <c r="K43" s="142">
        <f>J43*(1+$C$35)</f>
        <v>1</v>
      </c>
      <c r="L43" s="142">
        <f>K43*(1+$C$35)</f>
        <v>1</v>
      </c>
      <c r="M43" s="142">
        <f>L43*(1+$C$36)</f>
        <v>1</v>
      </c>
      <c r="N43" s="142">
        <f>M43*(1+$C$36)</f>
        <v>1</v>
      </c>
      <c r="O43" s="142">
        <f>N43*(1+$C$36)</f>
        <v>1</v>
      </c>
      <c r="P43" s="142">
        <f>O43*(1+$C$36)</f>
        <v>1</v>
      </c>
      <c r="Q43" s="142">
        <f>P43*(1+$C$36)</f>
        <v>1</v>
      </c>
      <c r="R43" s="142">
        <f>Q43*(1+$C$37)</f>
        <v>1</v>
      </c>
      <c r="S43" s="142">
        <f>R43*(1+$C$37)</f>
        <v>1</v>
      </c>
      <c r="T43" s="142">
        <f>S43*(1+$C$37)</f>
        <v>1</v>
      </c>
      <c r="U43" s="142">
        <f>T43*(1+$C$37)</f>
        <v>1</v>
      </c>
      <c r="V43" s="142">
        <f>U43*(1+$C$37)</f>
        <v>1</v>
      </c>
      <c r="W43" s="142">
        <f t="shared" ref="W43:AG43" si="6">V43</f>
        <v>1</v>
      </c>
      <c r="X43" s="142">
        <f t="shared" si="6"/>
        <v>1</v>
      </c>
      <c r="Y43" s="142">
        <f t="shared" si="6"/>
        <v>1</v>
      </c>
      <c r="Z43" s="142">
        <f t="shared" si="6"/>
        <v>1</v>
      </c>
      <c r="AA43" s="142">
        <f t="shared" si="6"/>
        <v>1</v>
      </c>
      <c r="AB43" s="142">
        <f t="shared" si="6"/>
        <v>1</v>
      </c>
      <c r="AC43" s="142">
        <f t="shared" si="6"/>
        <v>1</v>
      </c>
      <c r="AD43" s="142">
        <f t="shared" si="6"/>
        <v>1</v>
      </c>
      <c r="AE43" s="142">
        <f t="shared" si="6"/>
        <v>1</v>
      </c>
      <c r="AF43" s="142">
        <f t="shared" si="6"/>
        <v>1</v>
      </c>
      <c r="AG43" s="142">
        <f t="shared" si="6"/>
        <v>1</v>
      </c>
    </row>
    <row r="44" spans="1:33" x14ac:dyDescent="0.35">
      <c r="A44" s="69" t="s">
        <v>61</v>
      </c>
      <c r="B44" s="69" t="s">
        <v>87</v>
      </c>
      <c r="C44" s="141">
        <v>1</v>
      </c>
      <c r="D44" s="142">
        <v>1</v>
      </c>
      <c r="E44" s="142">
        <v>1</v>
      </c>
      <c r="F44" s="142">
        <v>1</v>
      </c>
      <c r="G44" s="142">
        <v>1</v>
      </c>
      <c r="H44" s="142">
        <f>G44*(1+$C$39)</f>
        <v>1</v>
      </c>
      <c r="I44" s="142">
        <f>H44*(1+$C$39)</f>
        <v>1</v>
      </c>
      <c r="J44" s="142">
        <f>I44*(1+$C$39)</f>
        <v>1</v>
      </c>
      <c r="K44" s="142">
        <f>J44*(1+$C$39)</f>
        <v>1</v>
      </c>
      <c r="L44" s="142">
        <f>K44*(1+$C$39)</f>
        <v>1</v>
      </c>
      <c r="M44" s="142">
        <f>L44*(1+$C$40)</f>
        <v>1</v>
      </c>
      <c r="N44" s="142">
        <f>M44*(1+$C$40)</f>
        <v>1</v>
      </c>
      <c r="O44" s="142">
        <f>N44*(1+$C$40)</f>
        <v>1</v>
      </c>
      <c r="P44" s="142">
        <f>O44*(1+$C$40)</f>
        <v>1</v>
      </c>
      <c r="Q44" s="142">
        <f>P44*(1+$C$40)</f>
        <v>1</v>
      </c>
      <c r="R44" s="142">
        <f>Q44*(1+$C$41)</f>
        <v>1</v>
      </c>
      <c r="S44" s="142">
        <f>R44*(1+$C$41)</f>
        <v>1</v>
      </c>
      <c r="T44" s="142">
        <f>S44*(1+$C$41)</f>
        <v>1</v>
      </c>
      <c r="U44" s="142">
        <f>T44*(1+$C$41)</f>
        <v>1</v>
      </c>
      <c r="V44" s="142">
        <f>U44*(1+$C$41)</f>
        <v>1</v>
      </c>
      <c r="W44" s="142">
        <f t="shared" ref="W44:AG44" si="7">V44</f>
        <v>1</v>
      </c>
      <c r="X44" s="142">
        <f t="shared" si="7"/>
        <v>1</v>
      </c>
      <c r="Y44" s="142">
        <f t="shared" si="7"/>
        <v>1</v>
      </c>
      <c r="Z44" s="142">
        <f t="shared" si="7"/>
        <v>1</v>
      </c>
      <c r="AA44" s="142">
        <f t="shared" si="7"/>
        <v>1</v>
      </c>
      <c r="AB44" s="142">
        <f t="shared" si="7"/>
        <v>1</v>
      </c>
      <c r="AC44" s="142">
        <f t="shared" si="7"/>
        <v>1</v>
      </c>
      <c r="AD44" s="142">
        <f t="shared" si="7"/>
        <v>1</v>
      </c>
      <c r="AE44" s="142">
        <f t="shared" si="7"/>
        <v>1</v>
      </c>
      <c r="AF44" s="142">
        <f t="shared" si="7"/>
        <v>1</v>
      </c>
      <c r="AG44" s="142">
        <f t="shared" si="7"/>
        <v>1</v>
      </c>
    </row>
    <row r="45" spans="1:33" x14ac:dyDescent="0.35">
      <c r="A45" s="69" t="s">
        <v>88</v>
      </c>
      <c r="B45" s="69" t="s">
        <v>87</v>
      </c>
      <c r="C45" s="141">
        <v>1</v>
      </c>
      <c r="D45" s="142">
        <f t="shared" ref="D45:AG45" si="8">C45*(1+$C$33)</f>
        <v>1</v>
      </c>
      <c r="E45" s="142">
        <f t="shared" si="8"/>
        <v>1</v>
      </c>
      <c r="F45" s="142">
        <f t="shared" si="8"/>
        <v>1</v>
      </c>
      <c r="G45" s="142">
        <f t="shared" si="8"/>
        <v>1</v>
      </c>
      <c r="H45" s="142">
        <f t="shared" si="8"/>
        <v>1</v>
      </c>
      <c r="I45" s="142">
        <f t="shared" si="8"/>
        <v>1</v>
      </c>
      <c r="J45" s="142">
        <f t="shared" si="8"/>
        <v>1</v>
      </c>
      <c r="K45" s="142">
        <f t="shared" si="8"/>
        <v>1</v>
      </c>
      <c r="L45" s="142">
        <f t="shared" si="8"/>
        <v>1</v>
      </c>
      <c r="M45" s="142">
        <f t="shared" si="8"/>
        <v>1</v>
      </c>
      <c r="N45" s="142">
        <f t="shared" si="8"/>
        <v>1</v>
      </c>
      <c r="O45" s="142">
        <f t="shared" si="8"/>
        <v>1</v>
      </c>
      <c r="P45" s="142">
        <f t="shared" si="8"/>
        <v>1</v>
      </c>
      <c r="Q45" s="142">
        <f t="shared" si="8"/>
        <v>1</v>
      </c>
      <c r="R45" s="142">
        <f t="shared" si="8"/>
        <v>1</v>
      </c>
      <c r="S45" s="142">
        <f t="shared" si="8"/>
        <v>1</v>
      </c>
      <c r="T45" s="142">
        <f t="shared" si="8"/>
        <v>1</v>
      </c>
      <c r="U45" s="142">
        <f t="shared" si="8"/>
        <v>1</v>
      </c>
      <c r="V45" s="142">
        <f t="shared" si="8"/>
        <v>1</v>
      </c>
      <c r="W45" s="142">
        <f t="shared" si="8"/>
        <v>1</v>
      </c>
      <c r="X45" s="142">
        <f t="shared" si="8"/>
        <v>1</v>
      </c>
      <c r="Y45" s="142">
        <f t="shared" si="8"/>
        <v>1</v>
      </c>
      <c r="Z45" s="142">
        <f t="shared" si="8"/>
        <v>1</v>
      </c>
      <c r="AA45" s="142">
        <f t="shared" si="8"/>
        <v>1</v>
      </c>
      <c r="AB45" s="142">
        <f t="shared" si="8"/>
        <v>1</v>
      </c>
      <c r="AC45" s="142">
        <f t="shared" si="8"/>
        <v>1</v>
      </c>
      <c r="AD45" s="142">
        <f t="shared" si="8"/>
        <v>1</v>
      </c>
      <c r="AE45" s="142">
        <f t="shared" si="8"/>
        <v>1</v>
      </c>
      <c r="AF45" s="142">
        <f t="shared" si="8"/>
        <v>1</v>
      </c>
      <c r="AG45" s="142">
        <f t="shared" si="8"/>
        <v>1</v>
      </c>
    </row>
    <row r="46" spans="1:33" ht="16" thickBot="1" x14ac:dyDescent="0.4">
      <c r="A46" s="83"/>
      <c r="B46" s="83"/>
      <c r="C46" s="143"/>
      <c r="D46" s="130"/>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row>
    <row r="47" spans="1:33" x14ac:dyDescent="0.35">
      <c r="A47" s="84" t="s">
        <v>161</v>
      </c>
      <c r="B47" s="84"/>
      <c r="C47" s="133"/>
      <c r="D47" s="134"/>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row>
    <row r="48" spans="1:33" x14ac:dyDescent="0.35">
      <c r="A48" s="69"/>
      <c r="B48" s="69"/>
      <c r="C48" s="126"/>
      <c r="D48" s="72"/>
      <c r="E48" s="73"/>
      <c r="F48" s="74"/>
      <c r="G48" s="73"/>
      <c r="H48" s="75"/>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row>
    <row r="49" spans="1:33" x14ac:dyDescent="0.35">
      <c r="A49" s="69" t="s">
        <v>107</v>
      </c>
      <c r="B49" s="77" t="s">
        <v>135</v>
      </c>
      <c r="C49" s="71">
        <v>703591431.20000005</v>
      </c>
      <c r="D49" s="140"/>
      <c r="E49" s="73"/>
      <c r="F49" s="74"/>
      <c r="G49" s="73"/>
      <c r="H49" s="75"/>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row>
    <row r="50" spans="1:33" x14ac:dyDescent="0.35">
      <c r="A50" s="69" t="s">
        <v>108</v>
      </c>
      <c r="B50" s="77" t="s">
        <v>136</v>
      </c>
      <c r="C50" s="71">
        <v>1055386666.7999997</v>
      </c>
      <c r="D50" s="140"/>
      <c r="E50" s="73"/>
      <c r="F50" s="74"/>
      <c r="G50" s="73"/>
      <c r="H50" s="75"/>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row>
    <row r="51" spans="1:33" x14ac:dyDescent="0.35">
      <c r="A51" s="69"/>
      <c r="B51" s="69"/>
      <c r="C51" s="126"/>
      <c r="D51" s="72"/>
      <c r="E51" s="73"/>
      <c r="F51" s="74"/>
      <c r="G51" s="73"/>
      <c r="H51" s="75"/>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row>
    <row r="52" spans="1:33" x14ac:dyDescent="0.35">
      <c r="A52" s="69" t="s">
        <v>120</v>
      </c>
      <c r="B52" s="77" t="s">
        <v>115</v>
      </c>
      <c r="C52" s="144">
        <v>0.1</v>
      </c>
      <c r="D52" s="72"/>
      <c r="E52" s="73"/>
      <c r="F52" s="74"/>
      <c r="G52" s="73"/>
      <c r="H52" s="75"/>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row>
    <row r="53" spans="1:33" x14ac:dyDescent="0.35">
      <c r="A53" s="69" t="s">
        <v>121</v>
      </c>
      <c r="B53" s="77" t="s">
        <v>115</v>
      </c>
      <c r="C53" s="144">
        <v>0.9</v>
      </c>
      <c r="D53" s="72"/>
      <c r="E53" s="73"/>
      <c r="F53" s="74"/>
      <c r="G53" s="73"/>
      <c r="H53" s="75"/>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row>
    <row r="54" spans="1:33" x14ac:dyDescent="0.35">
      <c r="A54" s="69"/>
      <c r="B54" s="69"/>
      <c r="C54" s="144"/>
      <c r="D54" s="72"/>
      <c r="E54" s="73"/>
      <c r="F54" s="74"/>
      <c r="G54" s="73"/>
      <c r="H54" s="75"/>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row>
    <row r="55" spans="1:33" x14ac:dyDescent="0.35">
      <c r="A55" s="85" t="s">
        <v>119</v>
      </c>
      <c r="B55" s="85"/>
      <c r="C55" s="144"/>
      <c r="D55" s="72"/>
      <c r="E55" s="73"/>
      <c r="F55" s="74"/>
      <c r="G55" s="73"/>
      <c r="H55" s="75"/>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row>
    <row r="56" spans="1:33" x14ac:dyDescent="0.35">
      <c r="A56" s="69" t="s">
        <v>109</v>
      </c>
      <c r="B56" s="77" t="s">
        <v>172</v>
      </c>
      <c r="C56" s="71">
        <v>23.939688236227312</v>
      </c>
      <c r="D56" s="72"/>
      <c r="E56" s="73"/>
      <c r="F56" s="74"/>
      <c r="G56" s="73"/>
      <c r="H56" s="75"/>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row>
    <row r="57" spans="1:33" x14ac:dyDescent="0.35">
      <c r="A57" s="69" t="s">
        <v>110</v>
      </c>
      <c r="B57" s="77" t="s">
        <v>172</v>
      </c>
      <c r="C57" s="71">
        <v>33.857631051616707</v>
      </c>
      <c r="D57" s="72"/>
      <c r="E57" s="73"/>
      <c r="F57" s="74"/>
      <c r="G57" s="73"/>
      <c r="H57" s="75"/>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row>
    <row r="58" spans="1:33" x14ac:dyDescent="0.35">
      <c r="A58" s="69" t="s">
        <v>111</v>
      </c>
      <c r="B58" s="69" t="s">
        <v>87</v>
      </c>
      <c r="C58" s="71">
        <f>AVERAGE(C56:C57)</f>
        <v>28.898659643922009</v>
      </c>
      <c r="D58" s="72"/>
      <c r="E58" s="73"/>
      <c r="F58" s="74"/>
      <c r="G58" s="73"/>
      <c r="H58" s="75"/>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row>
    <row r="59" spans="1:33" x14ac:dyDescent="0.35">
      <c r="A59" s="69"/>
      <c r="B59" s="69"/>
      <c r="C59" s="71"/>
      <c r="D59" s="72"/>
      <c r="E59" s="73"/>
      <c r="F59" s="74"/>
      <c r="G59" s="73"/>
      <c r="H59" s="75"/>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row>
    <row r="60" spans="1:33" x14ac:dyDescent="0.35">
      <c r="A60" s="85" t="s">
        <v>117</v>
      </c>
      <c r="B60" s="85"/>
      <c r="C60" s="71"/>
      <c r="D60" s="72"/>
      <c r="E60" s="73"/>
      <c r="F60" s="74"/>
      <c r="G60" s="73"/>
      <c r="H60" s="75"/>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row>
    <row r="61" spans="1:33" x14ac:dyDescent="0.35">
      <c r="A61" s="69" t="s">
        <v>109</v>
      </c>
      <c r="B61" s="77" t="s">
        <v>115</v>
      </c>
      <c r="C61" s="71">
        <v>84.01794006534017</v>
      </c>
      <c r="D61" s="72"/>
      <c r="E61" s="73"/>
      <c r="F61" s="74"/>
      <c r="G61" s="73"/>
      <c r="H61" s="75"/>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row>
    <row r="62" spans="1:33" x14ac:dyDescent="0.35">
      <c r="A62" s="69" t="s">
        <v>110</v>
      </c>
      <c r="B62" s="77" t="s">
        <v>115</v>
      </c>
      <c r="C62" s="71">
        <v>111.79379467063849</v>
      </c>
      <c r="D62" s="72"/>
      <c r="E62" s="73"/>
      <c r="F62" s="74"/>
      <c r="G62" s="73"/>
      <c r="H62" s="75"/>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row>
    <row r="63" spans="1:33" x14ac:dyDescent="0.35">
      <c r="A63" s="69" t="s">
        <v>111</v>
      </c>
      <c r="B63" s="69" t="s">
        <v>87</v>
      </c>
      <c r="C63" s="71">
        <f>AVERAGE(C61:C62)</f>
        <v>97.90586736798933</v>
      </c>
      <c r="D63" s="72"/>
      <c r="E63" s="73"/>
      <c r="F63" s="74"/>
      <c r="G63" s="73"/>
      <c r="H63" s="75"/>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row>
    <row r="64" spans="1:33" x14ac:dyDescent="0.35">
      <c r="A64" s="69"/>
      <c r="B64" s="69"/>
      <c r="C64" s="126"/>
      <c r="D64" s="72"/>
      <c r="E64" s="73"/>
      <c r="F64" s="74"/>
      <c r="G64" s="73"/>
      <c r="H64" s="75"/>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row>
    <row r="65" spans="1:33" x14ac:dyDescent="0.35">
      <c r="A65" s="85" t="s">
        <v>116</v>
      </c>
      <c r="B65" s="85"/>
      <c r="C65" s="126"/>
      <c r="D65" s="72"/>
      <c r="E65" s="73"/>
      <c r="F65" s="74"/>
      <c r="G65" s="73"/>
      <c r="H65" s="75"/>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row>
    <row r="66" spans="1:33" x14ac:dyDescent="0.35">
      <c r="A66" s="86" t="s">
        <v>109</v>
      </c>
      <c r="B66" s="86" t="s">
        <v>87</v>
      </c>
      <c r="C66" s="71">
        <f>C49*C52/C57</f>
        <v>2078088.1867587231</v>
      </c>
      <c r="D66" s="72"/>
      <c r="E66" s="73"/>
      <c r="F66" s="74"/>
      <c r="G66" s="73"/>
      <c r="H66" s="75"/>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row>
    <row r="67" spans="1:33" x14ac:dyDescent="0.35">
      <c r="A67" s="69" t="s">
        <v>110</v>
      </c>
      <c r="B67" s="86" t="s">
        <v>87</v>
      </c>
      <c r="C67" s="71">
        <f>C50*C52/C56</f>
        <v>4408523.0199569203</v>
      </c>
      <c r="D67" s="72"/>
      <c r="E67" s="73"/>
      <c r="F67" s="74"/>
      <c r="G67" s="73"/>
      <c r="H67" s="75"/>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row>
    <row r="68" spans="1:33" x14ac:dyDescent="0.35">
      <c r="A68" s="69" t="s">
        <v>111</v>
      </c>
      <c r="B68" s="86" t="s">
        <v>87</v>
      </c>
      <c r="C68" s="145">
        <f>AVERAGE(C66:C67)</f>
        <v>3243305.6033578217</v>
      </c>
      <c r="D68" s="72"/>
      <c r="E68" s="73"/>
      <c r="F68" s="74"/>
      <c r="G68" s="73"/>
      <c r="H68" s="75"/>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row>
    <row r="69" spans="1:33" x14ac:dyDescent="0.35">
      <c r="A69" s="69"/>
      <c r="B69" s="69"/>
      <c r="C69" s="126"/>
      <c r="D69" s="72"/>
      <c r="E69" s="73"/>
      <c r="F69" s="74"/>
      <c r="G69" s="73"/>
      <c r="H69" s="75"/>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row>
    <row r="70" spans="1:33" x14ac:dyDescent="0.35">
      <c r="A70" s="85" t="s">
        <v>118</v>
      </c>
      <c r="B70" s="85"/>
      <c r="C70" s="126"/>
      <c r="D70" s="72"/>
      <c r="E70" s="73"/>
      <c r="F70" s="74"/>
      <c r="G70" s="73"/>
      <c r="H70" s="75"/>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row>
    <row r="71" spans="1:33" x14ac:dyDescent="0.35">
      <c r="A71" s="86" t="s">
        <v>109</v>
      </c>
      <c r="B71" s="86" t="s">
        <v>87</v>
      </c>
      <c r="C71" s="71">
        <f>C49*C53/C62</f>
        <v>5664288.3439604016</v>
      </c>
      <c r="D71" s="72"/>
      <c r="E71" s="73"/>
      <c r="F71" s="74"/>
      <c r="G71" s="73"/>
      <c r="H71" s="75"/>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row>
    <row r="72" spans="1:33" x14ac:dyDescent="0.35">
      <c r="A72" s="69" t="s">
        <v>110</v>
      </c>
      <c r="B72" s="86" t="s">
        <v>87</v>
      </c>
      <c r="C72" s="71">
        <f>C50*C53/C61</f>
        <v>11305299.78932249</v>
      </c>
      <c r="D72" s="72"/>
      <c r="E72" s="73"/>
      <c r="F72" s="74"/>
      <c r="G72" s="73"/>
      <c r="H72" s="75"/>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row>
    <row r="73" spans="1:33" x14ac:dyDescent="0.35">
      <c r="A73" s="69" t="s">
        <v>111</v>
      </c>
      <c r="B73" s="86" t="s">
        <v>87</v>
      </c>
      <c r="C73" s="145">
        <f>AVERAGE(C71:C72)</f>
        <v>8484794.0666414462</v>
      </c>
      <c r="D73" s="72"/>
      <c r="E73" s="73"/>
      <c r="F73" s="74"/>
      <c r="G73" s="73"/>
      <c r="H73" s="75"/>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row>
    <row r="74" spans="1:33" x14ac:dyDescent="0.35">
      <c r="A74" s="69"/>
      <c r="B74" s="69"/>
      <c r="C74" s="145"/>
      <c r="D74" s="72"/>
      <c r="E74" s="73"/>
      <c r="F74" s="74"/>
      <c r="G74" s="73"/>
      <c r="H74" s="75"/>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row>
    <row r="75" spans="1:33" ht="31" x14ac:dyDescent="0.35">
      <c r="A75" s="69" t="s">
        <v>112</v>
      </c>
      <c r="B75" s="70" t="s">
        <v>122</v>
      </c>
      <c r="C75" s="71">
        <f>C67+C73</f>
        <v>12893317.086598366</v>
      </c>
      <c r="D75" s="72"/>
      <c r="E75" s="73"/>
      <c r="F75" s="74"/>
      <c r="G75" s="73"/>
      <c r="H75" s="75"/>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row>
    <row r="76" spans="1:33" x14ac:dyDescent="0.35">
      <c r="A76" s="69"/>
      <c r="B76" s="69"/>
      <c r="C76" s="146"/>
      <c r="D76" s="147"/>
      <c r="E76" s="147"/>
      <c r="F76" s="148"/>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row>
    <row r="77" spans="1:33" x14ac:dyDescent="0.35">
      <c r="A77" s="69" t="s">
        <v>142</v>
      </c>
      <c r="B77" s="70" t="s">
        <v>177</v>
      </c>
      <c r="C77" s="87">
        <v>362484332</v>
      </c>
      <c r="D77" s="172"/>
      <c r="E77" s="169"/>
      <c r="F77" s="148"/>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row>
    <row r="78" spans="1:33" x14ac:dyDescent="0.35">
      <c r="A78" s="69"/>
      <c r="B78" s="69"/>
      <c r="C78" s="146"/>
      <c r="D78" s="147"/>
      <c r="E78" s="147"/>
      <c r="F78" s="148"/>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row>
    <row r="79" spans="1:33" x14ac:dyDescent="0.35">
      <c r="A79" s="69" t="s">
        <v>143</v>
      </c>
      <c r="B79" s="69" t="s">
        <v>156</v>
      </c>
      <c r="C79" s="87">
        <v>478984164.70201218</v>
      </c>
      <c r="D79" s="147"/>
      <c r="E79" s="147"/>
      <c r="F79" s="148"/>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row>
    <row r="80" spans="1:33" x14ac:dyDescent="0.35">
      <c r="A80" s="69" t="s">
        <v>144</v>
      </c>
      <c r="B80" s="69" t="s">
        <v>156</v>
      </c>
      <c r="C80" s="87">
        <v>187079839.33471286</v>
      </c>
      <c r="D80" s="147"/>
      <c r="E80" s="147"/>
      <c r="F80" s="148"/>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row>
    <row r="81" spans="1:33" x14ac:dyDescent="0.35">
      <c r="A81" s="69"/>
      <c r="B81" s="69"/>
      <c r="C81" s="87"/>
      <c r="D81" s="147"/>
      <c r="E81" s="147"/>
      <c r="F81" s="148"/>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row>
    <row r="82" spans="1:33" x14ac:dyDescent="0.35">
      <c r="A82" s="69" t="s">
        <v>145</v>
      </c>
      <c r="B82" s="69" t="s">
        <v>87</v>
      </c>
      <c r="C82" s="87">
        <f>C79+$C$77</f>
        <v>841468496.70201218</v>
      </c>
      <c r="D82" s="147"/>
      <c r="E82" s="149"/>
      <c r="F82" s="148"/>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row>
    <row r="83" spans="1:33" x14ac:dyDescent="0.35">
      <c r="A83" s="69" t="s">
        <v>146</v>
      </c>
      <c r="B83" s="69" t="s">
        <v>87</v>
      </c>
      <c r="C83" s="87">
        <f>C80+$C$77</f>
        <v>549564171.33471286</v>
      </c>
      <c r="D83" s="147"/>
      <c r="E83" s="147"/>
      <c r="F83" s="148"/>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row>
    <row r="84" spans="1:33" x14ac:dyDescent="0.35">
      <c r="A84" s="69"/>
      <c r="B84" s="69"/>
      <c r="C84" s="87"/>
      <c r="D84" s="147"/>
      <c r="E84" s="147"/>
      <c r="F84" s="148"/>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row>
    <row r="85" spans="1:33" x14ac:dyDescent="0.35">
      <c r="A85" s="69" t="s">
        <v>151</v>
      </c>
      <c r="B85" s="69" t="s">
        <v>198</v>
      </c>
      <c r="C85" s="150">
        <v>59055</v>
      </c>
      <c r="D85" s="147"/>
      <c r="E85" s="147"/>
      <c r="F85" s="148"/>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row>
    <row r="86" spans="1:33" x14ac:dyDescent="0.35">
      <c r="A86" s="69" t="s">
        <v>152</v>
      </c>
      <c r="B86" s="69" t="s">
        <v>134</v>
      </c>
      <c r="C86" s="150">
        <v>59060</v>
      </c>
      <c r="D86" s="147"/>
      <c r="E86" s="147"/>
      <c r="F86" s="148"/>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row>
    <row r="87" spans="1:33" x14ac:dyDescent="0.35">
      <c r="A87" s="69" t="s">
        <v>114</v>
      </c>
      <c r="B87" s="69" t="s">
        <v>87</v>
      </c>
      <c r="C87" s="150">
        <f>AVERAGE(C85:C86)</f>
        <v>59057.5</v>
      </c>
      <c r="D87" s="147"/>
      <c r="E87" s="147"/>
      <c r="F87" s="148"/>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row>
    <row r="88" spans="1:33" x14ac:dyDescent="0.35">
      <c r="A88" s="69"/>
      <c r="B88" s="69"/>
      <c r="C88" s="150"/>
      <c r="D88" s="147"/>
      <c r="E88" s="147"/>
      <c r="F88" s="148"/>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row>
    <row r="89" spans="1:33" x14ac:dyDescent="0.35">
      <c r="A89" s="69" t="s">
        <v>147</v>
      </c>
      <c r="B89" s="69" t="s">
        <v>87</v>
      </c>
      <c r="C89" s="150">
        <f>C82/$C$87</f>
        <v>14248.291863048929</v>
      </c>
      <c r="D89" s="147"/>
      <c r="E89" s="147"/>
      <c r="F89" s="148"/>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row>
    <row r="90" spans="1:33" x14ac:dyDescent="0.35">
      <c r="A90" s="69" t="s">
        <v>147</v>
      </c>
      <c r="B90" s="69" t="s">
        <v>87</v>
      </c>
      <c r="C90" s="150">
        <f>C83/$C$87</f>
        <v>9305.5779762894272</v>
      </c>
      <c r="D90" s="147"/>
      <c r="E90" s="147"/>
      <c r="F90" s="148"/>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row>
    <row r="91" spans="1:33" x14ac:dyDescent="0.35">
      <c r="A91" s="69"/>
      <c r="B91" s="69"/>
      <c r="C91" s="150"/>
      <c r="D91" s="147"/>
      <c r="E91" s="147"/>
      <c r="F91" s="148"/>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row>
    <row r="92" spans="1:33" x14ac:dyDescent="0.35">
      <c r="A92" s="69" t="s">
        <v>148</v>
      </c>
      <c r="B92" s="69" t="s">
        <v>155</v>
      </c>
      <c r="C92" s="87">
        <v>70000</v>
      </c>
      <c r="D92" s="147"/>
      <c r="E92" s="147"/>
      <c r="F92" s="148"/>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row>
    <row r="93" spans="1:33" x14ac:dyDescent="0.35">
      <c r="A93" s="69"/>
      <c r="B93" s="69"/>
      <c r="C93" s="87"/>
      <c r="D93" s="147"/>
      <c r="E93" s="147"/>
      <c r="F93" s="148"/>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row>
    <row r="94" spans="1:33" x14ac:dyDescent="0.35">
      <c r="A94" s="69" t="s">
        <v>149</v>
      </c>
      <c r="B94" s="69" t="s">
        <v>87</v>
      </c>
      <c r="C94" s="87">
        <f>IF(C89&lt;$C$92,C89*$C$87,$C$92*$C$87)</f>
        <v>841468496.70201218</v>
      </c>
      <c r="D94" s="147"/>
      <c r="E94" s="147"/>
      <c r="F94" s="148"/>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row>
    <row r="95" spans="1:33" x14ac:dyDescent="0.35">
      <c r="A95" s="69" t="s">
        <v>150</v>
      </c>
      <c r="B95" s="69" t="s">
        <v>87</v>
      </c>
      <c r="C95" s="87">
        <f>IF(C90&lt;$C$92,C90*$C$87,$C$92*$C$87)</f>
        <v>549564171.33471286</v>
      </c>
      <c r="D95" s="147"/>
      <c r="E95" s="74"/>
      <c r="F95" s="148"/>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row>
    <row r="96" spans="1:33" x14ac:dyDescent="0.35">
      <c r="A96" s="69" t="s">
        <v>154</v>
      </c>
      <c r="B96" s="69" t="s">
        <v>87</v>
      </c>
      <c r="C96" s="87">
        <f>AVERAGE(C94:C95)</f>
        <v>695516334.01836252</v>
      </c>
      <c r="D96" s="147"/>
      <c r="E96" s="74"/>
      <c r="F96" s="148"/>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row>
    <row r="97" spans="1:33" x14ac:dyDescent="0.35">
      <c r="A97" s="69"/>
      <c r="B97" s="69"/>
      <c r="C97" s="87"/>
      <c r="D97" s="147"/>
      <c r="E97" s="74"/>
      <c r="F97" s="148"/>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row>
    <row r="98" spans="1:33" x14ac:dyDescent="0.35">
      <c r="A98" s="69" t="s">
        <v>99</v>
      </c>
      <c r="B98" s="69"/>
      <c r="C98" s="71">
        <v>695516334.01836252</v>
      </c>
      <c r="D98" s="169"/>
      <c r="E98" s="170"/>
      <c r="F98" s="74"/>
      <c r="G98" s="73"/>
      <c r="H98" s="75"/>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row>
    <row r="99" spans="1:33" x14ac:dyDescent="0.35">
      <c r="A99" s="69"/>
      <c r="B99" s="69"/>
      <c r="C99" s="71"/>
      <c r="D99" s="147"/>
      <c r="E99" s="73"/>
      <c r="F99" s="74"/>
      <c r="G99" s="73"/>
      <c r="H99" s="75"/>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row>
    <row r="100" spans="1:33" x14ac:dyDescent="0.35">
      <c r="A100" s="69" t="s">
        <v>49</v>
      </c>
      <c r="B100" s="69"/>
      <c r="C100" s="126">
        <v>30</v>
      </c>
      <c r="D100" s="147"/>
      <c r="E100" s="73"/>
      <c r="F100" s="74"/>
      <c r="G100" s="73"/>
      <c r="H100" s="75"/>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row>
    <row r="101" spans="1:33" x14ac:dyDescent="0.35">
      <c r="A101" s="69"/>
      <c r="B101" s="69"/>
      <c r="C101" s="126"/>
      <c r="D101" s="147"/>
      <c r="E101" s="73"/>
      <c r="F101" s="74"/>
      <c r="G101" s="73"/>
      <c r="H101" s="75"/>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row>
    <row r="102" spans="1:33" x14ac:dyDescent="0.35">
      <c r="A102" s="69" t="s">
        <v>50</v>
      </c>
      <c r="B102" s="69" t="s">
        <v>87</v>
      </c>
      <c r="C102" s="71">
        <f>C96/C100</f>
        <v>23183877.800612085</v>
      </c>
      <c r="D102" s="147"/>
      <c r="E102" s="73"/>
      <c r="F102" s="74"/>
      <c r="G102" s="73"/>
      <c r="H102" s="75"/>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row>
    <row r="103" spans="1:33" x14ac:dyDescent="0.35">
      <c r="A103" s="69"/>
      <c r="B103" s="69"/>
      <c r="C103" s="71"/>
      <c r="D103" s="147"/>
      <c r="E103" s="73"/>
      <c r="F103" s="74"/>
      <c r="G103" s="73"/>
      <c r="H103" s="75"/>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row>
    <row r="104" spans="1:33" ht="31" x14ac:dyDescent="0.35">
      <c r="A104" s="69" t="s">
        <v>41</v>
      </c>
      <c r="B104" s="70" t="s">
        <v>131</v>
      </c>
      <c r="C104" s="151">
        <v>0.6</v>
      </c>
      <c r="D104" s="72"/>
      <c r="E104" s="73"/>
      <c r="F104" s="74"/>
      <c r="G104" s="73"/>
      <c r="H104" s="75"/>
      <c r="I104" s="73"/>
      <c r="J104" s="73"/>
      <c r="K104" s="73"/>
      <c r="L104" s="149"/>
      <c r="M104" s="73"/>
      <c r="N104" s="73"/>
      <c r="O104" s="73"/>
      <c r="P104" s="73"/>
      <c r="Q104" s="73"/>
      <c r="R104" s="73"/>
      <c r="S104" s="73"/>
      <c r="T104" s="73"/>
      <c r="U104" s="73"/>
      <c r="V104" s="73"/>
      <c r="W104" s="73"/>
      <c r="X104" s="73"/>
      <c r="Y104" s="73"/>
      <c r="Z104" s="73"/>
      <c r="AA104" s="73"/>
      <c r="AB104" s="73"/>
      <c r="AC104" s="73"/>
      <c r="AD104" s="73"/>
      <c r="AE104" s="73"/>
      <c r="AF104" s="73"/>
      <c r="AG104" s="73"/>
    </row>
    <row r="105" spans="1:33" ht="31" x14ac:dyDescent="0.35">
      <c r="A105" s="69" t="s">
        <v>42</v>
      </c>
      <c r="B105" s="70" t="s">
        <v>130</v>
      </c>
      <c r="C105" s="151">
        <v>0.4</v>
      </c>
      <c r="D105" s="72"/>
      <c r="E105" s="73"/>
      <c r="F105" s="74"/>
      <c r="G105" s="73"/>
      <c r="H105" s="75"/>
      <c r="I105" s="73"/>
      <c r="J105" s="73"/>
      <c r="K105" s="73"/>
      <c r="L105" s="152"/>
      <c r="M105" s="73"/>
      <c r="N105" s="73"/>
      <c r="O105" s="73"/>
      <c r="P105" s="73"/>
      <c r="Q105" s="73"/>
      <c r="R105" s="73"/>
      <c r="S105" s="73"/>
      <c r="T105" s="73"/>
      <c r="U105" s="73"/>
      <c r="V105" s="73"/>
      <c r="W105" s="73"/>
      <c r="X105" s="73"/>
      <c r="Y105" s="73"/>
      <c r="Z105" s="73"/>
      <c r="AA105" s="73"/>
      <c r="AB105" s="73"/>
      <c r="AC105" s="73"/>
      <c r="AD105" s="73"/>
      <c r="AE105" s="73"/>
      <c r="AF105" s="73"/>
      <c r="AG105" s="73"/>
    </row>
    <row r="106" spans="1:33" x14ac:dyDescent="0.35">
      <c r="A106" s="69" t="s">
        <v>43</v>
      </c>
      <c r="B106" s="69" t="s">
        <v>170</v>
      </c>
      <c r="C106" s="145">
        <f>ROUND(C58/100,1)*100</f>
        <v>30</v>
      </c>
      <c r="D106" s="72"/>
      <c r="E106" s="73"/>
      <c r="F106" s="74"/>
      <c r="G106" s="73"/>
      <c r="H106" s="75"/>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row>
    <row r="107" spans="1:33" x14ac:dyDescent="0.35">
      <c r="A107" s="69" t="s">
        <v>44</v>
      </c>
      <c r="B107" s="69" t="s">
        <v>170</v>
      </c>
      <c r="C107" s="145">
        <f>ROUND(C63/100,1)*100</f>
        <v>100</v>
      </c>
      <c r="D107" s="72"/>
      <c r="E107" s="149"/>
      <c r="F107" s="74"/>
      <c r="G107" s="73"/>
      <c r="H107" s="75"/>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row>
    <row r="108" spans="1:33" x14ac:dyDescent="0.35">
      <c r="A108" s="69"/>
      <c r="B108" s="69"/>
      <c r="C108" s="126"/>
      <c r="D108" s="72"/>
      <c r="E108" s="73"/>
      <c r="F108" s="74"/>
      <c r="G108" s="73"/>
      <c r="H108" s="75"/>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row>
    <row r="109" spans="1:33" x14ac:dyDescent="0.35">
      <c r="A109" s="69" t="s">
        <v>113</v>
      </c>
      <c r="B109" s="69" t="s">
        <v>126</v>
      </c>
      <c r="C109" s="139">
        <v>0.03</v>
      </c>
      <c r="D109" s="72"/>
      <c r="E109" s="73"/>
      <c r="F109" s="74"/>
      <c r="G109" s="73"/>
      <c r="H109" s="75"/>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row>
    <row r="110" spans="1:33" x14ac:dyDescent="0.35">
      <c r="A110" s="69"/>
      <c r="B110" s="69"/>
      <c r="C110" s="151"/>
      <c r="D110" s="72"/>
      <c r="E110" s="73"/>
      <c r="F110" s="74"/>
      <c r="G110" s="73"/>
      <c r="H110" s="75"/>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row>
    <row r="111" spans="1:33" x14ac:dyDescent="0.35">
      <c r="A111" s="69" t="s">
        <v>68</v>
      </c>
      <c r="B111" s="69" t="s">
        <v>128</v>
      </c>
      <c r="C111" s="71"/>
      <c r="D111" s="149">
        <f t="shared" ref="D111:AG111" si="9">$C$75</f>
        <v>12893317.086598366</v>
      </c>
      <c r="E111" s="149">
        <f t="shared" si="9"/>
        <v>12893317.086598366</v>
      </c>
      <c r="F111" s="149">
        <f t="shared" si="9"/>
        <v>12893317.086598366</v>
      </c>
      <c r="G111" s="149">
        <f t="shared" si="9"/>
        <v>12893317.086598366</v>
      </c>
      <c r="H111" s="149">
        <f t="shared" si="9"/>
        <v>12893317.086598366</v>
      </c>
      <c r="I111" s="149">
        <f t="shared" si="9"/>
        <v>12893317.086598366</v>
      </c>
      <c r="J111" s="149">
        <f t="shared" si="9"/>
        <v>12893317.086598366</v>
      </c>
      <c r="K111" s="149">
        <f t="shared" si="9"/>
        <v>12893317.086598366</v>
      </c>
      <c r="L111" s="149">
        <f t="shared" si="9"/>
        <v>12893317.086598366</v>
      </c>
      <c r="M111" s="149">
        <f t="shared" si="9"/>
        <v>12893317.086598366</v>
      </c>
      <c r="N111" s="149">
        <f t="shared" si="9"/>
        <v>12893317.086598366</v>
      </c>
      <c r="O111" s="149">
        <f t="shared" si="9"/>
        <v>12893317.086598366</v>
      </c>
      <c r="P111" s="149">
        <f t="shared" si="9"/>
        <v>12893317.086598366</v>
      </c>
      <c r="Q111" s="149">
        <f t="shared" si="9"/>
        <v>12893317.086598366</v>
      </c>
      <c r="R111" s="149">
        <f t="shared" si="9"/>
        <v>12893317.086598366</v>
      </c>
      <c r="S111" s="149">
        <f t="shared" si="9"/>
        <v>12893317.086598366</v>
      </c>
      <c r="T111" s="149">
        <f t="shared" si="9"/>
        <v>12893317.086598366</v>
      </c>
      <c r="U111" s="149">
        <f t="shared" si="9"/>
        <v>12893317.086598366</v>
      </c>
      <c r="V111" s="149">
        <f t="shared" si="9"/>
        <v>12893317.086598366</v>
      </c>
      <c r="W111" s="149">
        <f t="shared" si="9"/>
        <v>12893317.086598366</v>
      </c>
      <c r="X111" s="149">
        <f t="shared" si="9"/>
        <v>12893317.086598366</v>
      </c>
      <c r="Y111" s="149">
        <f t="shared" si="9"/>
        <v>12893317.086598366</v>
      </c>
      <c r="Z111" s="149">
        <f t="shared" si="9"/>
        <v>12893317.086598366</v>
      </c>
      <c r="AA111" s="149">
        <f t="shared" si="9"/>
        <v>12893317.086598366</v>
      </c>
      <c r="AB111" s="149">
        <f t="shared" si="9"/>
        <v>12893317.086598366</v>
      </c>
      <c r="AC111" s="149">
        <f t="shared" si="9"/>
        <v>12893317.086598366</v>
      </c>
      <c r="AD111" s="149">
        <f t="shared" si="9"/>
        <v>12893317.086598366</v>
      </c>
      <c r="AE111" s="149">
        <f t="shared" si="9"/>
        <v>12893317.086598366</v>
      </c>
      <c r="AF111" s="149">
        <f t="shared" si="9"/>
        <v>12893317.086598366</v>
      </c>
      <c r="AG111" s="149">
        <f t="shared" si="9"/>
        <v>12893317.086598366</v>
      </c>
    </row>
    <row r="112" spans="1:33" x14ac:dyDescent="0.35">
      <c r="A112" s="69"/>
      <c r="B112" s="69"/>
      <c r="C112" s="71"/>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row>
    <row r="113" spans="1:33" s="153" customFormat="1" x14ac:dyDescent="0.35">
      <c r="A113" s="69" t="s">
        <v>69</v>
      </c>
      <c r="B113" s="69" t="s">
        <v>87</v>
      </c>
      <c r="C113" s="71">
        <f>SUM(D113:AG113)</f>
        <v>695516334.01836264</v>
      </c>
      <c r="D113" s="149">
        <f t="shared" ref="D113:AG113" si="10">$C$102</f>
        <v>23183877.800612085</v>
      </c>
      <c r="E113" s="149">
        <f t="shared" si="10"/>
        <v>23183877.800612085</v>
      </c>
      <c r="F113" s="149">
        <f t="shared" si="10"/>
        <v>23183877.800612085</v>
      </c>
      <c r="G113" s="149">
        <f t="shared" si="10"/>
        <v>23183877.800612085</v>
      </c>
      <c r="H113" s="149">
        <f t="shared" si="10"/>
        <v>23183877.800612085</v>
      </c>
      <c r="I113" s="149">
        <f t="shared" si="10"/>
        <v>23183877.800612085</v>
      </c>
      <c r="J113" s="149">
        <f t="shared" si="10"/>
        <v>23183877.800612085</v>
      </c>
      <c r="K113" s="149">
        <f t="shared" si="10"/>
        <v>23183877.800612085</v>
      </c>
      <c r="L113" s="149">
        <f t="shared" si="10"/>
        <v>23183877.800612085</v>
      </c>
      <c r="M113" s="149">
        <f t="shared" si="10"/>
        <v>23183877.800612085</v>
      </c>
      <c r="N113" s="149">
        <f t="shared" si="10"/>
        <v>23183877.800612085</v>
      </c>
      <c r="O113" s="149">
        <f t="shared" si="10"/>
        <v>23183877.800612085</v>
      </c>
      <c r="P113" s="149">
        <f t="shared" si="10"/>
        <v>23183877.800612085</v>
      </c>
      <c r="Q113" s="149">
        <f t="shared" si="10"/>
        <v>23183877.800612085</v>
      </c>
      <c r="R113" s="149">
        <f t="shared" si="10"/>
        <v>23183877.800612085</v>
      </c>
      <c r="S113" s="149">
        <f t="shared" si="10"/>
        <v>23183877.800612085</v>
      </c>
      <c r="T113" s="149">
        <f t="shared" si="10"/>
        <v>23183877.800612085</v>
      </c>
      <c r="U113" s="149">
        <f t="shared" si="10"/>
        <v>23183877.800612085</v>
      </c>
      <c r="V113" s="149">
        <f t="shared" si="10"/>
        <v>23183877.800612085</v>
      </c>
      <c r="W113" s="149">
        <f t="shared" si="10"/>
        <v>23183877.800612085</v>
      </c>
      <c r="X113" s="149">
        <f t="shared" si="10"/>
        <v>23183877.800612085</v>
      </c>
      <c r="Y113" s="149">
        <f t="shared" si="10"/>
        <v>23183877.800612085</v>
      </c>
      <c r="Z113" s="149">
        <f t="shared" si="10"/>
        <v>23183877.800612085</v>
      </c>
      <c r="AA113" s="149">
        <f t="shared" si="10"/>
        <v>23183877.800612085</v>
      </c>
      <c r="AB113" s="149">
        <f t="shared" si="10"/>
        <v>23183877.800612085</v>
      </c>
      <c r="AC113" s="149">
        <f t="shared" si="10"/>
        <v>23183877.800612085</v>
      </c>
      <c r="AD113" s="149">
        <f t="shared" si="10"/>
        <v>23183877.800612085</v>
      </c>
      <c r="AE113" s="149">
        <f t="shared" si="10"/>
        <v>23183877.800612085</v>
      </c>
      <c r="AF113" s="149">
        <f t="shared" si="10"/>
        <v>23183877.800612085</v>
      </c>
      <c r="AG113" s="149">
        <f t="shared" si="10"/>
        <v>23183877.800612085</v>
      </c>
    </row>
    <row r="114" spans="1:33" s="153" customFormat="1" x14ac:dyDescent="0.35">
      <c r="A114" s="69"/>
      <c r="B114" s="69"/>
      <c r="C114" s="154">
        <f>C113-C98</f>
        <v>0</v>
      </c>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row>
    <row r="115" spans="1:33" s="153" customFormat="1" x14ac:dyDescent="0.35">
      <c r="A115" s="69" t="s">
        <v>89</v>
      </c>
      <c r="B115" s="69" t="s">
        <v>87</v>
      </c>
      <c r="C115" s="126"/>
      <c r="D115" s="149">
        <f>(D113*D$44)-D113</f>
        <v>0</v>
      </c>
      <c r="E115" s="149">
        <f t="shared" ref="E115:AG115" si="11">(E113*E$44)-E113</f>
        <v>0</v>
      </c>
      <c r="F115" s="149">
        <f t="shared" si="11"/>
        <v>0</v>
      </c>
      <c r="G115" s="149">
        <f t="shared" si="11"/>
        <v>0</v>
      </c>
      <c r="H115" s="149">
        <f>(H113*H$44)-H113</f>
        <v>0</v>
      </c>
      <c r="I115" s="149">
        <f t="shared" si="11"/>
        <v>0</v>
      </c>
      <c r="J115" s="149">
        <f t="shared" si="11"/>
        <v>0</v>
      </c>
      <c r="K115" s="149">
        <f t="shared" si="11"/>
        <v>0</v>
      </c>
      <c r="L115" s="149">
        <f t="shared" si="11"/>
        <v>0</v>
      </c>
      <c r="M115" s="149">
        <f t="shared" si="11"/>
        <v>0</v>
      </c>
      <c r="N115" s="149">
        <f t="shared" si="11"/>
        <v>0</v>
      </c>
      <c r="O115" s="149">
        <f t="shared" si="11"/>
        <v>0</v>
      </c>
      <c r="P115" s="149">
        <f t="shared" si="11"/>
        <v>0</v>
      </c>
      <c r="Q115" s="149">
        <f t="shared" si="11"/>
        <v>0</v>
      </c>
      <c r="R115" s="149">
        <f t="shared" si="11"/>
        <v>0</v>
      </c>
      <c r="S115" s="149">
        <f t="shared" si="11"/>
        <v>0</v>
      </c>
      <c r="T115" s="149">
        <f t="shared" si="11"/>
        <v>0</v>
      </c>
      <c r="U115" s="149">
        <f t="shared" si="11"/>
        <v>0</v>
      </c>
      <c r="V115" s="149">
        <f t="shared" si="11"/>
        <v>0</v>
      </c>
      <c r="W115" s="149">
        <f t="shared" si="11"/>
        <v>0</v>
      </c>
      <c r="X115" s="149">
        <f t="shared" si="11"/>
        <v>0</v>
      </c>
      <c r="Y115" s="149">
        <f t="shared" si="11"/>
        <v>0</v>
      </c>
      <c r="Z115" s="149">
        <f t="shared" si="11"/>
        <v>0</v>
      </c>
      <c r="AA115" s="149">
        <f t="shared" si="11"/>
        <v>0</v>
      </c>
      <c r="AB115" s="149">
        <f t="shared" si="11"/>
        <v>0</v>
      </c>
      <c r="AC115" s="149">
        <f t="shared" si="11"/>
        <v>0</v>
      </c>
      <c r="AD115" s="149">
        <f t="shared" si="11"/>
        <v>0</v>
      </c>
      <c r="AE115" s="149">
        <f t="shared" si="11"/>
        <v>0</v>
      </c>
      <c r="AF115" s="149">
        <f t="shared" si="11"/>
        <v>0</v>
      </c>
      <c r="AG115" s="149">
        <f t="shared" si="11"/>
        <v>0</v>
      </c>
    </row>
    <row r="116" spans="1:33" s="153" customFormat="1" x14ac:dyDescent="0.35">
      <c r="A116" s="69" t="s">
        <v>90</v>
      </c>
      <c r="B116" s="69" t="s">
        <v>87</v>
      </c>
      <c r="C116" s="126"/>
      <c r="D116" s="149">
        <f t="shared" ref="D116:AG116" si="12">(D113*D$45)-D113</f>
        <v>0</v>
      </c>
      <c r="E116" s="149">
        <f t="shared" si="12"/>
        <v>0</v>
      </c>
      <c r="F116" s="149">
        <f t="shared" si="12"/>
        <v>0</v>
      </c>
      <c r="G116" s="149">
        <f t="shared" si="12"/>
        <v>0</v>
      </c>
      <c r="H116" s="149">
        <f t="shared" si="12"/>
        <v>0</v>
      </c>
      <c r="I116" s="149">
        <f t="shared" si="12"/>
        <v>0</v>
      </c>
      <c r="J116" s="149">
        <f t="shared" si="12"/>
        <v>0</v>
      </c>
      <c r="K116" s="149">
        <f t="shared" si="12"/>
        <v>0</v>
      </c>
      <c r="L116" s="149">
        <f t="shared" si="12"/>
        <v>0</v>
      </c>
      <c r="M116" s="149">
        <f t="shared" si="12"/>
        <v>0</v>
      </c>
      <c r="N116" s="149">
        <f t="shared" si="12"/>
        <v>0</v>
      </c>
      <c r="O116" s="149">
        <f t="shared" si="12"/>
        <v>0</v>
      </c>
      <c r="P116" s="149">
        <f t="shared" si="12"/>
        <v>0</v>
      </c>
      <c r="Q116" s="149">
        <f t="shared" si="12"/>
        <v>0</v>
      </c>
      <c r="R116" s="149">
        <f t="shared" si="12"/>
        <v>0</v>
      </c>
      <c r="S116" s="149">
        <f t="shared" si="12"/>
        <v>0</v>
      </c>
      <c r="T116" s="149">
        <f t="shared" si="12"/>
        <v>0</v>
      </c>
      <c r="U116" s="149">
        <f t="shared" si="12"/>
        <v>0</v>
      </c>
      <c r="V116" s="149">
        <f t="shared" si="12"/>
        <v>0</v>
      </c>
      <c r="W116" s="149">
        <f t="shared" si="12"/>
        <v>0</v>
      </c>
      <c r="X116" s="149">
        <f t="shared" si="12"/>
        <v>0</v>
      </c>
      <c r="Y116" s="149">
        <f t="shared" si="12"/>
        <v>0</v>
      </c>
      <c r="Z116" s="149">
        <f t="shared" si="12"/>
        <v>0</v>
      </c>
      <c r="AA116" s="149">
        <f t="shared" si="12"/>
        <v>0</v>
      </c>
      <c r="AB116" s="149">
        <f t="shared" si="12"/>
        <v>0</v>
      </c>
      <c r="AC116" s="149">
        <f t="shared" si="12"/>
        <v>0</v>
      </c>
      <c r="AD116" s="149">
        <f t="shared" si="12"/>
        <v>0</v>
      </c>
      <c r="AE116" s="149">
        <f t="shared" si="12"/>
        <v>0</v>
      </c>
      <c r="AF116" s="149">
        <f t="shared" si="12"/>
        <v>0</v>
      </c>
      <c r="AG116" s="149">
        <f t="shared" si="12"/>
        <v>0</v>
      </c>
    </row>
    <row r="117" spans="1:33" s="153" customFormat="1" x14ac:dyDescent="0.35">
      <c r="A117" s="69"/>
      <c r="B117" s="69"/>
      <c r="C117" s="126"/>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row>
    <row r="118" spans="1:33" s="153" customFormat="1" x14ac:dyDescent="0.35">
      <c r="A118" s="69" t="s">
        <v>91</v>
      </c>
      <c r="B118" s="69" t="s">
        <v>87</v>
      </c>
      <c r="C118" s="126"/>
      <c r="D118" s="149">
        <f>D113+D115+D116</f>
        <v>23183877.800612085</v>
      </c>
      <c r="E118" s="149">
        <f t="shared" ref="E118:AG118" si="13">E113+E115+E116</f>
        <v>23183877.800612085</v>
      </c>
      <c r="F118" s="149">
        <f>F113+F115+F116</f>
        <v>23183877.800612085</v>
      </c>
      <c r="G118" s="149">
        <f t="shared" si="13"/>
        <v>23183877.800612085</v>
      </c>
      <c r="H118" s="149">
        <f t="shared" si="13"/>
        <v>23183877.800612085</v>
      </c>
      <c r="I118" s="149">
        <f t="shared" si="13"/>
        <v>23183877.800612085</v>
      </c>
      <c r="J118" s="149">
        <f t="shared" si="13"/>
        <v>23183877.800612085</v>
      </c>
      <c r="K118" s="149">
        <f t="shared" si="13"/>
        <v>23183877.800612085</v>
      </c>
      <c r="L118" s="149">
        <f t="shared" si="13"/>
        <v>23183877.800612085</v>
      </c>
      <c r="M118" s="149">
        <f t="shared" si="13"/>
        <v>23183877.800612085</v>
      </c>
      <c r="N118" s="149">
        <f t="shared" si="13"/>
        <v>23183877.800612085</v>
      </c>
      <c r="O118" s="149">
        <f t="shared" si="13"/>
        <v>23183877.800612085</v>
      </c>
      <c r="P118" s="149">
        <f t="shared" si="13"/>
        <v>23183877.800612085</v>
      </c>
      <c r="Q118" s="149">
        <f t="shared" si="13"/>
        <v>23183877.800612085</v>
      </c>
      <c r="R118" s="149">
        <f t="shared" si="13"/>
        <v>23183877.800612085</v>
      </c>
      <c r="S118" s="149">
        <f t="shared" si="13"/>
        <v>23183877.800612085</v>
      </c>
      <c r="T118" s="149">
        <f t="shared" si="13"/>
        <v>23183877.800612085</v>
      </c>
      <c r="U118" s="149">
        <f t="shared" si="13"/>
        <v>23183877.800612085</v>
      </c>
      <c r="V118" s="149">
        <f t="shared" si="13"/>
        <v>23183877.800612085</v>
      </c>
      <c r="W118" s="149">
        <f t="shared" si="13"/>
        <v>23183877.800612085</v>
      </c>
      <c r="X118" s="149">
        <f t="shared" si="13"/>
        <v>23183877.800612085</v>
      </c>
      <c r="Y118" s="149">
        <f t="shared" si="13"/>
        <v>23183877.800612085</v>
      </c>
      <c r="Z118" s="149">
        <f t="shared" si="13"/>
        <v>23183877.800612085</v>
      </c>
      <c r="AA118" s="149">
        <f t="shared" si="13"/>
        <v>23183877.800612085</v>
      </c>
      <c r="AB118" s="149">
        <f t="shared" si="13"/>
        <v>23183877.800612085</v>
      </c>
      <c r="AC118" s="149">
        <f t="shared" si="13"/>
        <v>23183877.800612085</v>
      </c>
      <c r="AD118" s="149">
        <f t="shared" si="13"/>
        <v>23183877.800612085</v>
      </c>
      <c r="AE118" s="149">
        <f t="shared" si="13"/>
        <v>23183877.800612085</v>
      </c>
      <c r="AF118" s="149">
        <f t="shared" si="13"/>
        <v>23183877.800612085</v>
      </c>
      <c r="AG118" s="149">
        <f t="shared" si="13"/>
        <v>23183877.800612085</v>
      </c>
    </row>
    <row r="119" spans="1:33" s="153" customFormat="1" x14ac:dyDescent="0.35">
      <c r="A119" s="69"/>
      <c r="B119" s="69"/>
      <c r="C119" s="126"/>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c r="AA119" s="149"/>
      <c r="AB119" s="149"/>
      <c r="AC119" s="149"/>
      <c r="AD119" s="149"/>
      <c r="AE119" s="149"/>
      <c r="AF119" s="149"/>
      <c r="AG119" s="149"/>
    </row>
    <row r="120" spans="1:33" s="153" customFormat="1" x14ac:dyDescent="0.35">
      <c r="A120" s="69" t="s">
        <v>70</v>
      </c>
      <c r="B120" s="69" t="s">
        <v>87</v>
      </c>
      <c r="C120" s="126"/>
      <c r="D120" s="149">
        <f>(SUM($D$118:D118)*$C$104/$C$106)+(SUM($D$118:D118)*$C$105/$C$107)</f>
        <v>556413.06721469003</v>
      </c>
      <c r="E120" s="149">
        <f>(SUM($D$118:E118)*$C$104/$C$106)+(SUM($D$118:E118)*$C$105/$C$107)</f>
        <v>1112826.1344293801</v>
      </c>
      <c r="F120" s="149">
        <f>(SUM($D$118:F118)*$C$104/$C$106)+(SUM($D$118:F118)*$C$105/$C$107)</f>
        <v>1669239.20164407</v>
      </c>
      <c r="G120" s="149">
        <f>(SUM($D$118:G118)*$C$104/$C$106)+(SUM($D$118:G118)*$C$105/$C$107)</f>
        <v>2225652.2688587601</v>
      </c>
      <c r="H120" s="149">
        <f>(SUM($D$118:H118)*$C$104/$C$106)+(SUM($D$118:H118)*$C$105/$C$107)</f>
        <v>2782065.3360734503</v>
      </c>
      <c r="I120" s="149">
        <f>(SUM($D$118:I118)*$C$104/$C$106)+(SUM($D$118:I118)*$C$105/$C$107)</f>
        <v>3338478.4032881404</v>
      </c>
      <c r="J120" s="149">
        <f>(SUM($D$118:J118)*$C$104/$C$106)+(SUM($D$118:J118)*$C$105/$C$107)</f>
        <v>3894891.470502831</v>
      </c>
      <c r="K120" s="149">
        <f>(SUM($D$118:K118)*$C$104/$C$106)+(SUM($D$118:K118)*$C$105/$C$107)</f>
        <v>4451304.5377175212</v>
      </c>
      <c r="L120" s="149">
        <f>(SUM($D$118:L118)*$C$104/$C$106)+(SUM($D$118:L118)*$C$105/$C$107)</f>
        <v>5007717.6049322113</v>
      </c>
      <c r="M120" s="149">
        <f>(SUM($D$118:M118)*$C$104/$C$106)+(SUM($D$118:M118)*$C$105/$C$107)</f>
        <v>5564130.6721469015</v>
      </c>
      <c r="N120" s="149">
        <f>(SUM($D$118:N118)*$C$104/$C$106)+(SUM($D$118:N118)*$C$105/$C$107)</f>
        <v>6120543.7393615916</v>
      </c>
      <c r="O120" s="149">
        <f>(SUM($D$118:O118)*$C$104/$C$106)+(SUM($D$118:O118)*$C$105/$C$107)</f>
        <v>6676956.8065762809</v>
      </c>
      <c r="P120" s="149">
        <f>(SUM($D$118:P118)*$C$104/$C$106)+(SUM($D$118:P118)*$C$105/$C$107)</f>
        <v>7233369.873790971</v>
      </c>
      <c r="Q120" s="149">
        <f>(SUM($D$118:Q118)*$C$104/$C$106)+(SUM($D$118:Q118)*$C$105/$C$107)</f>
        <v>7789782.9410056621</v>
      </c>
      <c r="R120" s="149">
        <f>(SUM($D$118:R118)*$C$104/$C$106)+(SUM($D$118:R118)*$C$105/$C$107)</f>
        <v>8346196.0082203522</v>
      </c>
      <c r="S120" s="149">
        <f>(SUM($D$118:S118)*$C$104/$C$106)+(SUM($D$118:S118)*$C$105/$C$107)</f>
        <v>8902609.0754350424</v>
      </c>
      <c r="T120" s="149">
        <f>(SUM($D$118:T118)*$C$104/$C$106)+(SUM($D$118:T118)*$C$105/$C$107)</f>
        <v>9459022.1426497325</v>
      </c>
      <c r="U120" s="149">
        <f>(SUM($D$118:U118)*$C$104/$C$106)+(SUM($D$118:U118)*$C$105/$C$107)</f>
        <v>10015435.209864423</v>
      </c>
      <c r="V120" s="149">
        <f>(SUM($D$118:V118)*$C$104/$C$106)+(SUM($D$118:V118)*$C$105/$C$107)</f>
        <v>10571848.277079113</v>
      </c>
      <c r="W120" s="149">
        <f>(SUM($D$118:W118)*$C$104/$C$106)+(SUM($D$118:W118)*$C$105/$C$107)</f>
        <v>11128261.344293803</v>
      </c>
      <c r="X120" s="149">
        <f>(SUM($D$118:X118)*$C$104/$C$106)+(SUM($D$118:X118)*$C$105/$C$107)</f>
        <v>11684674.411508493</v>
      </c>
      <c r="Y120" s="149">
        <f>(SUM($D$118:Y118)*$C$104/$C$106)+(SUM($D$118:Y118)*$C$105/$C$107)</f>
        <v>12241087.478723183</v>
      </c>
      <c r="Z120" s="149">
        <f>(SUM($D$118:Z118)*$C$104/$C$106)+(SUM($D$118:Z118)*$C$105/$C$107)</f>
        <v>12797500.545937872</v>
      </c>
      <c r="AA120" s="149">
        <f>(SUM($D$118:AA118)*$C$104/$C$106)+(SUM($D$118:AA118)*$C$105/$C$107)</f>
        <v>13353913.613152562</v>
      </c>
      <c r="AB120" s="149">
        <f>(SUM($D$118:AB118)*$C$104/$C$106)+(SUM($D$118:AB118)*$C$105/$C$107)</f>
        <v>13910326.680367254</v>
      </c>
      <c r="AC120" s="149">
        <f>(SUM($D$118:AC118)*$C$104/$C$106)+(SUM($D$118:AC118)*$C$105/$C$107)</f>
        <v>14466739.747581942</v>
      </c>
      <c r="AD120" s="149">
        <f>(SUM($D$118:AD118)*$C$104/$C$106)+(SUM($D$118:AD118)*$C$105/$C$107)</f>
        <v>15023152.814796632</v>
      </c>
      <c r="AE120" s="149">
        <f>(SUM($D$118:AE118)*$C$104/$C$106)+(SUM($D$118:AE118)*$C$105/$C$107)</f>
        <v>15579565.882011324</v>
      </c>
      <c r="AF120" s="149">
        <f>(SUM($D$118:AF118)*$C$104/$C$106)+(SUM($D$118:AF118)*$C$105/$C$107)</f>
        <v>16135978.949226012</v>
      </c>
      <c r="AG120" s="149">
        <f>(SUM($D$118:AG118)*$C$104/$C$106)+(SUM($D$118:AG118)*$C$105/$C$107)</f>
        <v>16692392.016440704</v>
      </c>
    </row>
    <row r="121" spans="1:33" s="153" customFormat="1" x14ac:dyDescent="0.35">
      <c r="A121" s="87"/>
      <c r="B121" s="87"/>
      <c r="C121" s="126"/>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c r="AG121" s="149"/>
    </row>
    <row r="122" spans="1:33" x14ac:dyDescent="0.35">
      <c r="A122" s="69" t="s">
        <v>92</v>
      </c>
      <c r="B122" s="69" t="s">
        <v>87</v>
      </c>
      <c r="C122" s="126"/>
      <c r="D122" s="72">
        <f>(SUM($D$118:D118)*$C$109)</f>
        <v>695516.33401836245</v>
      </c>
      <c r="E122" s="72">
        <f>(SUM($D$118:E118)*$C$109)</f>
        <v>1391032.6680367249</v>
      </c>
      <c r="F122" s="72">
        <f>(SUM($D$118:F118)*$C$109)</f>
        <v>2086549.0020550874</v>
      </c>
      <c r="G122" s="72">
        <f>(SUM($D$118:G118)*$C$109)</f>
        <v>2782065.3360734498</v>
      </c>
      <c r="H122" s="72">
        <f>(SUM($D$118:H118)*$C$109)</f>
        <v>3477581.670091813</v>
      </c>
      <c r="I122" s="72">
        <f>(SUM($D$118:I118)*$C$109)</f>
        <v>4173098.0041101757</v>
      </c>
      <c r="J122" s="72">
        <f>(SUM($D$118:J118)*$C$109)</f>
        <v>4868614.3381285379</v>
      </c>
      <c r="K122" s="72">
        <f>(SUM($D$118:K118)*$C$109)</f>
        <v>5564130.6721469006</v>
      </c>
      <c r="L122" s="72">
        <f>(SUM($D$118:L118)*$C$109)</f>
        <v>6259647.0061652642</v>
      </c>
      <c r="M122" s="72">
        <f>(SUM($D$118:M118)*$C$109)</f>
        <v>6955163.3401836269</v>
      </c>
      <c r="N122" s="72">
        <f>(SUM($D$118:N118)*$C$109)</f>
        <v>7650679.6742019895</v>
      </c>
      <c r="O122" s="72">
        <f>(SUM($D$118:O118)*$C$109)</f>
        <v>8346196.0082203513</v>
      </c>
      <c r="P122" s="72">
        <f>(SUM($D$118:P118)*$C$109)</f>
        <v>9041712.3422387131</v>
      </c>
      <c r="Q122" s="72">
        <f>(SUM($D$118:Q118)*$C$109)</f>
        <v>9737228.6762570757</v>
      </c>
      <c r="R122" s="72">
        <f>(SUM($D$118:R118)*$C$109)</f>
        <v>10432745.010275438</v>
      </c>
      <c r="S122" s="72">
        <f>(SUM($D$118:S118)*$C$109)</f>
        <v>11128261.344293801</v>
      </c>
      <c r="T122" s="72">
        <f>(SUM($D$118:T118)*$C$109)</f>
        <v>11823777.678312164</v>
      </c>
      <c r="U122" s="72">
        <f>(SUM($D$118:U118)*$C$109)</f>
        <v>12519294.012330528</v>
      </c>
      <c r="V122" s="72">
        <f>(SUM($D$118:V118)*$C$109)</f>
        <v>13214810.346348891</v>
      </c>
      <c r="W122" s="72">
        <f>(SUM($D$118:W118)*$C$109)</f>
        <v>13910326.680367254</v>
      </c>
      <c r="X122" s="72">
        <f>(SUM($D$118:X118)*$C$109)</f>
        <v>14605843.014385616</v>
      </c>
      <c r="Y122" s="72">
        <f>(SUM($D$118:Y118)*$C$109)</f>
        <v>15301359.348403979</v>
      </c>
      <c r="Z122" s="72">
        <f>(SUM($D$118:Z118)*$C$109)</f>
        <v>15996875.682422342</v>
      </c>
      <c r="AA122" s="72">
        <f>(SUM($D$118:AA118)*$C$109)</f>
        <v>16692392.016440703</v>
      </c>
      <c r="AB122" s="72">
        <f>(SUM($D$118:AB118)*$C$109)</f>
        <v>17387908.350459065</v>
      </c>
      <c r="AC122" s="72">
        <f>(SUM($D$118:AC118)*$C$109)</f>
        <v>18083424.684477426</v>
      </c>
      <c r="AD122" s="72">
        <f>(SUM($D$118:AD118)*$C$109)</f>
        <v>18778941.018495791</v>
      </c>
      <c r="AE122" s="72">
        <f>(SUM($D$118:AE118)*$C$109)</f>
        <v>19474457.352514151</v>
      </c>
      <c r="AF122" s="72">
        <f>(SUM($D$118:AF118)*$C$109)</f>
        <v>20169973.686532516</v>
      </c>
      <c r="AG122" s="72">
        <f>(SUM($D$118:AG118)*$C$109)</f>
        <v>20865490.020550877</v>
      </c>
    </row>
    <row r="123" spans="1:33" ht="16" thickBot="1" x14ac:dyDescent="0.4">
      <c r="A123" s="83"/>
      <c r="B123" s="83"/>
      <c r="C123" s="129"/>
      <c r="D123" s="130"/>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row>
    <row r="124" spans="1:33" s="138" customFormat="1" x14ac:dyDescent="0.35">
      <c r="A124" s="80" t="s">
        <v>48</v>
      </c>
      <c r="B124" s="80"/>
      <c r="C124" s="133"/>
      <c r="D124" s="134"/>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row>
    <row r="125" spans="1:33" s="73" customFormat="1" x14ac:dyDescent="0.35">
      <c r="A125" s="88"/>
      <c r="B125" s="88"/>
      <c r="C125" s="126"/>
      <c r="D125" s="72"/>
    </row>
    <row r="126" spans="1:33" s="73" customFormat="1" x14ac:dyDescent="0.35">
      <c r="A126" s="77" t="s">
        <v>153</v>
      </c>
      <c r="B126" s="77" t="s">
        <v>198</v>
      </c>
      <c r="C126" s="126">
        <v>59055</v>
      </c>
      <c r="D126" s="140"/>
    </row>
    <row r="127" spans="1:33" x14ac:dyDescent="0.35">
      <c r="A127" s="77" t="s">
        <v>152</v>
      </c>
      <c r="B127" s="77" t="s">
        <v>134</v>
      </c>
      <c r="C127" s="126">
        <v>59060</v>
      </c>
      <c r="D127" s="140"/>
      <c r="E127" s="73"/>
      <c r="F127" s="73"/>
      <c r="G127" s="73"/>
      <c r="H127" s="73"/>
      <c r="I127" s="73"/>
      <c r="J127" s="73"/>
      <c r="K127" s="73"/>
      <c r="L127" s="73"/>
      <c r="M127" s="73"/>
      <c r="N127" s="73"/>
      <c r="O127" s="73"/>
      <c r="P127" s="73"/>
      <c r="Q127" s="155"/>
      <c r="R127" s="73"/>
      <c r="S127" s="73"/>
      <c r="T127" s="73"/>
      <c r="U127" s="73"/>
      <c r="V127" s="73"/>
      <c r="W127" s="73"/>
      <c r="X127" s="73"/>
      <c r="Y127" s="73"/>
      <c r="Z127" s="73"/>
      <c r="AA127" s="73"/>
      <c r="AB127" s="73"/>
      <c r="AC127" s="73"/>
      <c r="AD127" s="73"/>
      <c r="AE127" s="73"/>
      <c r="AF127" s="73"/>
      <c r="AG127" s="73"/>
    </row>
    <row r="128" spans="1:33" x14ac:dyDescent="0.35">
      <c r="A128" s="77"/>
      <c r="B128" s="77"/>
      <c r="C128" s="126"/>
      <c r="D128" s="72"/>
      <c r="E128" s="73"/>
      <c r="F128" s="73"/>
      <c r="G128" s="73"/>
      <c r="H128" s="73"/>
      <c r="I128" s="73"/>
      <c r="J128" s="73"/>
      <c r="K128" s="73"/>
      <c r="L128" s="73"/>
      <c r="M128" s="73"/>
      <c r="N128" s="73"/>
      <c r="O128" s="73"/>
      <c r="P128" s="73"/>
      <c r="Q128" s="155"/>
      <c r="R128" s="73"/>
      <c r="S128" s="73"/>
      <c r="T128" s="73"/>
      <c r="U128" s="73"/>
      <c r="V128" s="73"/>
      <c r="W128" s="73"/>
      <c r="X128" s="73"/>
      <c r="Y128" s="73"/>
      <c r="Z128" s="73"/>
      <c r="AA128" s="73"/>
      <c r="AB128" s="73"/>
      <c r="AC128" s="73"/>
      <c r="AD128" s="73"/>
      <c r="AE128" s="73"/>
      <c r="AF128" s="73"/>
      <c r="AG128" s="73"/>
    </row>
    <row r="129" spans="1:33" x14ac:dyDescent="0.35">
      <c r="A129" s="77" t="s">
        <v>114</v>
      </c>
      <c r="B129" s="77" t="s">
        <v>87</v>
      </c>
      <c r="C129" s="126">
        <f>AVERAGE(C126:C127)</f>
        <v>59057.5</v>
      </c>
      <c r="D129" s="72"/>
      <c r="E129" s="73"/>
      <c r="F129" s="73"/>
      <c r="G129" s="73"/>
      <c r="H129" s="73"/>
      <c r="I129" s="73"/>
      <c r="J129" s="73"/>
      <c r="K129" s="73"/>
      <c r="L129" s="73"/>
      <c r="M129" s="73"/>
      <c r="N129" s="73"/>
      <c r="O129" s="73"/>
      <c r="P129" s="73"/>
      <c r="Q129" s="155"/>
      <c r="R129" s="73"/>
      <c r="S129" s="73"/>
      <c r="T129" s="73"/>
      <c r="U129" s="73"/>
      <c r="V129" s="73"/>
      <c r="W129" s="73"/>
      <c r="X129" s="73"/>
      <c r="Y129" s="73"/>
      <c r="Z129" s="73"/>
      <c r="AA129" s="73"/>
      <c r="AB129" s="73"/>
      <c r="AC129" s="73"/>
      <c r="AD129" s="73"/>
      <c r="AE129" s="73"/>
      <c r="AF129" s="73"/>
      <c r="AG129" s="73"/>
    </row>
    <row r="130" spans="1:33" x14ac:dyDescent="0.35">
      <c r="A130" s="77"/>
      <c r="B130" s="77"/>
      <c r="C130" s="126"/>
      <c r="D130" s="72"/>
      <c r="E130" s="73"/>
      <c r="F130" s="73"/>
      <c r="G130" s="73"/>
      <c r="H130" s="73"/>
      <c r="I130" s="73"/>
      <c r="J130" s="73"/>
      <c r="K130" s="73"/>
      <c r="L130" s="73"/>
      <c r="M130" s="73"/>
      <c r="N130" s="73"/>
      <c r="O130" s="73"/>
      <c r="P130" s="73"/>
      <c r="Q130" s="155"/>
      <c r="R130" s="73"/>
      <c r="S130" s="73"/>
      <c r="T130" s="73"/>
      <c r="U130" s="73"/>
      <c r="V130" s="73"/>
      <c r="W130" s="73"/>
      <c r="X130" s="73"/>
      <c r="Y130" s="73"/>
      <c r="Z130" s="73"/>
      <c r="AA130" s="73"/>
      <c r="AB130" s="73"/>
      <c r="AC130" s="73"/>
      <c r="AD130" s="73"/>
      <c r="AE130" s="73"/>
      <c r="AF130" s="73"/>
      <c r="AG130" s="73"/>
    </row>
    <row r="131" spans="1:33" x14ac:dyDescent="0.35">
      <c r="A131" s="77" t="s">
        <v>124</v>
      </c>
      <c r="B131" s="77" t="s">
        <v>123</v>
      </c>
      <c r="C131" s="126">
        <v>2.7</v>
      </c>
      <c r="D131" s="72"/>
      <c r="E131" s="73"/>
      <c r="F131" s="73"/>
      <c r="G131" s="73"/>
      <c r="H131" s="73"/>
      <c r="I131" s="73"/>
      <c r="J131" s="73"/>
      <c r="K131" s="73"/>
      <c r="L131" s="73"/>
      <c r="M131" s="73"/>
      <c r="N131" s="73"/>
      <c r="O131" s="73"/>
      <c r="P131" s="73"/>
      <c r="Q131" s="155"/>
      <c r="R131" s="73"/>
      <c r="S131" s="73"/>
      <c r="T131" s="73"/>
      <c r="U131" s="73"/>
      <c r="V131" s="73"/>
      <c r="W131" s="73"/>
      <c r="X131" s="73"/>
      <c r="Y131" s="73"/>
      <c r="Z131" s="73"/>
      <c r="AA131" s="73"/>
      <c r="AB131" s="73"/>
      <c r="AC131" s="73"/>
      <c r="AD131" s="73"/>
      <c r="AE131" s="73"/>
      <c r="AF131" s="73"/>
      <c r="AG131" s="73"/>
    </row>
    <row r="132" spans="1:33" x14ac:dyDescent="0.35">
      <c r="A132" s="77"/>
      <c r="B132" s="77"/>
      <c r="C132" s="126"/>
      <c r="D132" s="72"/>
      <c r="E132" s="73"/>
      <c r="F132" s="73"/>
      <c r="G132" s="73"/>
      <c r="H132" s="73"/>
      <c r="I132" s="73"/>
      <c r="J132" s="73"/>
      <c r="K132" s="73"/>
      <c r="L132" s="73"/>
      <c r="M132" s="73"/>
      <c r="N132" s="73"/>
      <c r="O132" s="73"/>
      <c r="P132" s="73"/>
      <c r="Q132" s="155"/>
      <c r="R132" s="73"/>
      <c r="S132" s="73"/>
      <c r="T132" s="73"/>
      <c r="U132" s="73"/>
      <c r="V132" s="73"/>
      <c r="W132" s="73"/>
      <c r="X132" s="73"/>
      <c r="Y132" s="73"/>
      <c r="Z132" s="73"/>
      <c r="AA132" s="73"/>
      <c r="AB132" s="73"/>
      <c r="AC132" s="73"/>
      <c r="AD132" s="73"/>
      <c r="AE132" s="73"/>
      <c r="AF132" s="73"/>
      <c r="AG132" s="73"/>
    </row>
    <row r="133" spans="1:33" x14ac:dyDescent="0.35">
      <c r="A133" s="77" t="s">
        <v>157</v>
      </c>
      <c r="B133" s="77" t="s">
        <v>158</v>
      </c>
      <c r="C133" s="144">
        <v>0.7</v>
      </c>
      <c r="D133" s="72"/>
      <c r="E133" s="73"/>
      <c r="F133" s="73"/>
      <c r="G133" s="73"/>
      <c r="H133" s="73"/>
      <c r="I133" s="73"/>
      <c r="J133" s="73"/>
      <c r="K133" s="73"/>
      <c r="L133" s="73"/>
      <c r="M133" s="73"/>
      <c r="N133" s="73"/>
      <c r="O133" s="73"/>
      <c r="P133" s="73"/>
      <c r="Q133" s="155"/>
      <c r="R133" s="73"/>
      <c r="S133" s="73"/>
      <c r="T133" s="73"/>
      <c r="U133" s="73"/>
      <c r="V133" s="73"/>
      <c r="W133" s="73"/>
      <c r="X133" s="73"/>
      <c r="Y133" s="73"/>
      <c r="Z133" s="73"/>
      <c r="AA133" s="73"/>
      <c r="AB133" s="73"/>
      <c r="AC133" s="73"/>
      <c r="AD133" s="73"/>
      <c r="AE133" s="73"/>
      <c r="AF133" s="73"/>
      <c r="AG133" s="73"/>
    </row>
    <row r="134" spans="1:33" x14ac:dyDescent="0.35">
      <c r="A134" s="77"/>
      <c r="B134" s="77"/>
      <c r="C134" s="126"/>
      <c r="D134" s="72"/>
      <c r="E134" s="73"/>
      <c r="F134" s="73"/>
      <c r="G134" s="73"/>
      <c r="H134" s="73"/>
      <c r="I134" s="73"/>
      <c r="J134" s="73"/>
      <c r="K134" s="73"/>
      <c r="L134" s="73"/>
      <c r="M134" s="73"/>
      <c r="N134" s="73"/>
      <c r="O134" s="73"/>
      <c r="P134" s="73"/>
      <c r="Q134" s="155"/>
      <c r="R134" s="73"/>
      <c r="S134" s="73"/>
      <c r="T134" s="73"/>
      <c r="U134" s="73"/>
      <c r="V134" s="73"/>
      <c r="W134" s="73"/>
      <c r="X134" s="73"/>
      <c r="Y134" s="73"/>
      <c r="Z134" s="73"/>
      <c r="AA134" s="73"/>
      <c r="AB134" s="73"/>
      <c r="AC134" s="73"/>
      <c r="AD134" s="73"/>
      <c r="AE134" s="73"/>
      <c r="AF134" s="73"/>
      <c r="AG134" s="73"/>
    </row>
    <row r="135" spans="1:33" ht="16" thickBot="1" x14ac:dyDescent="0.4">
      <c r="A135" s="79" t="s">
        <v>100</v>
      </c>
      <c r="B135" s="79" t="s">
        <v>87</v>
      </c>
      <c r="C135" s="156">
        <f>C129/C131</f>
        <v>21873.148148148146</v>
      </c>
      <c r="D135" s="157">
        <f t="shared" ref="D135:AG135" si="14">$C$135*D13</f>
        <v>21999.73354638345</v>
      </c>
      <c r="E135" s="157">
        <f t="shared" si="14"/>
        <v>22127.051526089781</v>
      </c>
      <c r="F135" s="157">
        <f t="shared" si="14"/>
        <v>22255.106326899982</v>
      </c>
      <c r="G135" s="157">
        <f t="shared" si="14"/>
        <v>22383.902212982721</v>
      </c>
      <c r="H135" s="157">
        <f t="shared" si="14"/>
        <v>22513.443473184463</v>
      </c>
      <c r="I135" s="157">
        <f t="shared" si="14"/>
        <v>22643.734421172318</v>
      </c>
      <c r="J135" s="157">
        <f t="shared" si="14"/>
        <v>22774.779395577672</v>
      </c>
      <c r="K135" s="157">
        <f t="shared" si="14"/>
        <v>22906.582760140649</v>
      </c>
      <c r="L135" s="157">
        <f t="shared" si="14"/>
        <v>23039.148903855443</v>
      </c>
      <c r="M135" s="157">
        <f t="shared" si="14"/>
        <v>23172.482241116453</v>
      </c>
      <c r="N135" s="157">
        <f t="shared" si="14"/>
        <v>23306.587211865277</v>
      </c>
      <c r="O135" s="157">
        <f t="shared" si="14"/>
        <v>23441.468281738598</v>
      </c>
      <c r="P135" s="157">
        <f t="shared" si="14"/>
        <v>23577.12994221683</v>
      </c>
      <c r="Q135" s="157">
        <f t="shared" si="14"/>
        <v>23713.576710773723</v>
      </c>
      <c r="R135" s="157">
        <f t="shared" si="14"/>
        <v>23850.813131026785</v>
      </c>
      <c r="S135" s="157">
        <f t="shared" si="14"/>
        <v>23988.843772888573</v>
      </c>
      <c r="T135" s="157">
        <f t="shared" si="14"/>
        <v>24127.673232718873</v>
      </c>
      <c r="U135" s="157">
        <f t="shared" si="14"/>
        <v>24267.30613347777</v>
      </c>
      <c r="V135" s="157">
        <f t="shared" si="14"/>
        <v>24407.747124879566</v>
      </c>
      <c r="W135" s="157">
        <f t="shared" si="14"/>
        <v>24549.00088354764</v>
      </c>
      <c r="X135" s="157">
        <f t="shared" si="14"/>
        <v>24691.07211317015</v>
      </c>
      <c r="Y135" s="157">
        <f t="shared" si="14"/>
        <v>24833.965544656683</v>
      </c>
      <c r="Z135" s="157">
        <f t="shared" si="14"/>
        <v>24977.685936295798</v>
      </c>
      <c r="AA135" s="157">
        <f t="shared" si="14"/>
        <v>25122.23807391345</v>
      </c>
      <c r="AB135" s="157">
        <f t="shared" si="14"/>
        <v>25267.626771032374</v>
      </c>
      <c r="AC135" s="157">
        <f t="shared" si="14"/>
        <v>25413.85686903237</v>
      </c>
      <c r="AD135" s="157">
        <f t="shared" si="14"/>
        <v>25560.933237311518</v>
      </c>
      <c r="AE135" s="157">
        <f t="shared" si="14"/>
        <v>25708.860773448334</v>
      </c>
      <c r="AF135" s="157">
        <f t="shared" si="14"/>
        <v>25857.64440336484</v>
      </c>
      <c r="AG135" s="157">
        <f t="shared" si="14"/>
        <v>26007.289081490602</v>
      </c>
    </row>
    <row r="146" spans="4:33" x14ac:dyDescent="0.35">
      <c r="D146" s="158"/>
    </row>
    <row r="153" spans="4:33" x14ac:dyDescent="0.35">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row>
    <row r="156" spans="4:33" x14ac:dyDescent="0.35">
      <c r="D156" s="160"/>
    </row>
    <row r="159" spans="4:33" x14ac:dyDescent="0.35">
      <c r="D159" s="161"/>
    </row>
    <row r="162" spans="4:33" x14ac:dyDescent="0.35">
      <c r="D162" s="158"/>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row>
    <row r="163" spans="4:33" x14ac:dyDescent="0.35">
      <c r="D163" s="158"/>
    </row>
    <row r="166" spans="4:33" x14ac:dyDescent="0.35">
      <c r="M166" s="163"/>
    </row>
    <row r="174" spans="4:33" x14ac:dyDescent="0.35">
      <c r="D174" s="164"/>
    </row>
    <row r="175" spans="4:33" x14ac:dyDescent="0.35">
      <c r="D175" s="164"/>
    </row>
    <row r="176" spans="4:33" x14ac:dyDescent="0.35">
      <c r="D176" s="158"/>
    </row>
    <row r="177" spans="4:4" x14ac:dyDescent="0.35">
      <c r="D177" s="158"/>
    </row>
    <row r="179" spans="4:4" x14ac:dyDescent="0.35">
      <c r="D179" s="165"/>
    </row>
    <row r="180" spans="4:4" x14ac:dyDescent="0.35">
      <c r="D180" s="164"/>
    </row>
    <row r="181" spans="4:4" x14ac:dyDescent="0.35">
      <c r="D181" s="164"/>
    </row>
    <row r="186" spans="4:4" x14ac:dyDescent="0.35">
      <c r="D186" s="166"/>
    </row>
    <row r="195" spans="1:4" x14ac:dyDescent="0.35">
      <c r="A195" s="76" t="s">
        <v>25</v>
      </c>
      <c r="D195" s="158">
        <v>0.1</v>
      </c>
    </row>
  </sheetData>
  <mergeCells count="1">
    <mergeCell ref="D3:AG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0DB2-F33C-472D-A084-9F6F03045668}">
  <sheetPr codeName="Sheet6"/>
  <dimension ref="A1:AI56"/>
  <sheetViews>
    <sheetView tabSelected="1" zoomScale="80" zoomScaleNormal="80" workbookViewId="0">
      <pane xSplit="1" topLeftCell="B1" activePane="topRight" state="frozen"/>
      <selection sqref="A1:XFD1048576"/>
      <selection pane="topRight" sqref="A1:XFD1048576"/>
    </sheetView>
  </sheetViews>
  <sheetFormatPr defaultColWidth="12.6640625" defaultRowHeight="15.5" x14ac:dyDescent="0.35"/>
  <cols>
    <col min="1" max="1" width="57.5" style="63" bestFit="1" customWidth="1"/>
    <col min="2" max="2" width="24.5" style="63" bestFit="1" customWidth="1"/>
    <col min="3" max="3" width="22" style="63" bestFit="1" customWidth="1"/>
    <col min="4" max="4" width="5.4140625" style="63" customWidth="1"/>
    <col min="5" max="5" width="14.08203125" style="63" bestFit="1" customWidth="1"/>
    <col min="6" max="8" width="19.75" style="63" bestFit="1" customWidth="1"/>
    <col min="9" max="9" width="17.9140625" style="63" bestFit="1" customWidth="1"/>
    <col min="10" max="12" width="17.4140625" style="63" bestFit="1" customWidth="1"/>
    <col min="13" max="13" width="13.25" style="63" bestFit="1" customWidth="1"/>
    <col min="14" max="15" width="17.4140625" style="63" bestFit="1" customWidth="1"/>
    <col min="16" max="16" width="13" style="63" customWidth="1"/>
    <col min="17" max="24" width="17.4140625" style="63" bestFit="1" customWidth="1"/>
    <col min="25" max="33" width="16.58203125" style="63" bestFit="1" customWidth="1"/>
    <col min="34" max="34" width="19.83203125" style="63" bestFit="1" customWidth="1"/>
    <col min="35" max="35" width="12.6640625" style="63" customWidth="1"/>
    <col min="36" max="16384" width="12.6640625" style="63"/>
  </cols>
  <sheetData>
    <row r="1" spans="1:35" ht="26" x14ac:dyDescent="0.6">
      <c r="A1" s="13" t="s">
        <v>31</v>
      </c>
    </row>
    <row r="2" spans="1:35" ht="16" thickBot="1" x14ac:dyDescent="0.4"/>
    <row r="3" spans="1:35" s="15" customFormat="1" ht="21.5" thickBot="1" x14ac:dyDescent="0.55000000000000004">
      <c r="A3" s="49" t="s">
        <v>26</v>
      </c>
      <c r="B3" s="50" t="s">
        <v>35</v>
      </c>
      <c r="C3" s="33"/>
      <c r="D3" s="51"/>
      <c r="E3" s="18">
        <v>2022</v>
      </c>
      <c r="F3" s="22">
        <f>E3+1</f>
        <v>2023</v>
      </c>
      <c r="G3" s="22">
        <f t="shared" ref="G3:AH3" si="0">F3+1</f>
        <v>2024</v>
      </c>
      <c r="H3" s="22">
        <f t="shared" si="0"/>
        <v>2025</v>
      </c>
      <c r="I3" s="22">
        <f t="shared" si="0"/>
        <v>2026</v>
      </c>
      <c r="J3" s="22">
        <f t="shared" si="0"/>
        <v>2027</v>
      </c>
      <c r="K3" s="22">
        <f t="shared" si="0"/>
        <v>2028</v>
      </c>
      <c r="L3" s="22">
        <f t="shared" si="0"/>
        <v>2029</v>
      </c>
      <c r="M3" s="22">
        <f t="shared" si="0"/>
        <v>2030</v>
      </c>
      <c r="N3" s="22">
        <f t="shared" si="0"/>
        <v>2031</v>
      </c>
      <c r="O3" s="22">
        <f t="shared" si="0"/>
        <v>2032</v>
      </c>
      <c r="P3" s="22">
        <f t="shared" si="0"/>
        <v>2033</v>
      </c>
      <c r="Q3" s="22">
        <f t="shared" si="0"/>
        <v>2034</v>
      </c>
      <c r="R3" s="22">
        <f t="shared" si="0"/>
        <v>2035</v>
      </c>
      <c r="S3" s="22">
        <f t="shared" si="0"/>
        <v>2036</v>
      </c>
      <c r="T3" s="22">
        <f t="shared" si="0"/>
        <v>2037</v>
      </c>
      <c r="U3" s="22">
        <f t="shared" si="0"/>
        <v>2038</v>
      </c>
      <c r="V3" s="22">
        <f t="shared" si="0"/>
        <v>2039</v>
      </c>
      <c r="W3" s="22">
        <f t="shared" si="0"/>
        <v>2040</v>
      </c>
      <c r="X3" s="22">
        <f t="shared" si="0"/>
        <v>2041</v>
      </c>
      <c r="Y3" s="22">
        <f t="shared" si="0"/>
        <v>2042</v>
      </c>
      <c r="Z3" s="22">
        <f t="shared" si="0"/>
        <v>2043</v>
      </c>
      <c r="AA3" s="22">
        <f t="shared" si="0"/>
        <v>2044</v>
      </c>
      <c r="AB3" s="22">
        <f t="shared" si="0"/>
        <v>2045</v>
      </c>
      <c r="AC3" s="22">
        <f t="shared" si="0"/>
        <v>2046</v>
      </c>
      <c r="AD3" s="22">
        <f t="shared" si="0"/>
        <v>2047</v>
      </c>
      <c r="AE3" s="22">
        <f t="shared" si="0"/>
        <v>2048</v>
      </c>
      <c r="AF3" s="22">
        <f t="shared" si="0"/>
        <v>2049</v>
      </c>
      <c r="AG3" s="22">
        <f t="shared" si="0"/>
        <v>2050</v>
      </c>
      <c r="AH3" s="22">
        <f t="shared" si="0"/>
        <v>2051</v>
      </c>
      <c r="AI3" s="57"/>
    </row>
    <row r="4" spans="1:35" s="16" customFormat="1" ht="21.5" thickBot="1" x14ac:dyDescent="0.55000000000000004">
      <c r="A4" s="52" t="s">
        <v>106</v>
      </c>
      <c r="B4" s="35"/>
      <c r="C4" s="34"/>
      <c r="D4" s="53"/>
      <c r="E4" s="65">
        <v>0.25</v>
      </c>
      <c r="F4" s="65">
        <v>0.2</v>
      </c>
      <c r="G4" s="65">
        <v>0.2</v>
      </c>
      <c r="H4" s="65">
        <v>0.15</v>
      </c>
      <c r="I4" s="65">
        <v>0.15</v>
      </c>
      <c r="J4" s="65">
        <v>0.15</v>
      </c>
      <c r="K4" s="65">
        <v>0.1</v>
      </c>
      <c r="L4" s="65">
        <v>0.08</v>
      </c>
      <c r="M4" s="65">
        <v>0.08</v>
      </c>
      <c r="N4" s="65">
        <v>0.06</v>
      </c>
      <c r="O4" s="65">
        <v>0.05</v>
      </c>
      <c r="P4" s="65">
        <v>0.05</v>
      </c>
      <c r="Q4" s="65">
        <v>0.05</v>
      </c>
      <c r="R4" s="65">
        <v>0.05</v>
      </c>
      <c r="S4" s="65">
        <v>0.05</v>
      </c>
      <c r="T4" s="65">
        <v>0.05</v>
      </c>
      <c r="U4" s="65">
        <v>0.05</v>
      </c>
      <c r="V4" s="65">
        <v>0.05</v>
      </c>
      <c r="W4" s="65">
        <v>0.05</v>
      </c>
      <c r="X4" s="65">
        <v>0.04</v>
      </c>
      <c r="Y4" s="65">
        <v>0.04</v>
      </c>
      <c r="Z4" s="65">
        <v>0.04</v>
      </c>
      <c r="AA4" s="65">
        <v>0.04</v>
      </c>
      <c r="AB4" s="65">
        <v>0.04</v>
      </c>
      <c r="AC4" s="65">
        <v>0.04</v>
      </c>
      <c r="AD4" s="65">
        <v>2.1999999999999999E-2</v>
      </c>
      <c r="AE4" s="65">
        <v>2.1999999999999999E-2</v>
      </c>
      <c r="AF4" s="65">
        <v>2.1999999999999999E-2</v>
      </c>
      <c r="AG4" s="65">
        <v>2.1999999999999999E-2</v>
      </c>
      <c r="AH4" s="65">
        <v>2.1999999999999999E-2</v>
      </c>
      <c r="AI4" s="58"/>
    </row>
    <row r="5" spans="1:35" s="16" customFormat="1" ht="21.5" thickBot="1" x14ac:dyDescent="0.55000000000000004">
      <c r="A5" s="54"/>
      <c r="B5" s="36"/>
      <c r="C5" s="62"/>
      <c r="D5" s="55"/>
      <c r="E5" s="46"/>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47"/>
    </row>
    <row r="6" spans="1:35" s="64" customFormat="1" ht="21" x14ac:dyDescent="0.5">
      <c r="A6" s="24" t="s">
        <v>40</v>
      </c>
      <c r="B6" s="68">
        <f ca="1">MAX(E6:AH6)</f>
        <v>2.439253803719299</v>
      </c>
      <c r="C6" s="25"/>
      <c r="D6" s="25"/>
      <c r="E6" s="27">
        <f>'Debt worksheet'!C5/'Profit and Loss'!C5</f>
        <v>0.45678313962055495</v>
      </c>
      <c r="F6" s="28">
        <f ca="1">'Debt worksheet'!D5/'Profit and Loss'!D5</f>
        <v>1.3032345649150863</v>
      </c>
      <c r="G6" s="28">
        <f ca="1">'Debt worksheet'!E5/'Profit and Loss'!E5</f>
        <v>1.8109831699687615</v>
      </c>
      <c r="H6" s="28">
        <f ca="1">'Debt worksheet'!F5/'Profit and Loss'!F5</f>
        <v>2.1431833409721377</v>
      </c>
      <c r="I6" s="28">
        <f ca="1">'Debt worksheet'!G5/'Profit and Loss'!G5</f>
        <v>2.3173426689273002</v>
      </c>
      <c r="J6" s="28">
        <f ca="1">'Debt worksheet'!H5/'Profit and Loss'!H5</f>
        <v>2.3597864321472719</v>
      </c>
      <c r="K6" s="28">
        <f ca="1">'Debt worksheet'!I5/'Profit and Loss'!I5</f>
        <v>2.3976865924785682</v>
      </c>
      <c r="L6" s="28">
        <f ca="1">'Debt worksheet'!J5/'Profit and Loss'!J5</f>
        <v>2.4236438524285813</v>
      </c>
      <c r="M6" s="28">
        <f ca="1">'Debt worksheet'!K5/'Profit and Loss'!K5</f>
        <v>2.4149655389909928</v>
      </c>
      <c r="N6" s="28">
        <f ca="1">'Debt worksheet'!L5/'Profit and Loss'!L5</f>
        <v>2.4184393447645069</v>
      </c>
      <c r="O6" s="28">
        <f ca="1">'Debt worksheet'!M5/'Profit and Loss'!M5</f>
        <v>2.430618218047766</v>
      </c>
      <c r="P6" s="28">
        <f ca="1">'Debt worksheet'!N5/'Profit and Loss'!N5</f>
        <v>2.437694825327426</v>
      </c>
      <c r="Q6" s="28">
        <f ca="1">'Debt worksheet'!O5/'Profit and Loss'!O5</f>
        <v>2.439253803719299</v>
      </c>
      <c r="R6" s="28">
        <f ca="1">'Debt worksheet'!P5/'Profit and Loss'!P5</f>
        <v>2.4349206475802276</v>
      </c>
      <c r="S6" s="28">
        <f ca="1">'Debt worksheet'!Q5/'Profit and Loss'!Q5</f>
        <v>2.4243594348593889</v>
      </c>
      <c r="T6" s="28">
        <f ca="1">'Debt worksheet'!R5/'Profit and Loss'!R5</f>
        <v>2.4072706572221794</v>
      </c>
      <c r="U6" s="28">
        <f ca="1">'Debt worksheet'!S5/'Profit and Loss'!S5</f>
        <v>2.3833891496541506</v>
      </c>
      <c r="V6" s="28">
        <f ca="1">'Debt worksheet'!T5/'Profit and Loss'!T5</f>
        <v>2.3524821154202957</v>
      </c>
      <c r="W6" s="28">
        <f ca="1">'Debt worksheet'!U5/'Profit and Loss'!U5</f>
        <v>2.3143472424164822</v>
      </c>
      <c r="X6" s="28">
        <f ca="1">'Debt worksheet'!V5/'Profit and Loss'!V5</f>
        <v>2.2906263965966205</v>
      </c>
      <c r="Y6" s="28">
        <f ca="1">'Debt worksheet'!W5/'Profit and Loss'!W5</f>
        <v>2.2680672084246032</v>
      </c>
      <c r="Z6" s="28">
        <f ca="1">'Debt worksheet'!X5/'Profit and Loss'!X5</f>
        <v>2.2463150170894028</v>
      </c>
      <c r="AA6" s="28">
        <f ca="1">'Debt worksheet'!Y5/'Profit and Loss'!Y5</f>
        <v>2.2250315214359428</v>
      </c>
      <c r="AB6" s="28">
        <f ca="1">'Debt worksheet'!Z5/'Profit and Loss'!Z5</f>
        <v>2.2038942297797623</v>
      </c>
      <c r="AC6" s="28">
        <f ca="1">'Debt worksheet'!AA5/'Profit and Loss'!AA5</f>
        <v>2.1825959260827426</v>
      </c>
      <c r="AD6" s="28">
        <f ca="1">'Debt worksheet'!AB5/'Profit and Loss'!AB5</f>
        <v>2.1989020725174315</v>
      </c>
      <c r="AE6" s="28">
        <f ca="1">'Debt worksheet'!AC5/'Profit and Loss'!AC5</f>
        <v>2.232103565220299</v>
      </c>
      <c r="AF6" s="28">
        <f ca="1">'Debt worksheet'!AD5/'Profit and Loss'!AD5</f>
        <v>2.2823300812946008</v>
      </c>
      <c r="AG6" s="28">
        <f ca="1">'Debt worksheet'!AE5/'Profit and Loss'!AE5</f>
        <v>2.349713461967061</v>
      </c>
      <c r="AH6" s="28">
        <f ca="1">'Debt worksheet'!AF5/'Profit and Loss'!AF5</f>
        <v>2.4343877268089327</v>
      </c>
      <c r="AI6" s="31"/>
    </row>
    <row r="7" spans="1:35" ht="21" x14ac:dyDescent="0.5">
      <c r="A7" s="19" t="s">
        <v>39</v>
      </c>
      <c r="B7" s="26">
        <f ca="1">MIN('Price and Financial ratios'!E7:AH7)</f>
        <v>0.23008931400266175</v>
      </c>
      <c r="C7" s="26"/>
      <c r="D7" s="26"/>
      <c r="E7" s="56">
        <f ca="1">'Cash Flow'!C7/'Debt worksheet'!C5</f>
        <v>1.0002875716941486</v>
      </c>
      <c r="F7" s="32">
        <f ca="1">'Cash Flow'!D7/'Debt worksheet'!D5</f>
        <v>0.37058397050666264</v>
      </c>
      <c r="G7" s="32">
        <f ca="1">'Cash Flow'!E7/'Debt worksheet'!E5</f>
        <v>0.28552591937274424</v>
      </c>
      <c r="H7" s="32">
        <f ca="1">'Cash Flow'!F7/'Debt worksheet'!F5</f>
        <v>0.24996155038176535</v>
      </c>
      <c r="I7" s="32">
        <f ca="1">'Cash Flow'!G7/'Debt worksheet'!G5</f>
        <v>0.24124933656476655</v>
      </c>
      <c r="J7" s="32">
        <f ca="1">'Cash Flow'!H7/'Debt worksheet'!H5</f>
        <v>0.24832055520708654</v>
      </c>
      <c r="K7" s="32">
        <f ca="1">'Cash Flow'!I7/'Debt worksheet'!I5</f>
        <v>0.24874581241698718</v>
      </c>
      <c r="L7" s="32">
        <f ca="1">'Cash Flow'!J7/'Debt worksheet'!J5</f>
        <v>0.24808552235782233</v>
      </c>
      <c r="M7" s="17">
        <f ca="1">'Cash Flow'!K7/'Debt worksheet'!K5</f>
        <v>0.25172855843794262</v>
      </c>
      <c r="N7" s="17">
        <f ca="1">'Cash Flow'!L7/'Debt worksheet'!L5</f>
        <v>0.2515126346161598</v>
      </c>
      <c r="O7" s="17">
        <f ca="1">'Cash Flow'!M7/'Debt worksheet'!M5</f>
        <v>0.24915561927292076</v>
      </c>
      <c r="P7" s="17">
        <f ca="1">'Cash Flow'!N7/'Debt worksheet'!N5</f>
        <v>0.24761256805489407</v>
      </c>
      <c r="Q7" s="17">
        <f ca="1">'Cash Flow'!O7/'Debt worksheet'!O5</f>
        <v>0.24690325374506011</v>
      </c>
      <c r="R7" s="17">
        <f ca="1">'Cash Flow'!P7/'Debt worksheet'!P5</f>
        <v>0.24705367427940911</v>
      </c>
      <c r="S7" s="17">
        <f ca="1">'Cash Flow'!Q7/'Debt worksheet'!Q5</f>
        <v>0.24809825853609421</v>
      </c>
      <c r="T7" s="17">
        <f ca="1">'Cash Flow'!R7/'Debt worksheet'!R5</f>
        <v>0.25008225956118213</v>
      </c>
      <c r="U7" s="17">
        <f ca="1">'Cash Flow'!S7/'Debt worksheet'!S5</f>
        <v>0.25306451068382563</v>
      </c>
      <c r="V7" s="17">
        <f ca="1">'Cash Flow'!T7/'Debt worksheet'!T5</f>
        <v>0.25712076026955721</v>
      </c>
      <c r="W7" s="17">
        <f ca="1">'Cash Flow'!U7/'Debt worksheet'!U5</f>
        <v>0.26234786519891989</v>
      </c>
      <c r="X7" s="17">
        <f ca="1">'Cash Flow'!V7/'Debt worksheet'!V5</f>
        <v>0.26451926555989191</v>
      </c>
      <c r="Y7" s="17">
        <f ca="1">'Cash Flow'!W7/'Debt worksheet'!W5</f>
        <v>0.26669824152317168</v>
      </c>
      <c r="Z7" s="17">
        <f ca="1">'Cash Flow'!X7/'Debt worksheet'!X5</f>
        <v>0.26892494786067705</v>
      </c>
      <c r="AA7" s="17">
        <f ca="1">'Cash Flow'!Y7/'Debt worksheet'!Y5</f>
        <v>0.27124035303311644</v>
      </c>
      <c r="AB7" s="17">
        <f ca="1">'Cash Flow'!Z7/'Debt worksheet'!Z5</f>
        <v>0.27368625444924866</v>
      </c>
      <c r="AC7" s="17">
        <f ca="1">'Cash Flow'!AA7/'Debt worksheet'!AA5</f>
        <v>0.27630540885191845</v>
      </c>
      <c r="AD7" s="17">
        <f ca="1">'Cash Flow'!AB7/'Debt worksheet'!AB5</f>
        <v>0.27084158311573642</v>
      </c>
      <c r="AE7" s="17">
        <f ca="1">'Cash Flow'!AC7/'Debt worksheet'!AC5</f>
        <v>0.26320977613855417</v>
      </c>
      <c r="AF7" s="17">
        <f ca="1">'Cash Flow'!AD7/'Debt worksheet'!AD5</f>
        <v>0.25365730713188994</v>
      </c>
      <c r="AG7" s="17">
        <f ca="1">'Cash Flow'!AE7/'Debt worksheet'!AE5</f>
        <v>0.24249904578546905</v>
      </c>
      <c r="AH7" s="17">
        <f ca="1">'Cash Flow'!AF7/'Debt worksheet'!AF5</f>
        <v>0.23008931400266175</v>
      </c>
      <c r="AI7" s="29"/>
    </row>
    <row r="8" spans="1:35" ht="21" x14ac:dyDescent="0.5">
      <c r="A8" s="19" t="s">
        <v>34</v>
      </c>
      <c r="B8" s="26">
        <f ca="1">MAX('Price and Financial ratios'!E8:AH8)</f>
        <v>0.31028610517386485</v>
      </c>
      <c r="C8" s="26"/>
      <c r="D8" s="176"/>
      <c r="E8" s="17">
        <f>'Balance Sheet'!B11/'Balance Sheet'!B8</f>
        <v>2.5778158313182514E-2</v>
      </c>
      <c r="F8" s="17">
        <f ca="1">'Balance Sheet'!C11/'Balance Sheet'!C8</f>
        <v>8.9595062211761944E-2</v>
      </c>
      <c r="G8" s="17">
        <f ca="1">'Balance Sheet'!D11/'Balance Sheet'!D8</f>
        <v>0.14230633238799509</v>
      </c>
      <c r="H8" s="17">
        <f ca="1">'Balance Sheet'!E11/'Balance Sheet'!E8</f>
        <v>0.18470304773145613</v>
      </c>
      <c r="I8" s="17">
        <f ca="1">'Balance Sheet'!F11/'Balance Sheet'!F8</f>
        <v>0.21928582407774114</v>
      </c>
      <c r="J8" s="17">
        <f ca="1">'Balance Sheet'!G11/'Balance Sheet'!G8</f>
        <v>0.24545041662696276</v>
      </c>
      <c r="K8" s="17">
        <f ca="1">'Balance Sheet'!H11/'Balance Sheet'!H8</f>
        <v>0.26247160860768837</v>
      </c>
      <c r="L8" s="17">
        <f ca="1">'Balance Sheet'!I11/'Balance Sheet'!I8</f>
        <v>0.27440554185420235</v>
      </c>
      <c r="M8" s="17">
        <f ca="1">'Balance Sheet'!J11/'Balance Sheet'!J8</f>
        <v>0.28303951904561436</v>
      </c>
      <c r="N8" s="17">
        <f ca="1">'Balance Sheet'!K11/'Balance Sheet'!K8</f>
        <v>0.28821688018617653</v>
      </c>
      <c r="O8" s="17">
        <f ca="1">'Balance Sheet'!L11/'Balance Sheet'!L8</f>
        <v>0.29198761502751847</v>
      </c>
      <c r="P8" s="17">
        <f ca="1">'Balance Sheet'!M11/'Balance Sheet'!M8</f>
        <v>0.29539446043923978</v>
      </c>
      <c r="Q8" s="17">
        <f ca="1">'Balance Sheet'!N11/'Balance Sheet'!N8</f>
        <v>0.29836558625365722</v>
      </c>
      <c r="R8" s="17">
        <f ca="1">'Balance Sheet'!O11/'Balance Sheet'!O8</f>
        <v>0.30083037313778677</v>
      </c>
      <c r="S8" s="17">
        <f ca="1">'Balance Sheet'!P11/'Balance Sheet'!P8</f>
        <v>0.30271903831289965</v>
      </c>
      <c r="T8" s="17">
        <f ca="1">'Balance Sheet'!Q11/'Balance Sheet'!Q8</f>
        <v>0.3039623109734616</v>
      </c>
      <c r="U8" s="17">
        <f ca="1">'Balance Sheet'!R11/'Balance Sheet'!R8</f>
        <v>0.30449114888829237</v>
      </c>
      <c r="V8" s="17">
        <f ca="1">'Balance Sheet'!S11/'Balance Sheet'!S8</f>
        <v>0.3042364892637508</v>
      </c>
      <c r="W8" s="17">
        <f ca="1">'Balance Sheet'!T11/'Balance Sheet'!T8</f>
        <v>0.3031290282155174</v>
      </c>
      <c r="X8" s="17">
        <f ca="1">'Balance Sheet'!U11/'Balance Sheet'!U8</f>
        <v>0.30109902420624612</v>
      </c>
      <c r="Y8" s="17">
        <f ca="1">'Balance Sheet'!V11/'Balance Sheet'!V8</f>
        <v>0.29933330607834513</v>
      </c>
      <c r="Z8" s="17">
        <f ca="1">'Balance Sheet'!W11/'Balance Sheet'!W8</f>
        <v>0.29777785071511115</v>
      </c>
      <c r="AA8" s="17">
        <f ca="1">'Balance Sheet'!X11/'Balance Sheet'!X8</f>
        <v>0.2963809617392375</v>
      </c>
      <c r="AB8" s="17">
        <f ca="1">'Balance Sheet'!Y11/'Balance Sheet'!Y8</f>
        <v>0.29509297259041095</v>
      </c>
      <c r="AC8" s="17">
        <f ca="1">'Balance Sheet'!Z11/'Balance Sheet'!Z8</f>
        <v>0.29386598489292576</v>
      </c>
      <c r="AD8" s="17">
        <f ca="1">'Balance Sheet'!AA11/'Balance Sheet'!AA8</f>
        <v>0.29265363721798648</v>
      </c>
      <c r="AE8" s="17">
        <f ca="1">'Balance Sheet'!AB11/'Balance Sheet'!AB8</f>
        <v>0.2937475691970618</v>
      </c>
      <c r="AF8" s="17">
        <f ca="1">'Balance Sheet'!AC11/'Balance Sheet'!AC8</f>
        <v>0.29708706635393117</v>
      </c>
      <c r="AG8" s="17">
        <f ca="1">'Balance Sheet'!AD11/'Balance Sheet'!AD8</f>
        <v>0.30261675439371871</v>
      </c>
      <c r="AH8" s="17">
        <f ca="1">'Balance Sheet'!AE11/'Balance Sheet'!AE8</f>
        <v>0.31028610517386485</v>
      </c>
      <c r="AI8" s="29"/>
    </row>
    <row r="9" spans="1:35" ht="21.5" thickBot="1" x14ac:dyDescent="0.55000000000000004">
      <c r="A9" s="20" t="s">
        <v>33</v>
      </c>
      <c r="B9" s="21">
        <f ca="1">MIN('Price and Financial ratios'!E9:AH9)</f>
        <v>6.7104491046813726</v>
      </c>
      <c r="C9" s="21"/>
      <c r="D9" s="177"/>
      <c r="E9" s="21">
        <f ca="1">('Cash Flow'!C7+'Profit and Loss'!C8)/('Profit and Loss'!C8)</f>
        <v>9.2995955917024951</v>
      </c>
      <c r="F9" s="21">
        <f ca="1">('Cash Flow'!D7+'Profit and Loss'!D8)/('Profit and Loss'!D8)</f>
        <v>7.313052326654442</v>
      </c>
      <c r="G9" s="21">
        <f ca="1">('Cash Flow'!E7+'Profit and Loss'!E8)/('Profit and Loss'!E8)</f>
        <v>6.9597578866524143</v>
      </c>
      <c r="H9" s="21">
        <f ca="1">('Cash Flow'!F7+'Profit and Loss'!F8)/('Profit and Loss'!F8)</f>
        <v>6.7104491046813726</v>
      </c>
      <c r="I9" s="21">
        <f ca="1">('Cash Flow'!G7+'Profit and Loss'!G8)/('Profit and Loss'!G8)</f>
        <v>6.8520991443201247</v>
      </c>
      <c r="J9" s="21">
        <f ca="1">('Cash Flow'!H7+'Profit and Loss'!H8)/('Profit and Loss'!H8)</f>
        <v>7.3114057293981221</v>
      </c>
      <c r="K9" s="21">
        <f ca="1">('Cash Flow'!I7+'Profit and Loss'!I8)/('Profit and Loss'!I8)</f>
        <v>7.4726401814929053</v>
      </c>
      <c r="L9" s="21">
        <f ca="1">('Cash Flow'!J7+'Profit and Loss'!J8)/('Profit and Loss'!J8)</f>
        <v>7.5487944386660297</v>
      </c>
      <c r="M9" s="21">
        <f ca="1">('Cash Flow'!K7+'Profit and Loss'!K8)/('Profit and Loss'!K8)</f>
        <v>7.7364050231912378</v>
      </c>
      <c r="N9" s="21">
        <f ca="1">('Cash Flow'!L7+'Profit and Loss'!L8)/('Profit and Loss'!L8)</f>
        <v>7.7704071675943096</v>
      </c>
      <c r="O9" s="21">
        <f ca="1">('Cash Flow'!M7+'Profit and Loss'!M8)/('Profit and Loss'!M8)</f>
        <v>7.7211661256756541</v>
      </c>
      <c r="P9" s="21">
        <f ca="1">('Cash Flow'!N7+'Profit and Loss'!N8)/('Profit and Loss'!N8)</f>
        <v>7.6947067634102151</v>
      </c>
      <c r="Q9" s="21">
        <f ca="1">('Cash Flow'!O7+'Profit and Loss'!O8)/('Profit and Loss'!O8)</f>
        <v>7.6916855057166771</v>
      </c>
      <c r="R9" s="21">
        <f ca="1">('Cash Flow'!P7+'Profit and Loss'!P8)/('Profit and Loss'!P8)</f>
        <v>7.7129846058831966</v>
      </c>
      <c r="S9" s="21">
        <f ca="1">('Cash Flow'!Q7+'Profit and Loss'!Q8)/('Profit and Loss'!Q8)</f>
        <v>7.7597764311883015</v>
      </c>
      <c r="T9" s="21">
        <f ca="1">('Cash Flow'!R7+'Profit and Loss'!R8)/('Profit and Loss'!R8)</f>
        <v>7.8335972474013671</v>
      </c>
      <c r="U9" s="21">
        <f ca="1">('Cash Flow'!S7+'Profit and Loss'!S8)/('Profit and Loss'!S8)</f>
        <v>7.9364363017760633</v>
      </c>
      <c r="V9" s="21">
        <f ca="1">('Cash Flow'!T7+'Profit and Loss'!T8)/('Profit and Loss'!T8)</f>
        <v>8.0708477093185742</v>
      </c>
      <c r="W9" s="21">
        <f ca="1">('Cash Flow'!U7+'Profit and Loss'!U8)/('Profit and Loss'!U8)</f>
        <v>8.2400953218709656</v>
      </c>
      <c r="X9" s="21">
        <f ca="1">('Cash Flow'!V7+'Profit and Loss'!V8)/('Profit and Loss'!V8)</f>
        <v>8.2970637375077185</v>
      </c>
      <c r="Y9" s="21">
        <f ca="1">('Cash Flow'!W7+'Profit and Loss'!W8)/('Profit and Loss'!W8)</f>
        <v>8.3552578353185236</v>
      </c>
      <c r="Z9" s="21">
        <f ca="1">('Cash Flow'!X7+'Profit and Loss'!X8)/('Profit and Loss'!X8)</f>
        <v>8.4158011449739387</v>
      </c>
      <c r="AA9" s="21">
        <f ca="1">('Cash Flow'!Y7+'Profit and Loss'!Y8)/('Profit and Loss'!Y8)</f>
        <v>8.4798383289609625</v>
      </c>
      <c r="AB9" s="21">
        <f ca="1">('Cash Flow'!Z7+'Profit and Loss'!Z8)/('Profit and Loss'!Z8)</f>
        <v>8.5485386603040308</v>
      </c>
      <c r="AC9" s="21">
        <f ca="1">('Cash Flow'!AA7+'Profit and Loss'!AA8)/('Profit and Loss'!AA8)</f>
        <v>8.6231027175345165</v>
      </c>
      <c r="AD9" s="21">
        <f ca="1">('Cash Flow'!AB7+'Profit and Loss'!AB8)/('Profit and Loss'!AB8)</f>
        <v>8.4162066816594532</v>
      </c>
      <c r="AE9" s="21">
        <f ca="1">('Cash Flow'!AC7+'Profit and Loss'!AC8)/('Profit and Loss'!AC8)</f>
        <v>8.155052687609313</v>
      </c>
      <c r="AF9" s="21">
        <f ca="1">('Cash Flow'!AD7+'Profit and Loss'!AD8)/('Profit and Loss'!AD8)</f>
        <v>7.848348621303181</v>
      </c>
      <c r="AG9" s="21">
        <f ca="1">('Cash Flow'!AE7+'Profit and Loss'!AE8)/('Profit and Loss'!AE8)</f>
        <v>7.5059410336842314</v>
      </c>
      <c r="AH9" s="21">
        <f ca="1">('Cash Flow'!AF7+'Profit and Loss'!AF8)/('Profit and Loss'!AF8)</f>
        <v>7.1380176688393746</v>
      </c>
      <c r="AI9" s="30"/>
    </row>
    <row r="11" spans="1:35" ht="26" x14ac:dyDescent="0.6">
      <c r="A11" s="13"/>
      <c r="E11" s="39"/>
    </row>
    <row r="12" spans="1:35" x14ac:dyDescent="0.35">
      <c r="A12" s="14"/>
      <c r="E12" s="39"/>
    </row>
    <row r="13" spans="1:35" ht="18.5" x14ac:dyDescent="0.45">
      <c r="A13" s="89"/>
      <c r="B13" s="90"/>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48"/>
      <c r="AG13" s="48"/>
      <c r="AH13" s="48"/>
    </row>
    <row r="14" spans="1:35" ht="18.5" x14ac:dyDescent="0.45">
      <c r="A14" s="90"/>
      <c r="B14" s="90"/>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row>
    <row r="15" spans="1:35" ht="18.5" x14ac:dyDescent="0.45">
      <c r="A15" s="90"/>
      <c r="B15" s="91"/>
      <c r="E15" s="39"/>
    </row>
    <row r="16" spans="1:35" ht="18.5" x14ac:dyDescent="0.45">
      <c r="A16" s="90"/>
      <c r="B16" s="92"/>
      <c r="E16" s="39"/>
    </row>
    <row r="17" spans="1:5" ht="18.5" x14ac:dyDescent="0.45">
      <c r="A17" s="90"/>
      <c r="B17" s="93"/>
      <c r="E17" s="39"/>
    </row>
    <row r="18" spans="1:5" ht="18.5" x14ac:dyDescent="0.45">
      <c r="A18" s="94"/>
      <c r="B18" s="95"/>
      <c r="E18" s="39"/>
    </row>
    <row r="19" spans="1:5" ht="18.5" x14ac:dyDescent="0.45">
      <c r="A19" s="94"/>
      <c r="B19" s="94"/>
    </row>
    <row r="20" spans="1:5" ht="18.5" x14ac:dyDescent="0.45">
      <c r="A20" s="94"/>
      <c r="B20" s="91"/>
    </row>
    <row r="21" spans="1:5" ht="18.5" x14ac:dyDescent="0.45">
      <c r="A21" s="96"/>
      <c r="B21" s="97"/>
    </row>
    <row r="22" spans="1:5" ht="18.5" x14ac:dyDescent="0.45">
      <c r="A22" s="94"/>
      <c r="B22" s="98"/>
    </row>
    <row r="23" spans="1:5" ht="18.5" x14ac:dyDescent="0.45">
      <c r="A23" s="96"/>
      <c r="B23" s="99"/>
    </row>
    <row r="24" spans="1:5" ht="18.5" x14ac:dyDescent="0.45">
      <c r="A24" s="96"/>
      <c r="B24" s="100"/>
    </row>
    <row r="25" spans="1:5" ht="18.5" x14ac:dyDescent="0.45">
      <c r="A25" s="94"/>
      <c r="B25" s="101"/>
    </row>
    <row r="26" spans="1:5" ht="18.5" x14ac:dyDescent="0.45">
      <c r="A26" s="102"/>
      <c r="B26" s="101"/>
    </row>
    <row r="27" spans="1:5" ht="18.5" x14ac:dyDescent="0.45">
      <c r="A27" s="94"/>
      <c r="B27" s="101"/>
    </row>
    <row r="28" spans="1:5" ht="18.5" x14ac:dyDescent="0.45">
      <c r="A28" s="94"/>
      <c r="B28" s="91"/>
    </row>
    <row r="29" spans="1:5" ht="18.5" x14ac:dyDescent="0.45">
      <c r="A29" s="94"/>
      <c r="B29" s="92"/>
    </row>
    <row r="30" spans="1:5" ht="18.5" x14ac:dyDescent="0.45">
      <c r="A30" s="94"/>
      <c r="B30" s="94"/>
    </row>
    <row r="31" spans="1:5" ht="18.5" x14ac:dyDescent="0.45">
      <c r="A31" s="94"/>
      <c r="B31" s="95"/>
    </row>
    <row r="32" spans="1:5" ht="18.5" x14ac:dyDescent="0.45">
      <c r="A32" s="94"/>
      <c r="B32" s="94"/>
    </row>
    <row r="33" spans="1:5" ht="18.5" x14ac:dyDescent="0.45">
      <c r="A33" s="94"/>
      <c r="B33" s="91"/>
    </row>
    <row r="34" spans="1:5" ht="18.5" x14ac:dyDescent="0.45">
      <c r="A34" s="94"/>
      <c r="B34" s="91"/>
    </row>
    <row r="35" spans="1:5" ht="18.5" x14ac:dyDescent="0.45">
      <c r="A35" s="94"/>
      <c r="B35" s="103"/>
    </row>
    <row r="36" spans="1:5" ht="18.5" x14ac:dyDescent="0.45">
      <c r="A36" s="96"/>
      <c r="B36" s="97"/>
    </row>
    <row r="37" spans="1:5" ht="18.5" x14ac:dyDescent="0.45">
      <c r="A37" s="96"/>
      <c r="B37" s="91"/>
    </row>
    <row r="38" spans="1:5" ht="18.5" x14ac:dyDescent="0.45">
      <c r="A38" s="96"/>
      <c r="B38" s="97"/>
    </row>
    <row r="39" spans="1:5" ht="18.5" x14ac:dyDescent="0.45">
      <c r="A39" s="102"/>
      <c r="B39" s="96"/>
    </row>
    <row r="40" spans="1:5" ht="18.5" x14ac:dyDescent="0.45">
      <c r="A40" s="94"/>
      <c r="B40" s="91"/>
      <c r="D40" s="67"/>
    </row>
    <row r="41" spans="1:5" ht="18.5" x14ac:dyDescent="0.45">
      <c r="A41" s="94"/>
      <c r="B41" s="91"/>
      <c r="D41" s="5"/>
    </row>
    <row r="42" spans="1:5" ht="18.5" x14ac:dyDescent="0.45">
      <c r="A42" s="94"/>
      <c r="B42" s="92"/>
      <c r="D42" s="3"/>
    </row>
    <row r="43" spans="1:5" ht="18.5" x14ac:dyDescent="0.45">
      <c r="A43" s="94"/>
      <c r="B43" s="94"/>
    </row>
    <row r="44" spans="1:5" ht="18.5" x14ac:dyDescent="0.45">
      <c r="A44" s="94"/>
      <c r="B44" s="95"/>
      <c r="D44" s="5"/>
    </row>
    <row r="45" spans="1:5" ht="18.5" x14ac:dyDescent="0.45">
      <c r="A45" s="94"/>
      <c r="B45" s="94"/>
      <c r="E45" s="1"/>
    </row>
    <row r="46" spans="1:5" ht="18.5" x14ac:dyDescent="0.45">
      <c r="A46" s="94"/>
      <c r="B46" s="91"/>
      <c r="D46" s="41"/>
      <c r="E46" s="1"/>
    </row>
    <row r="47" spans="1:5" ht="18.5" x14ac:dyDescent="0.45">
      <c r="A47" s="94"/>
      <c r="B47" s="94"/>
    </row>
    <row r="48" spans="1:5" ht="18.5" x14ac:dyDescent="0.45">
      <c r="A48" s="94"/>
      <c r="B48" s="103"/>
      <c r="D48" s="8"/>
    </row>
    <row r="49" spans="1:3" ht="18.5" x14ac:dyDescent="0.45">
      <c r="A49" s="96"/>
      <c r="B49" s="97"/>
    </row>
    <row r="50" spans="1:3" ht="18.5" x14ac:dyDescent="0.45">
      <c r="A50" s="96"/>
      <c r="B50" s="91"/>
    </row>
    <row r="51" spans="1:3" x14ac:dyDescent="0.35">
      <c r="A51" s="64"/>
      <c r="B51" s="64"/>
    </row>
    <row r="52" spans="1:3" x14ac:dyDescent="0.35">
      <c r="A52" s="64"/>
      <c r="B52" s="64"/>
    </row>
    <row r="53" spans="1:3" x14ac:dyDescent="0.35">
      <c r="A53" s="64"/>
      <c r="B53" s="64"/>
    </row>
    <row r="54" spans="1:3" x14ac:dyDescent="0.35">
      <c r="C54" s="9"/>
    </row>
    <row r="56" spans="1:3" x14ac:dyDescent="0.35">
      <c r="C56" s="66"/>
    </row>
  </sheetData>
  <phoneticPr fontId="12"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4AB5EC10-8C19-463C-B969-A1052CD285EF}">
            <xm:f>Assumptions!#REF!=30</xm:f>
            <x14:dxf>
              <fill>
                <patternFill>
                  <bgColor theme="1"/>
                </patternFill>
              </fill>
            </x14:dxf>
          </x14:cfRule>
          <xm:sqref>AI3:AI9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3C43F-EF66-4D19-A6E2-308065BD3526}">
  <dimension ref="A1"/>
  <sheetViews>
    <sheetView zoomScale="80" zoomScaleNormal="80" workbookViewId="0">
      <selection sqref="A1:XFD1048576"/>
    </sheetView>
  </sheetViews>
  <sheetFormatPr defaultRowHeight="15.5" x14ac:dyDescent="0.35"/>
  <cols>
    <col min="1" max="16384" width="8.6640625" style="174"/>
  </cols>
  <sheetData>
    <row r="1" spans="1:1" x14ac:dyDescent="0.35">
      <c r="A1" s="175" t="s">
        <v>176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1A19-BDB6-4177-ACE3-49900A2C94D5}">
  <sheetPr codeName="Sheet7"/>
  <dimension ref="A1:AF25"/>
  <sheetViews>
    <sheetView zoomScale="80" zoomScaleNormal="80" workbookViewId="0">
      <pane xSplit="1" topLeftCell="B1" activePane="topRight" state="frozen"/>
      <selection sqref="A1:XFD1048576"/>
      <selection pane="topRight" sqref="A1:XFD1048576"/>
    </sheetView>
  </sheetViews>
  <sheetFormatPr defaultColWidth="8.83203125" defaultRowHeight="15.5" x14ac:dyDescent="0.35"/>
  <cols>
    <col min="1" max="1" width="69.58203125" bestFit="1" customWidth="1"/>
    <col min="2" max="2" width="15.9140625" customWidth="1"/>
    <col min="3" max="3" width="16" bestFit="1" customWidth="1"/>
    <col min="4" max="32" width="15.5" bestFit="1" customWidth="1"/>
  </cols>
  <sheetData>
    <row r="1" spans="1:32" s="63" customFormat="1" ht="26" x14ac:dyDescent="0.6">
      <c r="A1" s="13" t="s">
        <v>163</v>
      </c>
    </row>
    <row r="2" spans="1:32" s="63" customFormat="1" x14ac:dyDescent="0.35"/>
    <row r="3" spans="1:32" x14ac:dyDescent="0.35">
      <c r="C3">
        <v>2022</v>
      </c>
      <c r="D3">
        <f>C3+1</f>
        <v>2023</v>
      </c>
      <c r="E3">
        <f t="shared" ref="E3:AF3" si="0">D3+1</f>
        <v>2024</v>
      </c>
      <c r="F3">
        <f t="shared" si="0"/>
        <v>2025</v>
      </c>
      <c r="G3">
        <f t="shared" si="0"/>
        <v>2026</v>
      </c>
      <c r="H3">
        <f t="shared" si="0"/>
        <v>2027</v>
      </c>
      <c r="I3">
        <f t="shared" si="0"/>
        <v>2028</v>
      </c>
      <c r="J3">
        <f t="shared" si="0"/>
        <v>2029</v>
      </c>
      <c r="K3">
        <f t="shared" si="0"/>
        <v>2030</v>
      </c>
      <c r="L3">
        <f t="shared" si="0"/>
        <v>2031</v>
      </c>
      <c r="M3">
        <f t="shared" si="0"/>
        <v>2032</v>
      </c>
      <c r="N3">
        <f t="shared" si="0"/>
        <v>2033</v>
      </c>
      <c r="O3">
        <f t="shared" si="0"/>
        <v>2034</v>
      </c>
      <c r="P3">
        <f t="shared" si="0"/>
        <v>2035</v>
      </c>
      <c r="Q3">
        <f t="shared" si="0"/>
        <v>2036</v>
      </c>
      <c r="R3">
        <f t="shared" si="0"/>
        <v>2037</v>
      </c>
      <c r="S3">
        <f t="shared" si="0"/>
        <v>2038</v>
      </c>
      <c r="T3">
        <f t="shared" si="0"/>
        <v>2039</v>
      </c>
      <c r="U3">
        <f t="shared" si="0"/>
        <v>2040</v>
      </c>
      <c r="V3">
        <f t="shared" si="0"/>
        <v>2041</v>
      </c>
      <c r="W3">
        <f t="shared" si="0"/>
        <v>2042</v>
      </c>
      <c r="X3">
        <f t="shared" si="0"/>
        <v>2043</v>
      </c>
      <c r="Y3">
        <f t="shared" si="0"/>
        <v>2044</v>
      </c>
      <c r="Z3">
        <f t="shared" si="0"/>
        <v>2045</v>
      </c>
      <c r="AA3">
        <f t="shared" si="0"/>
        <v>2046</v>
      </c>
      <c r="AB3">
        <f t="shared" si="0"/>
        <v>2047</v>
      </c>
      <c r="AC3">
        <f t="shared" si="0"/>
        <v>2048</v>
      </c>
      <c r="AD3">
        <f t="shared" si="0"/>
        <v>2049</v>
      </c>
      <c r="AE3">
        <f t="shared" si="0"/>
        <v>2050</v>
      </c>
      <c r="AF3">
        <f t="shared" si="0"/>
        <v>2051</v>
      </c>
    </row>
    <row r="5" spans="1:32" x14ac:dyDescent="0.35">
      <c r="A5" t="s">
        <v>73</v>
      </c>
      <c r="C5" s="1">
        <f>Assumptions!D111</f>
        <v>12893317.086598366</v>
      </c>
      <c r="D5" s="1">
        <f>Assumptions!E111</f>
        <v>12893317.086598366</v>
      </c>
      <c r="E5" s="1">
        <f>Assumptions!F111</f>
        <v>12893317.086598366</v>
      </c>
      <c r="F5" s="1">
        <f>Assumptions!G111</f>
        <v>12893317.086598366</v>
      </c>
      <c r="G5" s="1">
        <f>Assumptions!H111</f>
        <v>12893317.086598366</v>
      </c>
      <c r="H5" s="1">
        <f>Assumptions!I111</f>
        <v>12893317.086598366</v>
      </c>
      <c r="I5" s="1">
        <f>Assumptions!J111</f>
        <v>12893317.086598366</v>
      </c>
      <c r="J5" s="1">
        <f>Assumptions!K111</f>
        <v>12893317.086598366</v>
      </c>
      <c r="K5" s="1">
        <f>Assumptions!L111</f>
        <v>12893317.086598366</v>
      </c>
      <c r="L5" s="1">
        <f>Assumptions!M111</f>
        <v>12893317.086598366</v>
      </c>
      <c r="M5" s="1">
        <f>Assumptions!N111</f>
        <v>12893317.086598366</v>
      </c>
      <c r="N5" s="1">
        <f>Assumptions!O111</f>
        <v>12893317.086598366</v>
      </c>
      <c r="O5" s="1">
        <f>Assumptions!P111</f>
        <v>12893317.086598366</v>
      </c>
      <c r="P5" s="1">
        <f>Assumptions!Q111</f>
        <v>12893317.086598366</v>
      </c>
      <c r="Q5" s="1">
        <f>Assumptions!R111</f>
        <v>12893317.086598366</v>
      </c>
      <c r="R5" s="1">
        <f>Assumptions!S111</f>
        <v>12893317.086598366</v>
      </c>
      <c r="S5" s="1">
        <f>Assumptions!T111</f>
        <v>12893317.086598366</v>
      </c>
      <c r="T5" s="1">
        <f>Assumptions!U111</f>
        <v>12893317.086598366</v>
      </c>
      <c r="U5" s="1">
        <f>Assumptions!V111</f>
        <v>12893317.086598366</v>
      </c>
      <c r="V5" s="1">
        <f>Assumptions!W111</f>
        <v>12893317.086598366</v>
      </c>
      <c r="W5" s="1">
        <f>Assumptions!X111</f>
        <v>12893317.086598366</v>
      </c>
      <c r="X5" s="1">
        <f>Assumptions!Y111</f>
        <v>12893317.086598366</v>
      </c>
      <c r="Y5" s="1">
        <f>Assumptions!Z111</f>
        <v>12893317.086598366</v>
      </c>
      <c r="Z5" s="1">
        <f>Assumptions!AA111</f>
        <v>12893317.086598366</v>
      </c>
      <c r="AA5" s="1">
        <f>Assumptions!AB111</f>
        <v>12893317.086598366</v>
      </c>
      <c r="AB5" s="1">
        <f>Assumptions!AC111</f>
        <v>12893317.086598366</v>
      </c>
      <c r="AC5" s="1">
        <f>Assumptions!AD111</f>
        <v>12893317.086598366</v>
      </c>
      <c r="AD5" s="1">
        <f>Assumptions!AE111</f>
        <v>12893317.086598366</v>
      </c>
      <c r="AE5" s="1">
        <f>Assumptions!AF111</f>
        <v>12893317.086598366</v>
      </c>
      <c r="AF5" s="1">
        <f>Assumptions!AG111</f>
        <v>12893317.086598366</v>
      </c>
    </row>
    <row r="6" spans="1:32" x14ac:dyDescent="0.35">
      <c r="A6" t="s">
        <v>69</v>
      </c>
      <c r="C6" s="1">
        <f>Assumptions!D113</f>
        <v>23183877.800612085</v>
      </c>
      <c r="D6" s="1">
        <f>Assumptions!E113</f>
        <v>23183877.800612085</v>
      </c>
      <c r="E6" s="1">
        <f>Assumptions!F113</f>
        <v>23183877.800612085</v>
      </c>
      <c r="F6" s="1">
        <f>Assumptions!G113</f>
        <v>23183877.800612085</v>
      </c>
      <c r="G6" s="1">
        <f>Assumptions!H113</f>
        <v>23183877.800612085</v>
      </c>
      <c r="H6" s="1">
        <f>Assumptions!I113</f>
        <v>23183877.800612085</v>
      </c>
      <c r="I6" s="1">
        <f>Assumptions!J113</f>
        <v>23183877.800612085</v>
      </c>
      <c r="J6" s="1">
        <f>Assumptions!K113</f>
        <v>23183877.800612085</v>
      </c>
      <c r="K6" s="1">
        <f>Assumptions!L113</f>
        <v>23183877.800612085</v>
      </c>
      <c r="L6" s="1">
        <f>Assumptions!M113</f>
        <v>23183877.800612085</v>
      </c>
      <c r="M6" s="1">
        <f>Assumptions!N113</f>
        <v>23183877.800612085</v>
      </c>
      <c r="N6" s="1">
        <f>Assumptions!O113</f>
        <v>23183877.800612085</v>
      </c>
      <c r="O6" s="1">
        <f>Assumptions!P113</f>
        <v>23183877.800612085</v>
      </c>
      <c r="P6" s="1">
        <f>Assumptions!Q113</f>
        <v>23183877.800612085</v>
      </c>
      <c r="Q6" s="1">
        <f>Assumptions!R113</f>
        <v>23183877.800612085</v>
      </c>
      <c r="R6" s="1">
        <f>Assumptions!S113</f>
        <v>23183877.800612085</v>
      </c>
      <c r="S6" s="1">
        <f>Assumptions!T113</f>
        <v>23183877.800612085</v>
      </c>
      <c r="T6" s="1">
        <f>Assumptions!U113</f>
        <v>23183877.800612085</v>
      </c>
      <c r="U6" s="1">
        <f>Assumptions!V113</f>
        <v>23183877.800612085</v>
      </c>
      <c r="V6" s="1">
        <f>Assumptions!W113</f>
        <v>23183877.800612085</v>
      </c>
      <c r="W6" s="1">
        <f>Assumptions!X113</f>
        <v>23183877.800612085</v>
      </c>
      <c r="X6" s="1">
        <f>Assumptions!Y113</f>
        <v>23183877.800612085</v>
      </c>
      <c r="Y6" s="1">
        <f>Assumptions!Z113</f>
        <v>23183877.800612085</v>
      </c>
      <c r="Z6" s="1">
        <f>Assumptions!AA113</f>
        <v>23183877.800612085</v>
      </c>
      <c r="AA6" s="1">
        <f>Assumptions!AB113</f>
        <v>23183877.800612085</v>
      </c>
      <c r="AB6" s="1">
        <f>Assumptions!AC113</f>
        <v>23183877.800612085</v>
      </c>
      <c r="AC6" s="1">
        <f>Assumptions!AD113</f>
        <v>23183877.800612085</v>
      </c>
      <c r="AD6" s="1">
        <f>Assumptions!AE113</f>
        <v>23183877.800612085</v>
      </c>
      <c r="AE6" s="1">
        <f>Assumptions!AF113</f>
        <v>23183877.800612085</v>
      </c>
      <c r="AF6" s="1">
        <f>Assumptions!AG113</f>
        <v>23183877.800612085</v>
      </c>
    </row>
    <row r="7" spans="1:32" x14ac:dyDescent="0.35">
      <c r="A7" t="s">
        <v>74</v>
      </c>
      <c r="C7" s="1">
        <f>Assumptions!D120</f>
        <v>556413.06721469003</v>
      </c>
      <c r="D7" s="1">
        <f>Assumptions!E120</f>
        <v>1112826.1344293801</v>
      </c>
      <c r="E7" s="1">
        <f>Assumptions!F120</f>
        <v>1669239.20164407</v>
      </c>
      <c r="F7" s="1">
        <f>Assumptions!G120</f>
        <v>2225652.2688587601</v>
      </c>
      <c r="G7" s="1">
        <f>Assumptions!H120</f>
        <v>2782065.3360734503</v>
      </c>
      <c r="H7" s="1">
        <f>Assumptions!I120</f>
        <v>3338478.4032881404</v>
      </c>
      <c r="I7" s="1">
        <f>Assumptions!J120</f>
        <v>3894891.470502831</v>
      </c>
      <c r="J7" s="1">
        <f>Assumptions!K120</f>
        <v>4451304.5377175212</v>
      </c>
      <c r="K7" s="1">
        <f>Assumptions!L120</f>
        <v>5007717.6049322113</v>
      </c>
      <c r="L7" s="1">
        <f>Assumptions!M120</f>
        <v>5564130.6721469015</v>
      </c>
      <c r="M7" s="1">
        <f>Assumptions!N120</f>
        <v>6120543.7393615916</v>
      </c>
      <c r="N7" s="1">
        <f>Assumptions!O120</f>
        <v>6676956.8065762809</v>
      </c>
      <c r="O7" s="1">
        <f>Assumptions!P120</f>
        <v>7233369.873790971</v>
      </c>
      <c r="P7" s="1">
        <f>Assumptions!Q120</f>
        <v>7789782.9410056621</v>
      </c>
      <c r="Q7" s="1">
        <f>Assumptions!R120</f>
        <v>8346196.0082203522</v>
      </c>
      <c r="R7" s="1">
        <f>Assumptions!S120</f>
        <v>8902609.0754350424</v>
      </c>
      <c r="S7" s="1">
        <f>Assumptions!T120</f>
        <v>9459022.1426497325</v>
      </c>
      <c r="T7" s="1">
        <f>Assumptions!U120</f>
        <v>10015435.209864423</v>
      </c>
      <c r="U7" s="1">
        <f>Assumptions!V120</f>
        <v>10571848.277079113</v>
      </c>
      <c r="V7" s="1">
        <f>Assumptions!W120</f>
        <v>11128261.344293803</v>
      </c>
      <c r="W7" s="1">
        <f>Assumptions!X120</f>
        <v>11684674.411508493</v>
      </c>
      <c r="X7" s="1">
        <f>Assumptions!Y120</f>
        <v>12241087.478723183</v>
      </c>
      <c r="Y7" s="1">
        <f>Assumptions!Z120</f>
        <v>12797500.545937872</v>
      </c>
      <c r="Z7" s="1">
        <f>Assumptions!AA120</f>
        <v>13353913.613152562</v>
      </c>
      <c r="AA7" s="1">
        <f>Assumptions!AB120</f>
        <v>13910326.680367254</v>
      </c>
      <c r="AB7" s="1">
        <f>Assumptions!AC120</f>
        <v>14466739.747581942</v>
      </c>
      <c r="AC7" s="1">
        <f>Assumptions!AD120</f>
        <v>15023152.814796632</v>
      </c>
      <c r="AD7" s="1">
        <f>Assumptions!AE120</f>
        <v>15579565.882011324</v>
      </c>
      <c r="AE7" s="1">
        <f>Assumptions!AF120</f>
        <v>16135978.949226012</v>
      </c>
      <c r="AF7" s="1">
        <f>Assumptions!AG120</f>
        <v>16692392.016440704</v>
      </c>
    </row>
    <row r="9" spans="1:32" x14ac:dyDescent="0.35">
      <c r="A9" t="s">
        <v>93</v>
      </c>
      <c r="C9" s="42">
        <f>Assumptions!D11</f>
        <v>1.032</v>
      </c>
      <c r="D9" s="42">
        <f>Assumptions!E11</f>
        <v>1.065024</v>
      </c>
      <c r="E9" s="42">
        <f>Assumptions!F11</f>
        <v>1.0991047679999999</v>
      </c>
      <c r="F9" s="42">
        <f>Assumptions!G11</f>
        <v>1.1342761205759999</v>
      </c>
      <c r="G9" s="42">
        <f>Assumptions!H11</f>
        <v>1.170572956434432</v>
      </c>
      <c r="H9" s="42">
        <f>Assumptions!I11</f>
        <v>1.2080312910403337</v>
      </c>
      <c r="I9" s="42">
        <f>Assumptions!J11</f>
        <v>1.2466882923536242</v>
      </c>
      <c r="J9" s="42">
        <f>Assumptions!K11</f>
        <v>1.2865823177089404</v>
      </c>
      <c r="K9" s="42">
        <f>Assumptions!L11</f>
        <v>1.3277529518756266</v>
      </c>
      <c r="L9" s="42">
        <f>Assumptions!M11</f>
        <v>1.3702410463356465</v>
      </c>
      <c r="M9" s="42">
        <f>Assumptions!N11</f>
        <v>1.4140887598183871</v>
      </c>
      <c r="N9" s="42">
        <f>Assumptions!O11</f>
        <v>1.4593396001325756</v>
      </c>
      <c r="O9" s="42">
        <f>Assumptions!P11</f>
        <v>1.5060384673368181</v>
      </c>
      <c r="P9" s="42">
        <f>Assumptions!Q11</f>
        <v>1.554231698291596</v>
      </c>
      <c r="Q9" s="42">
        <f>Assumptions!R11</f>
        <v>1.6039671126369268</v>
      </c>
      <c r="R9" s="42">
        <f>Assumptions!S11</f>
        <v>1.6552940602413089</v>
      </c>
      <c r="S9" s="42">
        <f>Assumptions!T11</f>
        <v>1.7082634701690309</v>
      </c>
      <c r="T9" s="42">
        <f>Assumptions!U11</f>
        <v>1.7629279012144397</v>
      </c>
      <c r="U9" s="42">
        <f>Assumptions!V11</f>
        <v>1.8193415940533015</v>
      </c>
      <c r="V9" s="42">
        <f>Assumptions!W11</f>
        <v>1.8775605250630074</v>
      </c>
      <c r="W9" s="42">
        <f>Assumptions!X11</f>
        <v>1.9376424618650239</v>
      </c>
      <c r="X9" s="42">
        <f>Assumptions!Y11</f>
        <v>1.9996470206447043</v>
      </c>
      <c r="Y9" s="42">
        <f>Assumptions!Z11</f>
        <v>2.0636357253053346</v>
      </c>
      <c r="Z9" s="42">
        <f>Assumptions!AA11</f>
        <v>2.1296720685151054</v>
      </c>
      <c r="AA9" s="42">
        <f>Assumptions!AB11</f>
        <v>2.1978215747075893</v>
      </c>
      <c r="AB9" s="42">
        <f>Assumptions!AC11</f>
        <v>2.2681518650982317</v>
      </c>
      <c r="AC9" s="42">
        <f>Assumptions!AD11</f>
        <v>2.340732724781375</v>
      </c>
      <c r="AD9" s="42">
        <f>Assumptions!AE11</f>
        <v>2.4156361719743793</v>
      </c>
      <c r="AE9" s="42">
        <f>Assumptions!AF11</f>
        <v>2.4929365294775594</v>
      </c>
      <c r="AF9" s="42">
        <f>Assumptions!AG11</f>
        <v>2.5727104984208409</v>
      </c>
    </row>
    <row r="11" spans="1:32" x14ac:dyDescent="0.35">
      <c r="A11" t="s">
        <v>71</v>
      </c>
      <c r="C11" s="1">
        <f>C5*C$9</f>
        <v>13305903.233369514</v>
      </c>
      <c r="D11" s="1">
        <f>D5*D$9</f>
        <v>13731692.136837339</v>
      </c>
      <c r="E11" s="1">
        <f t="shared" ref="D11:AF13" si="1">E5*E$9</f>
        <v>14171106.285216132</v>
      </c>
      <c r="F11" s="1">
        <f t="shared" si="1"/>
        <v>14624581.686343048</v>
      </c>
      <c r="G11" s="1">
        <f t="shared" si="1"/>
        <v>15092568.300306028</v>
      </c>
      <c r="H11" s="1">
        <f t="shared" si="1"/>
        <v>15575530.485915819</v>
      </c>
      <c r="I11" s="1">
        <f t="shared" si="1"/>
        <v>16073947.461465122</v>
      </c>
      <c r="J11" s="1">
        <f t="shared" si="1"/>
        <v>16588313.780232009</v>
      </c>
      <c r="K11" s="1">
        <f t="shared" si="1"/>
        <v>17119139.821199436</v>
      </c>
      <c r="L11" s="1">
        <f t="shared" si="1"/>
        <v>17666952.295477815</v>
      </c>
      <c r="M11" s="1">
        <f t="shared" si="1"/>
        <v>18232294.768933102</v>
      </c>
      <c r="N11" s="1">
        <f t="shared" si="1"/>
        <v>18815728.201538965</v>
      </c>
      <c r="O11" s="1">
        <f t="shared" si="1"/>
        <v>19417831.503988214</v>
      </c>
      <c r="P11" s="1">
        <f t="shared" si="1"/>
        <v>20039202.112115834</v>
      </c>
      <c r="Q11" s="1">
        <f t="shared" si="1"/>
        <v>20680456.579703536</v>
      </c>
      <c r="R11" s="1">
        <f t="shared" si="1"/>
        <v>21342231.190254055</v>
      </c>
      <c r="S11" s="1">
        <f t="shared" si="1"/>
        <v>22025182.588342186</v>
      </c>
      <c r="T11" s="1">
        <f t="shared" si="1"/>
        <v>22729988.431169134</v>
      </c>
      <c r="U11" s="1">
        <f t="shared" si="1"/>
        <v>23457348.06096654</v>
      </c>
      <c r="V11" s="1">
        <f t="shared" si="1"/>
        <v>24207983.198917475</v>
      </c>
      <c r="W11" s="1">
        <f t="shared" si="1"/>
        <v>24982638.661282837</v>
      </c>
      <c r="X11" s="1">
        <f t="shared" si="1"/>
        <v>25782083.098443884</v>
      </c>
      <c r="Y11" s="1">
        <f t="shared" si="1"/>
        <v>26607109.757594083</v>
      </c>
      <c r="Z11" s="1">
        <f t="shared" si="1"/>
        <v>27458537.269837096</v>
      </c>
      <c r="AA11" s="1">
        <f t="shared" si="1"/>
        <v>28337210.462471891</v>
      </c>
      <c r="AB11" s="1">
        <f t="shared" si="1"/>
        <v>29244001.197270986</v>
      </c>
      <c r="AC11" s="1">
        <f t="shared" si="1"/>
        <v>30179809.235583652</v>
      </c>
      <c r="AD11" s="1">
        <f t="shared" si="1"/>
        <v>31145563.131122336</v>
      </c>
      <c r="AE11" s="1">
        <f t="shared" si="1"/>
        <v>32142221.151318248</v>
      </c>
      <c r="AF11" s="1">
        <f t="shared" si="1"/>
        <v>33170772.228160426</v>
      </c>
    </row>
    <row r="12" spans="1:32" x14ac:dyDescent="0.35">
      <c r="A12" t="s">
        <v>72</v>
      </c>
      <c r="C12" s="1">
        <f t="shared" ref="C12:R12" si="2">C6*C$9</f>
        <v>23925761.890231673</v>
      </c>
      <c r="D12" s="1">
        <f t="shared" si="2"/>
        <v>24691386.270719085</v>
      </c>
      <c r="E12" s="1">
        <f t="shared" si="2"/>
        <v>25481510.631382093</v>
      </c>
      <c r="F12" s="1">
        <f t="shared" si="2"/>
        <v>26296918.971586321</v>
      </c>
      <c r="G12" s="1">
        <f t="shared" si="2"/>
        <v>27138420.378677085</v>
      </c>
      <c r="H12" s="1">
        <f t="shared" si="2"/>
        <v>28006849.830794748</v>
      </c>
      <c r="I12" s="1">
        <f t="shared" si="2"/>
        <v>28903069.025380176</v>
      </c>
      <c r="J12" s="1">
        <f t="shared" si="2"/>
        <v>29827967.234192345</v>
      </c>
      <c r="K12" s="1">
        <f t="shared" si="2"/>
        <v>30782462.185686506</v>
      </c>
      <c r="L12" s="1">
        <f t="shared" si="2"/>
        <v>31767500.975628469</v>
      </c>
      <c r="M12" s="1">
        <f t="shared" si="2"/>
        <v>32784061.006848577</v>
      </c>
      <c r="N12" s="1">
        <f t="shared" si="2"/>
        <v>33833150.959067732</v>
      </c>
      <c r="O12" s="1">
        <f t="shared" si="2"/>
        <v>34915811.789757907</v>
      </c>
      <c r="P12" s="1">
        <f t="shared" si="2"/>
        <v>36033117.76703015</v>
      </c>
      <c r="Q12" s="1">
        <f t="shared" si="2"/>
        <v>37186177.535575114</v>
      </c>
      <c r="R12" s="1">
        <f t="shared" si="2"/>
        <v>38376135.216713525</v>
      </c>
      <c r="S12" s="1">
        <f t="shared" si="1"/>
        <v>39604171.543648362</v>
      </c>
      <c r="T12" s="1">
        <f t="shared" si="1"/>
        <v>40871505.033045098</v>
      </c>
      <c r="U12" s="1">
        <f t="shared" si="1"/>
        <v>42179393.194102541</v>
      </c>
      <c r="V12" s="1">
        <f t="shared" si="1"/>
        <v>43529133.776313826</v>
      </c>
      <c r="W12" s="1">
        <f t="shared" si="1"/>
        <v>44922066.057155877</v>
      </c>
      <c r="X12" s="1">
        <f t="shared" si="1"/>
        <v>46359572.170984857</v>
      </c>
      <c r="Y12" s="1">
        <f t="shared" si="1"/>
        <v>47843078.480456367</v>
      </c>
      <c r="Z12" s="1">
        <f t="shared" si="1"/>
        <v>49374056.991830967</v>
      </c>
      <c r="AA12" s="1">
        <f t="shared" si="1"/>
        <v>50954026.815569572</v>
      </c>
      <c r="AB12" s="1">
        <f t="shared" si="1"/>
        <v>52584555.673667789</v>
      </c>
      <c r="AC12" s="1">
        <f t="shared" si="1"/>
        <v>54267261.455225155</v>
      </c>
      <c r="AD12" s="1">
        <f t="shared" si="1"/>
        <v>56003813.821792372</v>
      </c>
      <c r="AE12" s="1">
        <f t="shared" si="1"/>
        <v>57795935.86408972</v>
      </c>
      <c r="AF12" s="1">
        <f t="shared" si="1"/>
        <v>59645405.811740585</v>
      </c>
    </row>
    <row r="13" spans="1:32" x14ac:dyDescent="0.35">
      <c r="A13" t="s">
        <v>75</v>
      </c>
      <c r="C13" s="1">
        <f>C7*C$9</f>
        <v>574218.28536556009</v>
      </c>
      <c r="D13" s="1">
        <f t="shared" si="1"/>
        <v>1185186.5409945161</v>
      </c>
      <c r="E13" s="1">
        <f t="shared" si="1"/>
        <v>1834668.7654595105</v>
      </c>
      <c r="F13" s="1">
        <f t="shared" si="1"/>
        <v>2524504.221272287</v>
      </c>
      <c r="G13" s="1">
        <f t="shared" si="1"/>
        <v>3256610.4454412502</v>
      </c>
      <c r="H13" s="1">
        <f t="shared" si="1"/>
        <v>4032986.3756344439</v>
      </c>
      <c r="I13" s="1">
        <f t="shared" si="1"/>
        <v>4855715.5962638706</v>
      </c>
      <c r="J13" s="1">
        <f t="shared" si="1"/>
        <v>5726969.7089649318</v>
      </c>
      <c r="K13" s="1">
        <f t="shared" si="1"/>
        <v>6649011.8321082862</v>
      </c>
      <c r="L13" s="1">
        <f t="shared" si="1"/>
        <v>7624200.2341508344</v>
      </c>
      <c r="M13" s="1">
        <f t="shared" si="1"/>
        <v>8654992.1058080271</v>
      </c>
      <c r="N13" s="1">
        <f t="shared" si="1"/>
        <v>9743947.4762115087</v>
      </c>
      <c r="O13" s="1">
        <f t="shared" si="1"/>
        <v>10893733.278404467</v>
      </c>
      <c r="P13" s="1">
        <f t="shared" si="1"/>
        <v>12107127.569722135</v>
      </c>
      <c r="Q13" s="1">
        <f t="shared" si="1"/>
        <v>13387023.912807042</v>
      </c>
      <c r="R13" s="1">
        <f t="shared" si="1"/>
        <v>14736435.923217997</v>
      </c>
      <c r="S13" s="1">
        <f t="shared" si="1"/>
        <v>16158501.989808533</v>
      </c>
      <c r="T13" s="1">
        <f t="shared" si="1"/>
        <v>17656490.174275488</v>
      </c>
      <c r="U13" s="1">
        <f t="shared" si="1"/>
        <v>19233803.296510763</v>
      </c>
      <c r="V13" s="1">
        <f t="shared" si="1"/>
        <v>20893984.212630641</v>
      </c>
      <c r="W13" s="1">
        <f t="shared" si="1"/>
        <v>22640721.292806566</v>
      </c>
      <c r="X13" s="1">
        <f t="shared" si="1"/>
        <v>24477854.10628001</v>
      </c>
      <c r="Y13" s="1">
        <f t="shared" si="1"/>
        <v>26409379.321211915</v>
      </c>
      <c r="Z13" s="1">
        <f t="shared" si="1"/>
        <v>28439456.82729464</v>
      </c>
      <c r="AA13" s="1">
        <f t="shared" si="1"/>
        <v>30572416.089341752</v>
      </c>
      <c r="AB13" s="1">
        <f t="shared" si="1"/>
        <v>32812762.740368705</v>
      </c>
      <c r="AC13" s="1">
        <f t="shared" si="1"/>
        <v>35165185.422985904</v>
      </c>
      <c r="AD13" s="1">
        <f t="shared" si="1"/>
        <v>37634562.88824448</v>
      </c>
      <c r="AE13" s="1">
        <f t="shared" si="1"/>
        <v>40225971.361406453</v>
      </c>
      <c r="AF13" s="1">
        <f t="shared" si="1"/>
        <v>42944692.184453227</v>
      </c>
    </row>
    <row r="14" spans="1:32" x14ac:dyDescent="0.3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35">
      <c r="A15" t="s">
        <v>82</v>
      </c>
      <c r="C15" s="38">
        <f>Assumptions!D44</f>
        <v>1</v>
      </c>
      <c r="D15" s="38">
        <f>Assumptions!E44</f>
        <v>1</v>
      </c>
      <c r="E15" s="38">
        <f>Assumptions!F44</f>
        <v>1</v>
      </c>
      <c r="F15" s="38">
        <f>Assumptions!G44</f>
        <v>1</v>
      </c>
      <c r="G15" s="38">
        <f>Assumptions!H44</f>
        <v>1</v>
      </c>
      <c r="H15" s="38">
        <f>Assumptions!I44</f>
        <v>1</v>
      </c>
      <c r="I15" s="38">
        <f>Assumptions!J44</f>
        <v>1</v>
      </c>
      <c r="J15" s="38">
        <f>Assumptions!K44</f>
        <v>1</v>
      </c>
      <c r="K15" s="38">
        <f>Assumptions!L44</f>
        <v>1</v>
      </c>
      <c r="L15" s="38">
        <f>Assumptions!M44</f>
        <v>1</v>
      </c>
      <c r="M15" s="38">
        <f>Assumptions!N44</f>
        <v>1</v>
      </c>
      <c r="N15" s="38">
        <f>Assumptions!O44</f>
        <v>1</v>
      </c>
      <c r="O15" s="38">
        <f>Assumptions!P44</f>
        <v>1</v>
      </c>
      <c r="P15" s="38">
        <f>Assumptions!Q44</f>
        <v>1</v>
      </c>
      <c r="Q15" s="38">
        <f>Assumptions!R44</f>
        <v>1</v>
      </c>
      <c r="R15" s="38">
        <f>Assumptions!S44</f>
        <v>1</v>
      </c>
      <c r="S15" s="38">
        <f>Assumptions!T44</f>
        <v>1</v>
      </c>
      <c r="T15" s="38">
        <f>Assumptions!U44</f>
        <v>1</v>
      </c>
      <c r="U15" s="38">
        <f>Assumptions!V44</f>
        <v>1</v>
      </c>
      <c r="V15" s="38">
        <f>Assumptions!W44</f>
        <v>1</v>
      </c>
      <c r="W15" s="38">
        <f>Assumptions!X44</f>
        <v>1</v>
      </c>
      <c r="X15" s="38">
        <f>Assumptions!Y44</f>
        <v>1</v>
      </c>
      <c r="Y15" s="38">
        <f>Assumptions!Z44</f>
        <v>1</v>
      </c>
      <c r="Z15" s="38">
        <f>Assumptions!AA44</f>
        <v>1</v>
      </c>
      <c r="AA15" s="38">
        <f>Assumptions!AB44</f>
        <v>1</v>
      </c>
      <c r="AB15" s="38">
        <f>Assumptions!AC44</f>
        <v>1</v>
      </c>
      <c r="AC15" s="38">
        <f>Assumptions!AD44</f>
        <v>1</v>
      </c>
      <c r="AD15" s="38">
        <f>Assumptions!AE44</f>
        <v>1</v>
      </c>
      <c r="AE15" s="38">
        <f>Assumptions!AF44</f>
        <v>1</v>
      </c>
      <c r="AF15" s="38">
        <f>Assumptions!AG44</f>
        <v>1</v>
      </c>
    </row>
    <row r="16" spans="1:32" x14ac:dyDescent="0.35">
      <c r="A16" t="s">
        <v>62</v>
      </c>
      <c r="C16" s="45">
        <f>Assumptions!D45</f>
        <v>1</v>
      </c>
      <c r="D16" s="45">
        <f>Assumptions!E45</f>
        <v>1</v>
      </c>
      <c r="E16" s="45">
        <f>Assumptions!F45</f>
        <v>1</v>
      </c>
      <c r="F16" s="45">
        <f>Assumptions!G45</f>
        <v>1</v>
      </c>
      <c r="G16" s="45">
        <f>Assumptions!H45</f>
        <v>1</v>
      </c>
      <c r="H16" s="45">
        <f>Assumptions!I45</f>
        <v>1</v>
      </c>
      <c r="I16" s="45">
        <f>Assumptions!J45</f>
        <v>1</v>
      </c>
      <c r="J16" s="45">
        <f>Assumptions!K45</f>
        <v>1</v>
      </c>
      <c r="K16" s="45">
        <f>Assumptions!L45</f>
        <v>1</v>
      </c>
      <c r="L16" s="45">
        <f>Assumptions!M45</f>
        <v>1</v>
      </c>
      <c r="M16" s="45">
        <f>Assumptions!N45</f>
        <v>1</v>
      </c>
      <c r="N16" s="45">
        <f>Assumptions!O45</f>
        <v>1</v>
      </c>
      <c r="O16" s="45">
        <f>Assumptions!P45</f>
        <v>1</v>
      </c>
      <c r="P16" s="45">
        <f>Assumptions!Q45</f>
        <v>1</v>
      </c>
      <c r="Q16" s="45">
        <f>Assumptions!R45</f>
        <v>1</v>
      </c>
      <c r="R16" s="45">
        <f>Assumptions!S45</f>
        <v>1</v>
      </c>
      <c r="S16" s="45">
        <f>Assumptions!T45</f>
        <v>1</v>
      </c>
      <c r="T16" s="45">
        <f>Assumptions!U45</f>
        <v>1</v>
      </c>
      <c r="U16" s="45">
        <f>Assumptions!V45</f>
        <v>1</v>
      </c>
      <c r="V16" s="45">
        <f>Assumptions!W45</f>
        <v>1</v>
      </c>
      <c r="W16" s="45">
        <f>Assumptions!X45</f>
        <v>1</v>
      </c>
      <c r="X16" s="45">
        <f>Assumptions!Y45</f>
        <v>1</v>
      </c>
      <c r="Y16" s="45">
        <f>Assumptions!Z45</f>
        <v>1</v>
      </c>
      <c r="Z16" s="45">
        <f>Assumptions!AA45</f>
        <v>1</v>
      </c>
      <c r="AA16" s="45">
        <f>Assumptions!AB45</f>
        <v>1</v>
      </c>
      <c r="AB16" s="45">
        <f>Assumptions!AC45</f>
        <v>1</v>
      </c>
      <c r="AC16" s="45">
        <f>Assumptions!AD45</f>
        <v>1</v>
      </c>
      <c r="AD16" s="45">
        <f>Assumptions!AE45</f>
        <v>1</v>
      </c>
      <c r="AE16" s="45">
        <f>Assumptions!AF45</f>
        <v>1</v>
      </c>
      <c r="AF16" s="45">
        <f>Assumptions!AG45</f>
        <v>1</v>
      </c>
    </row>
    <row r="17" spans="1:32" x14ac:dyDescent="0.3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35">
      <c r="A18" t="s">
        <v>79</v>
      </c>
      <c r="C18" s="1">
        <f>(C11*C16)-C11</f>
        <v>0</v>
      </c>
      <c r="D18" s="1">
        <f t="shared" ref="D18:AF18" si="3">(D11*D16)-D11</f>
        <v>0</v>
      </c>
      <c r="E18" s="1">
        <f t="shared" si="3"/>
        <v>0</v>
      </c>
      <c r="F18" s="1">
        <f t="shared" si="3"/>
        <v>0</v>
      </c>
      <c r="G18" s="1">
        <f t="shared" si="3"/>
        <v>0</v>
      </c>
      <c r="H18" s="1">
        <f t="shared" si="3"/>
        <v>0</v>
      </c>
      <c r="I18" s="1">
        <f t="shared" si="3"/>
        <v>0</v>
      </c>
      <c r="J18" s="1">
        <f t="shared" si="3"/>
        <v>0</v>
      </c>
      <c r="K18" s="1">
        <f t="shared" si="3"/>
        <v>0</v>
      </c>
      <c r="L18" s="1">
        <f t="shared" si="3"/>
        <v>0</v>
      </c>
      <c r="M18" s="1">
        <f t="shared" si="3"/>
        <v>0</v>
      </c>
      <c r="N18" s="1">
        <f t="shared" si="3"/>
        <v>0</v>
      </c>
      <c r="O18" s="1">
        <f t="shared" si="3"/>
        <v>0</v>
      </c>
      <c r="P18" s="1">
        <f t="shared" si="3"/>
        <v>0</v>
      </c>
      <c r="Q18" s="1">
        <f t="shared" si="3"/>
        <v>0</v>
      </c>
      <c r="R18" s="1">
        <f t="shared" si="3"/>
        <v>0</v>
      </c>
      <c r="S18" s="1">
        <f t="shared" si="3"/>
        <v>0</v>
      </c>
      <c r="T18" s="1">
        <f t="shared" si="3"/>
        <v>0</v>
      </c>
      <c r="U18" s="1">
        <f t="shared" si="3"/>
        <v>0</v>
      </c>
      <c r="V18" s="1">
        <f t="shared" si="3"/>
        <v>0</v>
      </c>
      <c r="W18" s="1">
        <f t="shared" si="3"/>
        <v>0</v>
      </c>
      <c r="X18" s="1">
        <f t="shared" si="3"/>
        <v>0</v>
      </c>
      <c r="Y18" s="1">
        <f t="shared" si="3"/>
        <v>0</v>
      </c>
      <c r="Z18" s="1">
        <f t="shared" si="3"/>
        <v>0</v>
      </c>
      <c r="AA18" s="1">
        <f t="shared" si="3"/>
        <v>0</v>
      </c>
      <c r="AB18" s="1">
        <f t="shared" si="3"/>
        <v>0</v>
      </c>
      <c r="AC18" s="1">
        <f t="shared" si="3"/>
        <v>0</v>
      </c>
      <c r="AD18" s="1">
        <f t="shared" si="3"/>
        <v>0</v>
      </c>
      <c r="AE18" s="1">
        <f t="shared" si="3"/>
        <v>0</v>
      </c>
      <c r="AF18" s="1">
        <f t="shared" si="3"/>
        <v>0</v>
      </c>
    </row>
    <row r="20" spans="1:32" x14ac:dyDescent="0.35">
      <c r="A20" t="s">
        <v>76</v>
      </c>
      <c r="C20" s="1">
        <f>(C12*C15)-C12</f>
        <v>0</v>
      </c>
      <c r="D20" s="1">
        <f t="shared" ref="D20:AF20" si="4">(D12*D15)-D12</f>
        <v>0</v>
      </c>
      <c r="E20" s="1">
        <f t="shared" si="4"/>
        <v>0</v>
      </c>
      <c r="F20" s="1">
        <f t="shared" si="4"/>
        <v>0</v>
      </c>
      <c r="G20" s="1">
        <f t="shared" si="4"/>
        <v>0</v>
      </c>
      <c r="H20" s="1">
        <f t="shared" si="4"/>
        <v>0</v>
      </c>
      <c r="I20" s="1">
        <f t="shared" si="4"/>
        <v>0</v>
      </c>
      <c r="J20" s="1">
        <f t="shared" si="4"/>
        <v>0</v>
      </c>
      <c r="K20" s="1">
        <f t="shared" si="4"/>
        <v>0</v>
      </c>
      <c r="L20" s="1">
        <f t="shared" si="4"/>
        <v>0</v>
      </c>
      <c r="M20" s="1">
        <f t="shared" si="4"/>
        <v>0</v>
      </c>
      <c r="N20" s="1">
        <f t="shared" si="4"/>
        <v>0</v>
      </c>
      <c r="O20" s="1">
        <f t="shared" si="4"/>
        <v>0</v>
      </c>
      <c r="P20" s="1">
        <f t="shared" si="4"/>
        <v>0</v>
      </c>
      <c r="Q20" s="1">
        <f t="shared" si="4"/>
        <v>0</v>
      </c>
      <c r="R20" s="1">
        <f t="shared" si="4"/>
        <v>0</v>
      </c>
      <c r="S20" s="1">
        <f t="shared" si="4"/>
        <v>0</v>
      </c>
      <c r="T20" s="1">
        <f t="shared" si="4"/>
        <v>0</v>
      </c>
      <c r="U20" s="1">
        <f t="shared" si="4"/>
        <v>0</v>
      </c>
      <c r="V20" s="1">
        <f t="shared" si="4"/>
        <v>0</v>
      </c>
      <c r="W20" s="1">
        <f t="shared" si="4"/>
        <v>0</v>
      </c>
      <c r="X20" s="1">
        <f t="shared" si="4"/>
        <v>0</v>
      </c>
      <c r="Y20" s="1">
        <f t="shared" si="4"/>
        <v>0</v>
      </c>
      <c r="Z20" s="1">
        <f t="shared" si="4"/>
        <v>0</v>
      </c>
      <c r="AA20" s="1">
        <f t="shared" si="4"/>
        <v>0</v>
      </c>
      <c r="AB20" s="1">
        <f t="shared" si="4"/>
        <v>0</v>
      </c>
      <c r="AC20" s="1">
        <f t="shared" si="4"/>
        <v>0</v>
      </c>
      <c r="AD20" s="1">
        <f t="shared" si="4"/>
        <v>0</v>
      </c>
      <c r="AE20" s="1">
        <f t="shared" si="4"/>
        <v>0</v>
      </c>
      <c r="AF20" s="1">
        <f t="shared" si="4"/>
        <v>0</v>
      </c>
    </row>
    <row r="21" spans="1:32" x14ac:dyDescent="0.35">
      <c r="A21" t="s">
        <v>77</v>
      </c>
      <c r="C21" s="1">
        <f>(C12*C16)-C12</f>
        <v>0</v>
      </c>
      <c r="D21" s="1">
        <f t="shared" ref="D21:AF21" si="5">(D12*D16)-D12</f>
        <v>0</v>
      </c>
      <c r="E21" s="1">
        <f t="shared" si="5"/>
        <v>0</v>
      </c>
      <c r="F21" s="1">
        <f t="shared" si="5"/>
        <v>0</v>
      </c>
      <c r="G21" s="1">
        <f t="shared" si="5"/>
        <v>0</v>
      </c>
      <c r="H21" s="1">
        <f t="shared" si="5"/>
        <v>0</v>
      </c>
      <c r="I21" s="1">
        <f t="shared" si="5"/>
        <v>0</v>
      </c>
      <c r="J21" s="1">
        <f t="shared" si="5"/>
        <v>0</v>
      </c>
      <c r="K21" s="1">
        <f t="shared" si="5"/>
        <v>0</v>
      </c>
      <c r="L21" s="1">
        <f t="shared" si="5"/>
        <v>0</v>
      </c>
      <c r="M21" s="1">
        <f t="shared" si="5"/>
        <v>0</v>
      </c>
      <c r="N21" s="1">
        <f t="shared" si="5"/>
        <v>0</v>
      </c>
      <c r="O21" s="1">
        <f t="shared" si="5"/>
        <v>0</v>
      </c>
      <c r="P21" s="1">
        <f t="shared" si="5"/>
        <v>0</v>
      </c>
      <c r="Q21" s="1">
        <f t="shared" si="5"/>
        <v>0</v>
      </c>
      <c r="R21" s="1">
        <f t="shared" si="5"/>
        <v>0</v>
      </c>
      <c r="S21" s="1">
        <f t="shared" si="5"/>
        <v>0</v>
      </c>
      <c r="T21" s="1">
        <f t="shared" si="5"/>
        <v>0</v>
      </c>
      <c r="U21" s="1">
        <f t="shared" si="5"/>
        <v>0</v>
      </c>
      <c r="V21" s="1">
        <f t="shared" si="5"/>
        <v>0</v>
      </c>
      <c r="W21" s="1">
        <f t="shared" si="5"/>
        <v>0</v>
      </c>
      <c r="X21" s="1">
        <f t="shared" si="5"/>
        <v>0</v>
      </c>
      <c r="Y21" s="1">
        <f t="shared" si="5"/>
        <v>0</v>
      </c>
      <c r="Z21" s="1">
        <f t="shared" si="5"/>
        <v>0</v>
      </c>
      <c r="AA21" s="1">
        <f t="shared" si="5"/>
        <v>0</v>
      </c>
      <c r="AB21" s="1">
        <f t="shared" si="5"/>
        <v>0</v>
      </c>
      <c r="AC21" s="1">
        <f t="shared" si="5"/>
        <v>0</v>
      </c>
      <c r="AD21" s="1">
        <f t="shared" si="5"/>
        <v>0</v>
      </c>
      <c r="AE21" s="1">
        <f t="shared" si="5"/>
        <v>0</v>
      </c>
      <c r="AF21" s="1">
        <f t="shared" si="5"/>
        <v>0</v>
      </c>
    </row>
    <row r="22" spans="1:32" x14ac:dyDescent="0.3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x14ac:dyDescent="0.35">
      <c r="A23" t="s">
        <v>78</v>
      </c>
      <c r="C23" s="1">
        <f>(C13*C16)-C13</f>
        <v>0</v>
      </c>
      <c r="D23" s="1">
        <f t="shared" ref="D23:AF23" si="6">(D13*D16)-D13</f>
        <v>0</v>
      </c>
      <c r="E23" s="1">
        <f t="shared" si="6"/>
        <v>0</v>
      </c>
      <c r="F23" s="1">
        <f t="shared" si="6"/>
        <v>0</v>
      </c>
      <c r="G23" s="1">
        <f t="shared" si="6"/>
        <v>0</v>
      </c>
      <c r="H23" s="1">
        <f t="shared" si="6"/>
        <v>0</v>
      </c>
      <c r="I23" s="1">
        <f t="shared" si="6"/>
        <v>0</v>
      </c>
      <c r="J23" s="1">
        <f t="shared" si="6"/>
        <v>0</v>
      </c>
      <c r="K23" s="1">
        <f t="shared" si="6"/>
        <v>0</v>
      </c>
      <c r="L23" s="1">
        <f t="shared" si="6"/>
        <v>0</v>
      </c>
      <c r="M23" s="1">
        <f t="shared" si="6"/>
        <v>0</v>
      </c>
      <c r="N23" s="1">
        <f t="shared" si="6"/>
        <v>0</v>
      </c>
      <c r="O23" s="1">
        <f t="shared" si="6"/>
        <v>0</v>
      </c>
      <c r="P23" s="1">
        <f t="shared" si="6"/>
        <v>0</v>
      </c>
      <c r="Q23" s="1">
        <f t="shared" si="6"/>
        <v>0</v>
      </c>
      <c r="R23" s="1">
        <f t="shared" si="6"/>
        <v>0</v>
      </c>
      <c r="S23" s="1">
        <f t="shared" si="6"/>
        <v>0</v>
      </c>
      <c r="T23" s="1">
        <f t="shared" si="6"/>
        <v>0</v>
      </c>
      <c r="U23" s="1">
        <f t="shared" si="6"/>
        <v>0</v>
      </c>
      <c r="V23" s="1">
        <f t="shared" si="6"/>
        <v>0</v>
      </c>
      <c r="W23" s="1">
        <f t="shared" si="6"/>
        <v>0</v>
      </c>
      <c r="X23" s="1">
        <f t="shared" si="6"/>
        <v>0</v>
      </c>
      <c r="Y23" s="1">
        <f t="shared" si="6"/>
        <v>0</v>
      </c>
      <c r="Z23" s="1">
        <f t="shared" si="6"/>
        <v>0</v>
      </c>
      <c r="AA23" s="1">
        <f t="shared" si="6"/>
        <v>0</v>
      </c>
      <c r="AB23" s="1">
        <f t="shared" si="6"/>
        <v>0</v>
      </c>
      <c r="AC23" s="1">
        <f t="shared" si="6"/>
        <v>0</v>
      </c>
      <c r="AD23" s="1">
        <f t="shared" si="6"/>
        <v>0</v>
      </c>
      <c r="AE23" s="1">
        <f t="shared" si="6"/>
        <v>0</v>
      </c>
      <c r="AF23" s="1">
        <f t="shared" si="6"/>
        <v>0</v>
      </c>
    </row>
    <row r="24" spans="1:32" x14ac:dyDescent="0.35">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s="14" customFormat="1" x14ac:dyDescent="0.35">
      <c r="A25" s="14" t="s">
        <v>98</v>
      </c>
      <c r="C25" s="40">
        <f>SUM(C11:C13,C18:C23)</f>
        <v>37805883.408966742</v>
      </c>
      <c r="D25" s="40">
        <f>SUM(D11:D13,D18:D23)</f>
        <v>39608264.94855094</v>
      </c>
      <c r="E25" s="40">
        <f t="shared" ref="E25:AF25" si="7">SUM(E11:E13,E18:E23)</f>
        <v>41487285.682057731</v>
      </c>
      <c r="F25" s="40">
        <f t="shared" si="7"/>
        <v>43446004.879201658</v>
      </c>
      <c r="G25" s="40">
        <f t="shared" si="7"/>
        <v>45487599.124424368</v>
      </c>
      <c r="H25" s="40">
        <f t="shared" si="7"/>
        <v>47615366.692345016</v>
      </c>
      <c r="I25" s="40">
        <f t="shared" si="7"/>
        <v>49832732.08310917</v>
      </c>
      <c r="J25" s="40">
        <f t="shared" si="7"/>
        <v>52143250.723389283</v>
      </c>
      <c r="K25" s="40">
        <f t="shared" si="7"/>
        <v>54550613.838994235</v>
      </c>
      <c r="L25" s="40">
        <f t="shared" si="7"/>
        <v>57058653.505257122</v>
      </c>
      <c r="M25" s="40">
        <f t="shared" si="7"/>
        <v>59671347.881589703</v>
      </c>
      <c r="N25" s="40">
        <f t="shared" si="7"/>
        <v>62392826.636818208</v>
      </c>
      <c r="O25" s="40">
        <f t="shared" si="7"/>
        <v>65227376.572150588</v>
      </c>
      <c r="P25" s="40">
        <f t="shared" si="7"/>
        <v>68179447.448868111</v>
      </c>
      <c r="Q25" s="40">
        <f t="shared" si="7"/>
        <v>71253658.028085694</v>
      </c>
      <c r="R25" s="40">
        <f t="shared" si="7"/>
        <v>74454802.330185577</v>
      </c>
      <c r="S25" s="40">
        <f t="shared" si="7"/>
        <v>77787856.121799082</v>
      </c>
      <c r="T25" s="40">
        <f t="shared" si="7"/>
        <v>81257983.638489723</v>
      </c>
      <c r="U25" s="40">
        <f t="shared" si="7"/>
        <v>84870544.551579833</v>
      </c>
      <c r="V25" s="40">
        <f t="shared" si="7"/>
        <v>88631101.187861949</v>
      </c>
      <c r="W25" s="40">
        <f t="shared" si="7"/>
        <v>92545426.011245281</v>
      </c>
      <c r="X25" s="40">
        <f t="shared" si="7"/>
        <v>96619509.375708759</v>
      </c>
      <c r="Y25" s="40">
        <f t="shared" si="7"/>
        <v>100859567.55926237</v>
      </c>
      <c r="Z25" s="40">
        <f t="shared" si="7"/>
        <v>105272051.0889627</v>
      </c>
      <c r="AA25" s="40">
        <f t="shared" si="7"/>
        <v>109863653.36738321</v>
      </c>
      <c r="AB25" s="40">
        <f t="shared" si="7"/>
        <v>114641319.61130749</v>
      </c>
      <c r="AC25" s="40">
        <f t="shared" si="7"/>
        <v>119612256.11379471</v>
      </c>
      <c r="AD25" s="40">
        <f t="shared" si="7"/>
        <v>124783939.84115919</v>
      </c>
      <c r="AE25" s="40">
        <f t="shared" si="7"/>
        <v>130164128.37681442</v>
      </c>
      <c r="AF25" s="40">
        <f t="shared" si="7"/>
        <v>135760870.22435424</v>
      </c>
    </row>
  </sheetData>
  <sheetProtection algorithmName="SHA-512" hashValue="01dFGF6Qw+TLdaoDnKEcbT+wqvLqpwJM8gHbBT2w8RbOiN4e7qsu8PLV00H1wHoEVgd4FmkMRUW002exhisSDg==" saltValue="3Fv9w/81TC/dUccOI60khw==" spinCount="100000" sheet="1" objects="1" scenarios="1"/>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3TopicNote xmlns="01be4277-2979-4a68-876d-b92b25fceece">
      <Terms xmlns="http://schemas.microsoft.com/office/infopath/2007/PartnerControls"/>
    </C3TopicNote>
    <ab652c8fc19f4aa1b7c685bfd6c8b663 xmlns="f54e2983-00ce-40fc-8108-18f351fc47bf">
      <Terms xmlns="http://schemas.microsoft.com/office/infopath/2007/PartnerControls">
        <TermInfo xmlns="http://schemas.microsoft.com/office/infopath/2007/PartnerControls">
          <TermName xmlns="http://schemas.microsoft.com/office/infopath/2007/PartnerControls">Local Government</TermName>
          <TermId xmlns="http://schemas.microsoft.com/office/infopath/2007/PartnerControls">d4c83f0c-f81e-4391-a096-cd21301ce608</TermId>
        </TermInfo>
      </Terms>
    </ab652c8fc19f4aa1b7c685bfd6c8b663>
    <j47b0202623f4ea5aacb4f820e2a4374 xmlns="f54e2983-00ce-40fc-8108-18f351fc47bf">
      <Terms xmlns="http://schemas.microsoft.com/office/infopath/2007/PartnerControls"/>
    </j47b0202623f4ea5aacb4f820e2a4374>
    <o2f22aac53bd4fed8afdac54e6ae7a01 xmlns="f54e2983-00ce-40fc-8108-18f351fc47bf">
      <Terms xmlns="http://schemas.microsoft.com/office/infopath/2007/PartnerControls"/>
    </o2f22aac53bd4fed8afdac54e6ae7a01>
    <DIAReferenceNumber xmlns="f54e2983-00ce-40fc-8108-18f351fc47bf" xsi:nil="true"/>
    <i28a3dfa7619411fa0190df1513c6f61 xmlns="f54e2983-00ce-40fc-8108-18f351fc47bf">
      <Terms xmlns="http://schemas.microsoft.com/office/infopath/2007/PartnerControls"/>
    </i28a3dfa7619411fa0190df1513c6f61>
    <TaxKeywordTaxHTField xmlns="f54e2983-00ce-40fc-8108-18f351fc47bf">
      <Terms xmlns="http://schemas.microsoft.com/office/infopath/2007/PartnerControls"/>
    </TaxKeywordTaxHTField>
    <lcff0ddf232c47f2a2233c5008913c29 xmlns="f54e2983-00ce-40fc-8108-18f351fc47bf">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875d92a8-67e2-4a32-9472-8fe99549e1eb</TermId>
        </TermInfo>
      </Terms>
    </lcff0ddf232c47f2a2233c5008913c29>
    <TaxCatchAll xmlns="f54e2983-00ce-40fc-8108-18f351fc47bf">
      <Value>4</Value>
      <Value>2</Value>
      <Value>1</Value>
    </TaxCatchAll>
    <DIANotes xmlns="f54e2983-00ce-40fc-8108-18f351fc47bf" xsi:nil="true"/>
    <DIAPrivateEntity xmlns="f54e2983-00ce-40fc-8108-18f351fc47bf" xsi:nil="true"/>
    <_dlc_DocId xmlns="f54e2983-00ce-40fc-8108-18f351fc47bf">3W2DU3RAJ5R2-1900874439-814</_dlc_DocId>
    <_dlc_DocIdUrl xmlns="f54e2983-00ce-40fc-8108-18f351fc47bf">
      <Url>https://dia.cohesion.net.nz/Sites/LGV/TWRP/CAE/_layouts/15/DocIdRedir.aspx?ID=3W2DU3RAJ5R2-1900874439-814</Url>
      <Description>3W2DU3RAJ5R2-1900874439-814</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Administration Document" ma:contentTypeID="0x0101005496552013C0BA46BE88192D5C6EB20B00351512A5ABB74CC687DC2977C156D0BF00FF72CB6D15DF984A9E03CB516886E5BC" ma:contentTypeVersion="11" ma:contentTypeDescription="Administration Document" ma:contentTypeScope="" ma:versionID="d23fc31ee7d7ec00e5e7a32a0d7a1e87">
  <xsd:schema xmlns:xsd="http://www.w3.org/2001/XMLSchema" xmlns:xs="http://www.w3.org/2001/XMLSchema" xmlns:p="http://schemas.microsoft.com/office/2006/metadata/properties" xmlns:ns3="01be4277-2979-4a68-876d-b92b25fceece" xmlns:ns4="f54e2983-00ce-40fc-8108-18f351fc47bf" xmlns:ns5="bbc6e22a-45a0-4b49-a617-f7dba7150e03" targetNamespace="http://schemas.microsoft.com/office/2006/metadata/properties" ma:root="true" ma:fieldsID="aa7af5b9a1547bb0aa997447eee8eb9f" ns3:_="" ns4:_="" ns5:_="">
    <xsd:import namespace="01be4277-2979-4a68-876d-b92b25fceece"/>
    <xsd:import namespace="f54e2983-00ce-40fc-8108-18f351fc47bf"/>
    <xsd:import namespace="bbc6e22a-45a0-4b49-a617-f7dba7150e03"/>
    <xsd:element name="properties">
      <xsd:complexType>
        <xsd:sequence>
          <xsd:element name="documentManagement">
            <xsd:complexType>
              <xsd:all>
                <xsd:element ref="ns3:C3TopicNote" minOccurs="0"/>
                <xsd:element ref="ns4:TaxKeywordTaxHTField" minOccurs="0"/>
                <xsd:element ref="ns4:TaxCatchAll" minOccurs="0"/>
                <xsd:element ref="ns4:TaxCatchAllLabel" minOccurs="0"/>
                <xsd:element ref="ns4:o2f22aac53bd4fed8afdac54e6ae7a01" minOccurs="0"/>
                <xsd:element ref="ns4:lcff0ddf232c47f2a2233c5008913c29" minOccurs="0"/>
                <xsd:element ref="ns4:DIANotes" minOccurs="0"/>
                <xsd:element ref="ns4:_dlc_DocId" minOccurs="0"/>
                <xsd:element ref="ns4:_dlc_DocIdUrl" minOccurs="0"/>
                <xsd:element ref="ns4:_dlc_DocIdPersistId" minOccurs="0"/>
                <xsd:element ref="ns5:SharedWithUsers" minOccurs="0"/>
                <xsd:element ref="ns4:j47b0202623f4ea5aacb4f820e2a4374" minOccurs="0"/>
                <xsd:element ref="ns4:DIAPrivateEntity" minOccurs="0"/>
                <xsd:element ref="ns4:i28a3dfa7619411fa0190df1513c6f61" minOccurs="0"/>
                <xsd:element ref="ns4:ab652c8fc19f4aa1b7c685bfd6c8b663" minOccurs="0"/>
                <xsd:element ref="ns4:DIAReference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be4277-2979-4a68-876d-b92b25fceece" elementFormDefault="qualified">
    <xsd:import namespace="http://schemas.microsoft.com/office/2006/documentManagement/types"/>
    <xsd:import namespace="http://schemas.microsoft.com/office/infopath/2007/PartnerControls"/>
    <xsd:element name="C3TopicNote" ma:index="9" nillable="true" ma:taxonomy="true" ma:internalName="C3TopicNote" ma:taxonomyFieldName="C3Topic" ma:displayName="Topic" ma:indexed="true" ma:readOnly="false" ma:default="" ma:fieldId="{6a3fe89f-a6dd-4490-a9c1-3ef38d67b8c7}" ma:sspId="caf61cd4-0327-4679-8f8a-6e41773e81e7" ma:termSetId="bd117d0a-f6da-4449-89a0-3df3ae40d037" ma:anchorId="3d0420b6-a77d-4d40-ac29-4ebf2319e3b2"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4e2983-00ce-40fc-8108-18f351fc47bf" elementFormDefault="qualified">
    <xsd:import namespace="http://schemas.microsoft.com/office/2006/documentManagement/types"/>
    <xsd:import namespace="http://schemas.microsoft.com/office/infopath/2007/PartnerControls"/>
    <xsd:element name="TaxKeywordTaxHTField" ma:index="11" nillable="true" ma:taxonomy="true" ma:internalName="TaxKeywordTaxHTField" ma:taxonomyFieldName="TaxKeyword" ma:displayName="Enterprise Keywords" ma:fieldId="{23f27201-bee3-471e-b2e7-b64fd8b7ca38}" ma:taxonomyMulti="true" ma:sspId="caf61cd4-0327-4679-8f8a-6e41773e81e7" ma:termSetId="00000000-0000-0000-0000-000000000000" ma:anchorId="00000000-0000-0000-0000-000000000000" ma:open="true" ma:isKeyword="true">
      <xsd:complexType>
        <xsd:sequence>
          <xsd:element ref="pc:Terms" minOccurs="0" maxOccurs="1"/>
        </xsd:sequence>
      </xsd:complexType>
    </xsd:element>
    <xsd:element name="TaxCatchAll" ma:index="12" nillable="true" ma:displayName="Taxonomy Catch All Column" ma:hidden="true" ma:list="{52d4e302-90f6-448a-9506-1690ac8b6ec3}" ma:internalName="TaxCatchAll" ma:showField="CatchAllData" ma:web="f54e2983-00ce-40fc-8108-18f351fc47bf">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52d4e302-90f6-448a-9506-1690ac8b6ec3}" ma:internalName="TaxCatchAllLabel" ma:readOnly="true" ma:showField="CatchAllDataLabel" ma:web="f54e2983-00ce-40fc-8108-18f351fc47bf">
      <xsd:complexType>
        <xsd:complexContent>
          <xsd:extension base="dms:MultiChoiceLookup">
            <xsd:sequence>
              <xsd:element name="Value" type="dms:Lookup" maxOccurs="unbounded" minOccurs="0" nillable="true"/>
            </xsd:sequence>
          </xsd:extension>
        </xsd:complexContent>
      </xsd:complexType>
    </xsd:element>
    <xsd:element name="o2f22aac53bd4fed8afdac54e6ae7a01" ma:index="14" nillable="true" ma:taxonomy="true" ma:internalName="o2f22aac53bd4fed8afdac54e6ae7a01" ma:taxonomyFieldName="DIAAdministrationDocumentType" ma:displayName="Administration Document Type" ma:readOnly="false" ma:fieldId="{82f22aac-53bd-4fed-8afd-ac54e6ae7a01}" ma:sspId="caf61cd4-0327-4679-8f8a-6e41773e81e7" ma:termSetId="eaa7675e-2d63-44d2-9e06-85d5e73ce368" ma:anchorId="00000000-0000-0000-0000-000000000000" ma:open="false" ma:isKeyword="false">
      <xsd:complexType>
        <xsd:sequence>
          <xsd:element ref="pc:Terms" minOccurs="0" maxOccurs="1"/>
        </xsd:sequence>
      </xsd:complexType>
    </xsd:element>
    <xsd:element name="lcff0ddf232c47f2a2233c5008913c29" ma:index="16" ma:taxonomy="true" ma:internalName="lcff0ddf232c47f2a2233c5008913c29" ma:taxonomyFieldName="DIASecurityClassification" ma:displayName="Security Classification" ma:default="1;#UNCLASSIFIED|875d92a8-67e2-4a32-9472-8fe99549e1eb" ma:fieldId="{5cff0ddf-232c-47f2-a223-3c5008913c29}" ma:sspId="caf61cd4-0327-4679-8f8a-6e41773e81e7" ma:termSetId="6e030844-242a-4d29-a562-8ce1d1b5efae" ma:anchorId="00000000-0000-0000-0000-000000000000" ma:open="false" ma:isKeyword="false">
      <xsd:complexType>
        <xsd:sequence>
          <xsd:element ref="pc:Terms" minOccurs="0" maxOccurs="1"/>
        </xsd:sequence>
      </xsd:complexType>
    </xsd:element>
    <xsd:element name="DIANotes" ma:index="18" nillable="true" ma:displayName="Notes" ma:description="Additional information, can include URL link to another document" ma:internalName="DIANotes">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j47b0202623f4ea5aacb4f820e2a4374" ma:index="23" nillable="true" ma:taxonomy="true" ma:internalName="j47b0202623f4ea5aacb4f820e2a4374" ma:taxonomyFieldName="DIAOfficialEntity" ma:displayName="Official Entity" ma:fieldId="{347b0202-623f-4ea5-aacb-4f820e2a4374}" ma:sspId="caf61cd4-0327-4679-8f8a-6e41773e81e7" ma:termSetId="962fbc7a-8f33-40b5-b11a-87d7921022a8" ma:anchorId="00000000-0000-0000-0000-000000000000" ma:open="false" ma:isKeyword="false">
      <xsd:complexType>
        <xsd:sequence>
          <xsd:element ref="pc:Terms" minOccurs="0" maxOccurs="1"/>
        </xsd:sequence>
      </xsd:complexType>
    </xsd:element>
    <xsd:element name="DIAPrivateEntity" ma:index="25" nillable="true" ma:displayName="Private Entity" ma:description="Use for the name of a private or non regulated entity or individual with whom DIA has a relationship or from whom, or about whom a complaint is received or investigation initiated" ma:internalName="DIAPrivateEntity">
      <xsd:simpleType>
        <xsd:restriction base="dms:Text"/>
      </xsd:simpleType>
    </xsd:element>
    <xsd:element name="i28a3dfa7619411fa0190df1513c6f61" ma:index="26" nillable="true" ma:taxonomy="true" ma:internalName="i28a3dfa7619411fa0190df1513c6f61" ma:taxonomyFieldName="DIALegislation" ma:displayName="Legislation" ma:fieldId="{228a3dfa-7619-411f-a019-0df1513c6f61}" ma:sspId="caf61cd4-0327-4679-8f8a-6e41773e81e7" ma:termSetId="d3d327d7-5365-4556-8990-578cbb151723" ma:anchorId="00000000-0000-0000-0000-000000000000" ma:open="false" ma:isKeyword="false">
      <xsd:complexType>
        <xsd:sequence>
          <xsd:element ref="pc:Terms" minOccurs="0" maxOccurs="1"/>
        </xsd:sequence>
      </xsd:complexType>
    </xsd:element>
    <xsd:element name="ab652c8fc19f4aa1b7c685bfd6c8b663" ma:index="28" nillable="true" ma:taxonomy="true" ma:internalName="ab652c8fc19f4aa1b7c685bfd6c8b663" ma:taxonomyFieldName="DIAPortfolio" ma:displayName="Portfolio" ma:default="4;#Local Government|d4c83f0c-f81e-4391-a096-cd21301ce608" ma:fieldId="{ab652c8f-c19f-4aa1-b7c6-85bfd6c8b663}" ma:sspId="caf61cd4-0327-4679-8f8a-6e41773e81e7" ma:termSetId="8f088340-0c5e-4686-b1b2-3e1dd9212e72" ma:anchorId="00000000-0000-0000-0000-000000000000" ma:open="false" ma:isKeyword="false">
      <xsd:complexType>
        <xsd:sequence>
          <xsd:element ref="pc:Terms" minOccurs="0" maxOccurs="1"/>
        </xsd:sequence>
      </xsd:complexType>
    </xsd:element>
    <xsd:element name="DIAReferenceNumber" ma:index="30" nillable="true" ma:displayName="Reference Number" ma:description="Use to specify the reference number" ma:internalName="DIAReferenceNumber">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bc6e22a-45a0-4b49-a617-f7dba7150e03" elementFormDefault="qualified">
    <xsd:import namespace="http://schemas.microsoft.com/office/2006/documentManagement/types"/>
    <xsd:import namespace="http://schemas.microsoft.com/office/infopath/2007/PartnerControls"/>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B0864BC-1548-4D86-B149-FBB4914A8F10}">
  <ds:schemaRefs>
    <ds:schemaRef ds:uri="http://schemas.microsoft.com/sharepoint/v3/contenttype/forms"/>
  </ds:schemaRefs>
</ds:datastoreItem>
</file>

<file path=customXml/itemProps2.xml><?xml version="1.0" encoding="utf-8"?>
<ds:datastoreItem xmlns:ds="http://schemas.openxmlformats.org/officeDocument/2006/customXml" ds:itemID="{CBCC2D2A-763C-48F8-A3E5-6B0A81386C39}">
  <ds:schemaRefs>
    <ds:schemaRef ds:uri="http://schemas.microsoft.com/office/2006/documentManagement/types"/>
    <ds:schemaRef ds:uri="http://schemas.microsoft.com/office/infopath/2007/PartnerControls"/>
    <ds:schemaRef ds:uri="65b6d800-2dda-48d6-88d8-9e2b35e6f7ea"/>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08a23fc5-e034-477c-ac83-93bc1440f322"/>
    <ds:schemaRef ds:uri="http://www.w3.org/XML/1998/namespace"/>
    <ds:schemaRef ds:uri="http://purl.org/dc/dcmitype/"/>
  </ds:schemaRefs>
</ds:datastoreItem>
</file>

<file path=customXml/itemProps3.xml><?xml version="1.0" encoding="utf-8"?>
<ds:datastoreItem xmlns:ds="http://schemas.openxmlformats.org/officeDocument/2006/customXml" ds:itemID="{5A945404-E75E-448C-8E72-69D8F4D844ED}"/>
</file>

<file path=customXml/itemProps4.xml><?xml version="1.0" encoding="utf-8"?>
<ds:datastoreItem xmlns:ds="http://schemas.openxmlformats.org/officeDocument/2006/customXml" ds:itemID="{B555A0FE-0BAD-40A2-8864-9B53EFB8405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rsklibSimData</vt:lpstr>
      <vt:lpstr>Model overview and manual</vt:lpstr>
      <vt:lpstr>Model output==&gt;</vt:lpstr>
      <vt:lpstr>Average cost per household</vt:lpstr>
      <vt:lpstr>Input sheets ===&gt;</vt:lpstr>
      <vt:lpstr>Assumptions</vt:lpstr>
      <vt:lpstr>Price and Financial ratios</vt:lpstr>
      <vt:lpstr>Processing sheets ===&gt;</vt:lpstr>
      <vt:lpstr>Investment</vt:lpstr>
      <vt:lpstr>Profit and Loss</vt:lpstr>
      <vt:lpstr>Balance Sheet</vt:lpstr>
      <vt:lpstr>Cash Flow</vt:lpstr>
      <vt:lpstr>Depreciation</vt:lpstr>
      <vt:lpstr>Debt worksheet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2021-05-18T15:00:59Z</dcterms:created>
  <dcterms:modified xsi:type="dcterms:W3CDTF">2021-06-28T22:01:05Z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0x0101005496552013C0BA46BE88192D5C6EB20B00351512A5ABB74CC687DC2977C156D0BF00FF72CB6D15DF984A9E03CB516886E5BC</vt:lpwstr>
  </property>
  <property fmtid="{D5CDD505-2E9C-101B-9397-08002B2CF9AE}" pid="3" name="i234661d9f7a423e8a2378db11976a3c">
    <vt:lpwstr>Correspondence|dcd6b05f-dc80-4336-b228-09aebf3d212c</vt:lpwstr>
  </property>
  <property fmtid="{D5CDD505-2E9C-101B-9397-08002B2CF9AE}" pid="4" name="DIAPortfolio">
    <vt:lpwstr>4;#Local Government|d4c83f0c-f81e-4391-a096-cd21301ce608</vt:lpwstr>
  </property>
  <property fmtid="{D5CDD505-2E9C-101B-9397-08002B2CF9AE}" pid="5" name="DIAOfficialEntity">
    <vt:lpwstr/>
  </property>
  <property fmtid="{D5CDD505-2E9C-101B-9397-08002B2CF9AE}" pid="6" name="DIAEmailContentType">
    <vt:lpwstr>2;#Correspondence|dcd6b05f-dc80-4336-b228-09aebf3d212c</vt:lpwstr>
  </property>
  <property fmtid="{D5CDD505-2E9C-101B-9397-08002B2CF9AE}" pid="7" name="DIASecurityClassification">
    <vt:lpwstr>1;#UNCLASSIFIED|875d92a8-67e2-4a32-9472-8fe99549e1eb</vt:lpwstr>
  </property>
  <property fmtid="{D5CDD505-2E9C-101B-9397-08002B2CF9AE}" pid="8" name="DIALegislation">
    <vt:lpwstr/>
  </property>
  <property fmtid="{D5CDD505-2E9C-101B-9397-08002B2CF9AE}" pid="9" name="_dlc_DocIdItemGuid">
    <vt:lpwstr>c015d12d-35dd-4cd4-bf02-9b89257bd57f</vt:lpwstr>
  </property>
</Properties>
</file>