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20-2021\2020-2021 Q1 Nov 2020 - Ministers' Expenses\"/>
    </mc:Choice>
  </mc:AlternateContent>
  <xr:revisionPtr revIDLastSave="0" documentId="13_ncr:1_{CEF77779-C156-46E0-9DED-D36AA9CC8B22}" xr6:coauthVersionLast="41" xr6:coauthVersionMax="41" xr10:uidLastSave="{00000000-0000-0000-0000-000000000000}"/>
  <bookViews>
    <workbookView xWindow="-120" yWindow="-120" windowWidth="29040" windowHeight="15840" xr2:uid="{A7765A51-16A2-4DAB-AEF8-91F24E72D2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G37" i="1"/>
  <c r="F37" i="1"/>
  <c r="E37" i="1"/>
  <c r="D37" i="1"/>
  <c r="H36" i="1"/>
  <c r="H35" i="1"/>
  <c r="H34" i="1"/>
  <c r="H33" i="1"/>
  <c r="H32" i="1"/>
  <c r="I30" i="1"/>
  <c r="G30" i="1"/>
  <c r="F30" i="1"/>
  <c r="E30" i="1"/>
  <c r="D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8" i="1"/>
  <c r="I38" i="1" s="1"/>
  <c r="G8" i="1"/>
  <c r="F8" i="1"/>
  <c r="E8" i="1"/>
  <c r="D8" i="1"/>
  <c r="D38" i="1" s="1"/>
  <c r="H7" i="1"/>
  <c r="H6" i="1"/>
  <c r="H5" i="1"/>
  <c r="H4" i="1"/>
  <c r="F38" i="1" l="1"/>
  <c r="E38" i="1"/>
  <c r="G38" i="1"/>
  <c r="H30" i="1"/>
  <c r="H37" i="1"/>
  <c r="H8" i="1"/>
  <c r="H38" i="1" l="1"/>
</calcChain>
</file>

<file path=xl/sharedStrings.xml><?xml version="1.0" encoding="utf-8"?>
<sst xmlns="http://schemas.openxmlformats.org/spreadsheetml/2006/main" count="56" uniqueCount="53">
  <si>
    <t>Party</t>
  </si>
  <si>
    <t xml:space="preserve">Out of Wellington Accommodation </t>
  </si>
  <si>
    <t xml:space="preserve"> Domestic Air Travel</t>
  </si>
  <si>
    <t xml:space="preserve"> Surface Travel (Ministers, Spouse and staff)  (B)</t>
  </si>
  <si>
    <t xml:space="preserve">Sub Total Internal Costs </t>
  </si>
  <si>
    <t>Green Party</t>
  </si>
  <si>
    <t>Hon Eugenie Sage</t>
  </si>
  <si>
    <t>Hon James Shaw</t>
  </si>
  <si>
    <t>Hon Julie Anne Genter</t>
  </si>
  <si>
    <t>Jan Logie</t>
  </si>
  <si>
    <t>Green Party Total</t>
  </si>
  <si>
    <t xml:space="preserve">Labour </t>
  </si>
  <si>
    <t>Hon Aupito Su'a William Sio</t>
  </si>
  <si>
    <t>Hon Carmel Sepuloni</t>
  </si>
  <si>
    <t>Hon Chris Hipkins</t>
  </si>
  <si>
    <t>Hon Damien O'Connor</t>
  </si>
  <si>
    <t>Hon David Parker</t>
  </si>
  <si>
    <t>Hon Grant Robertson</t>
  </si>
  <si>
    <t>Hon Jenny Salesa</t>
  </si>
  <si>
    <t>Hon Kelvin Davis</t>
  </si>
  <si>
    <t>Hon Kris Faafoi</t>
  </si>
  <si>
    <t>Hon Megan Woods</t>
  </si>
  <si>
    <t>Hon Nanaia Mahuta</t>
  </si>
  <si>
    <t>Hon Peeni Henare</t>
  </si>
  <si>
    <t>Hon Phil Twyford</t>
  </si>
  <si>
    <t xml:space="preserve">Hon Poto Williams </t>
  </si>
  <si>
    <t>Hon Stuart Nash</t>
  </si>
  <si>
    <t>Hon Willie Jackson</t>
  </si>
  <si>
    <t>Rt Hon Jacinda Ardern</t>
  </si>
  <si>
    <t>Labour  Total</t>
  </si>
  <si>
    <t>NZ First</t>
  </si>
  <si>
    <t>Fletcher Tabuteau</t>
  </si>
  <si>
    <t>Hon Ron Mark</t>
  </si>
  <si>
    <t>Hon Shane Jones</t>
  </si>
  <si>
    <t>Hon Tracey Martin</t>
  </si>
  <si>
    <t xml:space="preserve">Rt Hon Winston Peters </t>
  </si>
  <si>
    <t>NZ First Total</t>
  </si>
  <si>
    <t>Total Green, Labour, NZ First</t>
  </si>
  <si>
    <t>Notes</t>
  </si>
  <si>
    <t>These figures may include expenses incurred in previous quarters due to the timing of invoicing.</t>
  </si>
  <si>
    <t>Excludes GST, Fringe Benefit Tax &amp; depreciation as applicable</t>
  </si>
  <si>
    <r>
      <t>(A)</t>
    </r>
    <r>
      <rPr>
        <sz val="11"/>
        <color rgb="FF000000"/>
        <rFont val="Calibri"/>
        <family val="2"/>
        <scheme val="minor"/>
      </rPr>
      <t xml:space="preserve"> Ministers, spouse, staff, MPs or students where relevant</t>
    </r>
  </si>
  <si>
    <r>
      <t xml:space="preserve">(E ) </t>
    </r>
    <r>
      <rPr>
        <sz val="11"/>
        <color rgb="FF000000"/>
        <rFont val="Calibri"/>
        <family val="2"/>
        <scheme val="minor"/>
      </rPr>
      <t>These figures include an extra payday in September, as opposed to the standard 6 paydays in a quarter</t>
    </r>
  </si>
  <si>
    <r>
      <t xml:space="preserve">(D) </t>
    </r>
    <r>
      <rPr>
        <sz val="11"/>
        <color rgb="FF000000"/>
        <rFont val="Calibri"/>
        <family val="2"/>
        <scheme val="minor"/>
      </rPr>
      <t>These figures relate to residual costs and credits for prior international trips</t>
    </r>
  </si>
  <si>
    <r>
      <rPr>
        <i/>
        <sz val="11"/>
        <color rgb="FF000000"/>
        <rFont val="Calibri"/>
        <family val="2"/>
        <scheme val="minor"/>
      </rPr>
      <t>(C)</t>
    </r>
    <r>
      <rPr>
        <sz val="11"/>
        <color rgb="FF000000"/>
        <rFont val="Calibri"/>
        <family val="2"/>
        <scheme val="minor"/>
      </rPr>
      <t xml:space="preserve"> These figures include residual costs for Dr Clark and Mr Lees-Galloway </t>
    </r>
  </si>
  <si>
    <r>
      <t>(B)</t>
    </r>
    <r>
      <rPr>
        <sz val="11"/>
        <color rgb="FF000000"/>
        <rFont val="Calibri"/>
        <family val="2"/>
        <scheme val="minor"/>
      </rPr>
      <t xml:space="preserve"> These figures include the use of VIPT/Crown vehicles, taxis, parking fees and mileage claims</t>
    </r>
  </si>
  <si>
    <t>Official Cabinet Approved International Travel (A)</t>
  </si>
  <si>
    <t>(D)</t>
  </si>
  <si>
    <t>Wellington Accommodation ( E )</t>
  </si>
  <si>
    <r>
      <t>Hon David Clark</t>
    </r>
    <r>
      <rPr>
        <b/>
        <sz val="11"/>
        <color theme="1"/>
        <rFont val="Calibri"/>
        <family val="2"/>
        <scheme val="minor"/>
      </rPr>
      <t xml:space="preserve"> (C)</t>
    </r>
  </si>
  <si>
    <r>
      <t>Hon Iain Lees-Galloway</t>
    </r>
    <r>
      <rPr>
        <b/>
        <sz val="11"/>
        <color theme="1"/>
        <rFont val="Calibri"/>
        <family val="2"/>
        <scheme val="minor"/>
      </rPr>
      <t xml:space="preserve"> (C)</t>
    </r>
  </si>
  <si>
    <r>
      <t>MEMBERS OF THE EXECUTIVE EXPENSES FROM</t>
    </r>
    <r>
      <rPr>
        <b/>
        <sz val="14"/>
        <rFont val="Calibri"/>
        <family val="2"/>
        <scheme val="minor"/>
      </rPr>
      <t xml:space="preserve"> 01 JULY - 30 SEPTEMBER  2020</t>
    </r>
  </si>
  <si>
    <t>July to September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</si>
</sst>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_);\(#,###\);\-_)\ 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0" fillId="0" borderId="7" xfId="0" applyNumberFormat="1" applyFont="1" applyBorder="1"/>
    <xf numFmtId="164" fontId="0" fillId="0" borderId="8" xfId="0" applyNumberFormat="1" applyFont="1" applyBorder="1"/>
    <xf numFmtId="164" fontId="0" fillId="0" borderId="0" xfId="0" applyNumberFormat="1" applyFont="1" applyBorder="1"/>
    <xf numFmtId="0" fontId="0" fillId="0" borderId="9" xfId="0" applyBorder="1"/>
    <xf numFmtId="0" fontId="2" fillId="0" borderId="0" xfId="0" applyFont="1" applyBorder="1" applyAlignment="1">
      <alignment horizontal="left"/>
    </xf>
    <xf numFmtId="43" fontId="0" fillId="0" borderId="0" xfId="1" applyFont="1" applyBorder="1"/>
    <xf numFmtId="0" fontId="0" fillId="0" borderId="5" xfId="0" applyFont="1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0" fontId="4" fillId="0" borderId="9" xfId="0" applyFont="1" applyBorder="1"/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64" fontId="2" fillId="3" borderId="7" xfId="0" applyNumberFormat="1" applyFont="1" applyFill="1" applyBorder="1"/>
    <xf numFmtId="164" fontId="2" fillId="3" borderId="8" xfId="0" applyNumberFormat="1" applyFont="1" applyFill="1" applyBorder="1"/>
    <xf numFmtId="164" fontId="2" fillId="3" borderId="0" xfId="0" applyNumberFormat="1" applyFont="1" applyFill="1" applyBorder="1"/>
    <xf numFmtId="164" fontId="2" fillId="3" borderId="9" xfId="0" applyNumberFormat="1" applyFont="1" applyFill="1" applyBorder="1"/>
    <xf numFmtId="164" fontId="0" fillId="0" borderId="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165" fontId="0" fillId="0" borderId="7" xfId="0" applyNumberFormat="1" applyFont="1" applyBorder="1"/>
    <xf numFmtId="165" fontId="0" fillId="0" borderId="8" xfId="0" applyNumberFormat="1" applyFont="1" applyBorder="1"/>
    <xf numFmtId="164" fontId="0" fillId="0" borderId="7" xfId="0" applyNumberFormat="1" applyFont="1" applyFill="1" applyBorder="1"/>
    <xf numFmtId="164" fontId="0" fillId="0" borderId="0" xfId="0" applyNumberFormat="1" applyFont="1" applyFill="1" applyBorder="1"/>
    <xf numFmtId="164" fontId="2" fillId="3" borderId="5" xfId="0" applyNumberFormat="1" applyFont="1" applyFill="1" applyBorder="1"/>
    <xf numFmtId="164" fontId="2" fillId="3" borderId="6" xfId="0" applyNumberFormat="1" applyFont="1" applyFill="1" applyBorder="1"/>
    <xf numFmtId="164" fontId="2" fillId="3" borderId="10" xfId="0" applyNumberFormat="1" applyFont="1" applyFill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164" fontId="2" fillId="3" borderId="13" xfId="0" applyNumberFormat="1" applyFont="1" applyFill="1" applyBorder="1"/>
    <xf numFmtId="164" fontId="2" fillId="3" borderId="14" xfId="0" applyNumberFormat="1" applyFont="1" applyFill="1" applyBorder="1"/>
    <xf numFmtId="164" fontId="2" fillId="3" borderId="15" xfId="0" applyNumberFormat="1" applyFont="1" applyFill="1" applyBorder="1"/>
    <xf numFmtId="164" fontId="2" fillId="3" borderId="16" xfId="0" applyNumberFormat="1" applyFont="1" applyFill="1" applyBorder="1"/>
    <xf numFmtId="164" fontId="0" fillId="0" borderId="0" xfId="0" applyNumberFormat="1"/>
    <xf numFmtId="164" fontId="2" fillId="0" borderId="0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9" xfId="0" applyFont="1" applyBorder="1"/>
    <xf numFmtId="0" fontId="0" fillId="0" borderId="15" xfId="0" applyBorder="1"/>
    <xf numFmtId="0" fontId="0" fillId="0" borderId="16" xfId="0" applyBorder="1"/>
    <xf numFmtId="4" fontId="0" fillId="0" borderId="0" xfId="0" applyNumberFormat="1"/>
    <xf numFmtId="0" fontId="0" fillId="0" borderId="5" xfId="0" applyFont="1" applyFill="1" applyBorder="1" applyAlignment="1">
      <alignment horizontal="left" indent="1"/>
    </xf>
    <xf numFmtId="0" fontId="3" fillId="2" borderId="20" xfId="0" applyFont="1" applyFill="1" applyBorder="1" applyAlignment="1">
      <alignment horizontal="center" vertical="center" wrapText="1"/>
    </xf>
    <xf numFmtId="164" fontId="0" fillId="0" borderId="6" xfId="0" applyNumberFormat="1" applyFont="1" applyBorder="1"/>
    <xf numFmtId="164" fontId="0" fillId="0" borderId="6" xfId="0" applyNumberFormat="1" applyFont="1" applyFill="1" applyBorder="1"/>
    <xf numFmtId="0" fontId="0" fillId="0" borderId="6" xfId="0" applyBorder="1"/>
    <xf numFmtId="0" fontId="4" fillId="0" borderId="6" xfId="0" applyFont="1" applyFill="1" applyBorder="1" applyAlignment="1">
      <alignment horizontal="left" inden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2" borderId="20" xfId="0" applyFont="1" applyFill="1" applyBorder="1" applyAlignment="1">
      <alignment vertical="top" wrapText="1"/>
    </xf>
    <xf numFmtId="0" fontId="2" fillId="0" borderId="9" xfId="0" applyFont="1" applyBorder="1"/>
    <xf numFmtId="0" fontId="2" fillId="0" borderId="9" xfId="0" applyFont="1" applyFill="1" applyBorder="1"/>
    <xf numFmtId="164" fontId="2" fillId="0" borderId="9" xfId="0" applyNumberFormat="1" applyFont="1" applyFill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0EDB-E889-4E00-A9E3-5EDDA5C15F24}">
  <sheetPr>
    <pageSetUpPr fitToPage="1"/>
  </sheetPr>
  <dimension ref="B1:O82"/>
  <sheetViews>
    <sheetView showGridLines="0" tabSelected="1" workbookViewId="0">
      <selection activeCell="M17" sqref="M17"/>
    </sheetView>
  </sheetViews>
  <sheetFormatPr defaultColWidth="9.140625" defaultRowHeight="15" x14ac:dyDescent="0.25"/>
  <cols>
    <col min="1" max="1" width="1.140625" customWidth="1"/>
    <col min="2" max="2" width="27.5703125" customWidth="1"/>
    <col min="3" max="3" width="1" customWidth="1"/>
    <col min="4" max="4" width="15.28515625" customWidth="1"/>
    <col min="5" max="5" width="16.7109375" customWidth="1"/>
    <col min="6" max="6" width="11.140625" customWidth="1"/>
    <col min="7" max="7" width="12.5703125" bestFit="1" customWidth="1"/>
    <col min="8" max="8" width="13.28515625" customWidth="1"/>
    <col min="9" max="9" width="10.5703125" style="4" customWidth="1"/>
    <col min="10" max="10" width="4.28515625" customWidth="1"/>
    <col min="11" max="11" width="1" customWidth="1"/>
    <col min="12" max="13" width="10" customWidth="1"/>
    <col min="14" max="15" width="9.85546875" bestFit="1" customWidth="1"/>
  </cols>
  <sheetData>
    <row r="1" spans="2:15" s="73" customFormat="1" ht="24" customHeight="1" thickBot="1" x14ac:dyDescent="0.35">
      <c r="B1" s="72" t="s">
        <v>51</v>
      </c>
      <c r="C1" s="72"/>
      <c r="D1" s="72"/>
      <c r="E1" s="72"/>
      <c r="F1" s="72"/>
      <c r="G1" s="72"/>
      <c r="H1" s="72"/>
      <c r="I1" s="72"/>
    </row>
    <row r="2" spans="2:15" ht="75" x14ac:dyDescent="0.25">
      <c r="B2" s="1" t="s">
        <v>0</v>
      </c>
      <c r="C2" s="60"/>
      <c r="D2" s="2" t="s">
        <v>48</v>
      </c>
      <c r="E2" s="2" t="s">
        <v>1</v>
      </c>
      <c r="F2" s="3" t="s">
        <v>2</v>
      </c>
      <c r="G2" s="3" t="s">
        <v>3</v>
      </c>
      <c r="H2" s="50" t="s">
        <v>4</v>
      </c>
      <c r="I2" s="70" t="s">
        <v>46</v>
      </c>
      <c r="J2" s="71"/>
      <c r="L2" s="4"/>
      <c r="M2" s="4"/>
      <c r="N2" s="4"/>
      <c r="O2" s="4"/>
    </row>
    <row r="3" spans="2:15" x14ac:dyDescent="0.25">
      <c r="B3" s="5" t="s">
        <v>5</v>
      </c>
      <c r="C3" s="6"/>
      <c r="D3" s="7"/>
      <c r="E3" s="7"/>
      <c r="F3" s="8"/>
      <c r="G3" s="8"/>
      <c r="H3" s="51"/>
      <c r="I3" s="51"/>
      <c r="J3" s="10"/>
      <c r="L3" s="11"/>
      <c r="M3" s="12"/>
      <c r="N3" s="12"/>
      <c r="O3" s="12"/>
    </row>
    <row r="4" spans="2:15" x14ac:dyDescent="0.25">
      <c r="B4" s="13" t="s">
        <v>6</v>
      </c>
      <c r="C4" s="14"/>
      <c r="D4" s="7">
        <v>8457.5400000000009</v>
      </c>
      <c r="E4" s="7">
        <v>1315.04</v>
      </c>
      <c r="F4" s="8">
        <v>8353.409999999998</v>
      </c>
      <c r="G4" s="8">
        <v>4488.09</v>
      </c>
      <c r="H4" s="51">
        <f>SUM(D4:G4)</f>
        <v>22614.079999999998</v>
      </c>
      <c r="I4" s="53"/>
      <c r="J4" s="10"/>
      <c r="L4" s="4"/>
      <c r="M4" s="12"/>
      <c r="N4" s="12"/>
      <c r="O4" s="12"/>
    </row>
    <row r="5" spans="2:15" x14ac:dyDescent="0.25">
      <c r="B5" s="13" t="s">
        <v>7</v>
      </c>
      <c r="C5" s="14"/>
      <c r="D5" s="7">
        <v>0</v>
      </c>
      <c r="E5" s="7">
        <v>1349.19</v>
      </c>
      <c r="F5" s="8">
        <v>5529.59</v>
      </c>
      <c r="G5" s="8">
        <v>7699.12</v>
      </c>
      <c r="H5" s="51">
        <f t="shared" ref="H5:H7" si="0">SUM(D5:G5)</f>
        <v>14577.900000000001</v>
      </c>
      <c r="I5" s="51">
        <v>-171.75</v>
      </c>
      <c r="J5" s="61" t="s">
        <v>47</v>
      </c>
      <c r="L5" s="4"/>
      <c r="M5" s="12"/>
      <c r="N5" s="12"/>
      <c r="O5" s="12"/>
    </row>
    <row r="6" spans="2:15" x14ac:dyDescent="0.25">
      <c r="B6" s="13" t="s">
        <v>8</v>
      </c>
      <c r="C6" s="14"/>
      <c r="D6" s="7">
        <v>0</v>
      </c>
      <c r="E6" s="7">
        <v>1066.0899999999999</v>
      </c>
      <c r="F6" s="8">
        <v>3158.53</v>
      </c>
      <c r="G6" s="8">
        <v>3245.8100000000004</v>
      </c>
      <c r="H6" s="51">
        <f t="shared" si="0"/>
        <v>7470.43</v>
      </c>
      <c r="I6" s="51">
        <v>0</v>
      </c>
      <c r="J6" s="15"/>
      <c r="L6" s="4"/>
      <c r="M6" s="12"/>
      <c r="N6" s="12"/>
      <c r="O6" s="12"/>
    </row>
    <row r="7" spans="2:15" x14ac:dyDescent="0.25">
      <c r="B7" s="13" t="s">
        <v>9</v>
      </c>
      <c r="C7" s="14"/>
      <c r="D7" s="7">
        <v>0</v>
      </c>
      <c r="E7" s="7">
        <v>180.87</v>
      </c>
      <c r="F7" s="8">
        <v>1505.8200000000002</v>
      </c>
      <c r="G7" s="8">
        <v>889.82</v>
      </c>
      <c r="H7" s="51">
        <f t="shared" si="0"/>
        <v>2576.5100000000002</v>
      </c>
      <c r="I7" s="51">
        <v>0</v>
      </c>
      <c r="J7" s="10"/>
      <c r="L7" s="4"/>
      <c r="M7" s="12"/>
      <c r="N7" s="12"/>
      <c r="O7" s="12"/>
    </row>
    <row r="8" spans="2:15" x14ac:dyDescent="0.25">
      <c r="B8" s="16" t="s">
        <v>10</v>
      </c>
      <c r="C8" s="17"/>
      <c r="D8" s="18">
        <f t="shared" ref="D8:H8" si="1">SUM(D4:D7)</f>
        <v>8457.5400000000009</v>
      </c>
      <c r="E8" s="18">
        <f t="shared" si="1"/>
        <v>3911.1899999999996</v>
      </c>
      <c r="F8" s="19">
        <f t="shared" si="1"/>
        <v>18547.349999999999</v>
      </c>
      <c r="G8" s="19">
        <f t="shared" si="1"/>
        <v>16322.84</v>
      </c>
      <c r="H8" s="29">
        <f t="shared" si="1"/>
        <v>47238.92</v>
      </c>
      <c r="I8" s="29">
        <f>SUM(I5:I7)</f>
        <v>-171.75</v>
      </c>
      <c r="J8" s="21"/>
      <c r="L8" s="4"/>
      <c r="M8" s="12"/>
      <c r="N8" s="12"/>
      <c r="O8" s="12"/>
    </row>
    <row r="9" spans="2:15" x14ac:dyDescent="0.25">
      <c r="B9" s="5" t="s">
        <v>11</v>
      </c>
      <c r="C9" s="6"/>
      <c r="D9" s="7"/>
      <c r="E9" s="7"/>
      <c r="F9" s="8"/>
      <c r="G9" s="8"/>
      <c r="H9" s="52"/>
      <c r="I9" s="51"/>
      <c r="J9" s="61"/>
      <c r="L9" s="4"/>
      <c r="M9" s="12"/>
      <c r="N9" s="12"/>
      <c r="O9" s="12"/>
    </row>
    <row r="10" spans="2:15" x14ac:dyDescent="0.25">
      <c r="B10" s="13" t="s">
        <v>52</v>
      </c>
      <c r="C10" s="14"/>
      <c r="D10" s="7">
        <v>0</v>
      </c>
      <c r="E10" s="7">
        <v>2349.7200000000003</v>
      </c>
      <c r="F10" s="8">
        <v>6231.05</v>
      </c>
      <c r="G10" s="8">
        <v>9389.09</v>
      </c>
      <c r="H10" s="52">
        <f>SUM(D10:G10)</f>
        <v>17969.86</v>
      </c>
      <c r="I10" s="51"/>
      <c r="J10" s="61"/>
      <c r="L10" s="4"/>
      <c r="M10" s="12"/>
      <c r="N10" s="12"/>
      <c r="O10" s="12"/>
    </row>
    <row r="11" spans="2:15" x14ac:dyDescent="0.25">
      <c r="B11" s="13" t="s">
        <v>12</v>
      </c>
      <c r="C11" s="14"/>
      <c r="D11" s="7">
        <v>3469.5799999999995</v>
      </c>
      <c r="E11" s="7">
        <v>268.17</v>
      </c>
      <c r="F11" s="8">
        <v>3646.43</v>
      </c>
      <c r="G11" s="8">
        <v>2821.03</v>
      </c>
      <c r="H11" s="52">
        <f t="shared" ref="H11:H29" si="2">SUM(D11:G11)</f>
        <v>10205.209999999999</v>
      </c>
      <c r="I11" s="51"/>
      <c r="J11" s="61"/>
      <c r="L11" s="4"/>
      <c r="M11" s="12"/>
      <c r="N11" s="12"/>
      <c r="O11" s="12"/>
    </row>
    <row r="12" spans="2:15" x14ac:dyDescent="0.25">
      <c r="B12" s="13" t="s">
        <v>13</v>
      </c>
      <c r="C12" s="14"/>
      <c r="D12" s="7">
        <v>8457.5400000000009</v>
      </c>
      <c r="E12" s="7">
        <v>234.78</v>
      </c>
      <c r="F12" s="8">
        <v>6330.369999999999</v>
      </c>
      <c r="G12" s="8">
        <v>11979.02</v>
      </c>
      <c r="H12" s="52">
        <f t="shared" si="2"/>
        <v>27001.71</v>
      </c>
      <c r="I12" s="51"/>
      <c r="J12" s="61"/>
      <c r="L12" s="4"/>
      <c r="M12" s="12"/>
      <c r="N12" s="12"/>
      <c r="O12" s="12"/>
    </row>
    <row r="13" spans="2:15" x14ac:dyDescent="0.25">
      <c r="B13" s="13" t="s">
        <v>14</v>
      </c>
      <c r="C13" s="23"/>
      <c r="D13" s="7">
        <v>0</v>
      </c>
      <c r="E13" s="7">
        <v>428.69</v>
      </c>
      <c r="F13" s="8">
        <v>3350.18</v>
      </c>
      <c r="G13" s="8">
        <v>9223.83</v>
      </c>
      <c r="H13" s="52">
        <f t="shared" si="2"/>
        <v>13002.7</v>
      </c>
      <c r="I13" s="51"/>
      <c r="J13" s="61"/>
      <c r="L13" s="4"/>
      <c r="M13" s="12"/>
      <c r="N13" s="12"/>
      <c r="O13" s="12"/>
    </row>
    <row r="14" spans="2:15" x14ac:dyDescent="0.25">
      <c r="B14" s="13" t="s">
        <v>15</v>
      </c>
      <c r="C14" s="23"/>
      <c r="D14" s="7">
        <v>12082.210000000001</v>
      </c>
      <c r="E14" s="7">
        <v>1633.61</v>
      </c>
      <c r="F14" s="8">
        <v>7555.51</v>
      </c>
      <c r="G14" s="8">
        <v>12849.48</v>
      </c>
      <c r="H14" s="52">
        <f t="shared" si="2"/>
        <v>34120.81</v>
      </c>
      <c r="I14" s="51"/>
      <c r="J14" s="61"/>
      <c r="L14" s="4"/>
      <c r="M14" s="12"/>
      <c r="N14" s="12"/>
      <c r="O14" s="12"/>
    </row>
    <row r="15" spans="2:15" x14ac:dyDescent="0.25">
      <c r="B15" s="49" t="s">
        <v>49</v>
      </c>
      <c r="C15" s="54"/>
      <c r="D15" s="26">
        <v>949.32</v>
      </c>
      <c r="E15" s="26">
        <v>0</v>
      </c>
      <c r="F15" s="22">
        <v>0</v>
      </c>
      <c r="G15" s="22">
        <v>829.1400000000001</v>
      </c>
      <c r="H15" s="27">
        <f t="shared" si="2"/>
        <v>1778.46</v>
      </c>
      <c r="I15" s="52"/>
      <c r="J15" s="62"/>
      <c r="L15" s="4"/>
      <c r="M15" s="12"/>
      <c r="N15" s="12"/>
      <c r="O15" s="12"/>
    </row>
    <row r="16" spans="2:15" x14ac:dyDescent="0.25">
      <c r="B16" s="13" t="s">
        <v>16</v>
      </c>
      <c r="C16" s="23"/>
      <c r="D16" s="7">
        <v>12082.210000000001</v>
      </c>
      <c r="E16" s="7">
        <v>617.39</v>
      </c>
      <c r="F16" s="8">
        <v>9570.52</v>
      </c>
      <c r="G16" s="8">
        <v>6047.67</v>
      </c>
      <c r="H16" s="52">
        <f t="shared" si="2"/>
        <v>28317.79</v>
      </c>
      <c r="I16" s="51">
        <v>6626.66</v>
      </c>
      <c r="J16" s="61" t="s">
        <v>47</v>
      </c>
      <c r="L16" s="4"/>
      <c r="M16" s="12"/>
      <c r="N16" s="12"/>
      <c r="O16" s="12"/>
    </row>
    <row r="17" spans="2:15" x14ac:dyDescent="0.25">
      <c r="B17" s="13" t="s">
        <v>17</v>
      </c>
      <c r="C17" s="23"/>
      <c r="D17" s="7">
        <v>0</v>
      </c>
      <c r="E17" s="7">
        <v>873.05000000000007</v>
      </c>
      <c r="F17" s="8">
        <v>5497.7500000000009</v>
      </c>
      <c r="G17" s="8">
        <v>4416.8900000000003</v>
      </c>
      <c r="H17" s="52">
        <f t="shared" si="2"/>
        <v>10787.690000000002</v>
      </c>
      <c r="I17" s="51"/>
      <c r="J17" s="61"/>
      <c r="L17" s="4"/>
      <c r="M17" s="12"/>
      <c r="N17" s="12"/>
      <c r="O17" s="12"/>
    </row>
    <row r="18" spans="2:15" x14ac:dyDescent="0.25">
      <c r="B18" s="49" t="s">
        <v>50</v>
      </c>
      <c r="C18" s="54"/>
      <c r="D18" s="26">
        <v>3008.22</v>
      </c>
      <c r="E18" s="26">
        <v>460.14</v>
      </c>
      <c r="F18" s="22">
        <v>831.39</v>
      </c>
      <c r="G18" s="22">
        <v>2066.0100000000002</v>
      </c>
      <c r="H18" s="27">
        <f t="shared" si="2"/>
        <v>6365.76</v>
      </c>
      <c r="I18" s="52"/>
      <c r="J18" s="62"/>
      <c r="L18" s="4"/>
      <c r="M18" s="12"/>
      <c r="N18" s="12"/>
      <c r="O18" s="12"/>
    </row>
    <row r="19" spans="2:15" x14ac:dyDescent="0.25">
      <c r="B19" s="13" t="s">
        <v>18</v>
      </c>
      <c r="C19" s="23"/>
      <c r="D19" s="7">
        <v>12082.210000000001</v>
      </c>
      <c r="E19" s="7">
        <v>0</v>
      </c>
      <c r="F19" s="8">
        <v>5748.4499999999989</v>
      </c>
      <c r="G19" s="8">
        <v>5091.08</v>
      </c>
      <c r="H19" s="52">
        <f t="shared" si="2"/>
        <v>22921.739999999998</v>
      </c>
      <c r="I19" s="51"/>
      <c r="J19" s="61"/>
      <c r="L19" s="4"/>
      <c r="M19" s="12"/>
      <c r="N19" s="12"/>
      <c r="O19" s="12"/>
    </row>
    <row r="20" spans="2:15" x14ac:dyDescent="0.25">
      <c r="B20" s="13" t="s">
        <v>19</v>
      </c>
      <c r="C20" s="23"/>
      <c r="D20" s="24">
        <v>12082.210000000001</v>
      </c>
      <c r="E20" s="24">
        <v>4151.21</v>
      </c>
      <c r="F20" s="25">
        <v>5533</v>
      </c>
      <c r="G20" s="25">
        <v>5999.27</v>
      </c>
      <c r="H20" s="52">
        <f t="shared" si="2"/>
        <v>27765.690000000002</v>
      </c>
      <c r="I20" s="51"/>
      <c r="J20" s="61"/>
      <c r="L20" s="4"/>
      <c r="M20" s="12"/>
      <c r="N20" s="12"/>
      <c r="O20" s="12"/>
    </row>
    <row r="21" spans="2:15" x14ac:dyDescent="0.25">
      <c r="B21" s="13" t="s">
        <v>20</v>
      </c>
      <c r="C21" s="23"/>
      <c r="D21" s="7">
        <v>415.66</v>
      </c>
      <c r="E21" s="7">
        <v>514.09</v>
      </c>
      <c r="F21" s="8">
        <v>2929.65</v>
      </c>
      <c r="G21" s="8">
        <v>10633.28</v>
      </c>
      <c r="H21" s="52">
        <f t="shared" si="2"/>
        <v>14492.68</v>
      </c>
      <c r="I21" s="51"/>
      <c r="J21" s="61"/>
      <c r="L21" s="4"/>
      <c r="M21" s="12"/>
      <c r="N21" s="12"/>
      <c r="O21" s="12"/>
    </row>
    <row r="22" spans="2:15" x14ac:dyDescent="0.25">
      <c r="B22" s="13" t="s">
        <v>21</v>
      </c>
      <c r="C22" s="23"/>
      <c r="D22" s="7">
        <v>12082.210000000001</v>
      </c>
      <c r="E22" s="7">
        <v>810.87</v>
      </c>
      <c r="F22" s="8">
        <v>10151.279999999999</v>
      </c>
      <c r="G22" s="8">
        <v>12121.240000000002</v>
      </c>
      <c r="H22" s="52">
        <f t="shared" si="2"/>
        <v>35165.600000000006</v>
      </c>
      <c r="I22" s="51"/>
      <c r="J22" s="61"/>
      <c r="L22" s="4"/>
      <c r="M22" s="12"/>
      <c r="N22" s="12"/>
      <c r="O22" s="12"/>
    </row>
    <row r="23" spans="2:15" x14ac:dyDescent="0.25">
      <c r="B23" s="13" t="s">
        <v>22</v>
      </c>
      <c r="C23" s="23"/>
      <c r="D23" s="7">
        <v>12082.210000000001</v>
      </c>
      <c r="E23" s="7">
        <v>860</v>
      </c>
      <c r="F23" s="8">
        <v>5963.7099999999991</v>
      </c>
      <c r="G23" s="8">
        <v>7989.86</v>
      </c>
      <c r="H23" s="52">
        <f t="shared" si="2"/>
        <v>26895.78</v>
      </c>
      <c r="I23" s="51"/>
      <c r="J23" s="61"/>
      <c r="L23" s="4"/>
      <c r="M23" s="12"/>
      <c r="N23" s="12"/>
      <c r="O23" s="12"/>
    </row>
    <row r="24" spans="2:15" x14ac:dyDescent="0.25">
      <c r="B24" s="13" t="s">
        <v>23</v>
      </c>
      <c r="C24" s="23"/>
      <c r="D24" s="7">
        <v>3328.7999999999997</v>
      </c>
      <c r="E24" s="7">
        <v>540.87</v>
      </c>
      <c r="F24" s="8">
        <v>4726.5999999999995</v>
      </c>
      <c r="G24" s="8">
        <v>5735.55</v>
      </c>
      <c r="H24" s="52">
        <f t="shared" si="2"/>
        <v>14331.82</v>
      </c>
      <c r="I24" s="51"/>
      <c r="J24" s="61"/>
      <c r="L24" s="4"/>
      <c r="M24" s="12"/>
      <c r="N24" s="12"/>
      <c r="O24" s="12"/>
    </row>
    <row r="25" spans="2:15" x14ac:dyDescent="0.25">
      <c r="B25" s="13" t="s">
        <v>24</v>
      </c>
      <c r="C25" s="14"/>
      <c r="D25" s="7">
        <v>12082.210000000001</v>
      </c>
      <c r="E25" s="7">
        <v>60.259999999999991</v>
      </c>
      <c r="F25" s="8">
        <v>5853.2099999999991</v>
      </c>
      <c r="G25" s="8">
        <v>10016.120000000001</v>
      </c>
      <c r="H25" s="52">
        <f t="shared" si="2"/>
        <v>28011.800000000003</v>
      </c>
      <c r="I25" s="51"/>
      <c r="J25" s="61"/>
      <c r="L25" s="4"/>
      <c r="M25" s="12"/>
      <c r="N25" s="12"/>
      <c r="O25" s="12"/>
    </row>
    <row r="26" spans="2:15" x14ac:dyDescent="0.25">
      <c r="B26" s="13" t="s">
        <v>25</v>
      </c>
      <c r="C26" s="14"/>
      <c r="D26" s="7">
        <v>12082.210000000001</v>
      </c>
      <c r="E26" s="7">
        <v>0</v>
      </c>
      <c r="F26" s="8">
        <v>9033.5</v>
      </c>
      <c r="G26" s="8">
        <v>5199.1000000000004</v>
      </c>
      <c r="H26" s="52">
        <f t="shared" si="2"/>
        <v>26314.809999999998</v>
      </c>
      <c r="I26" s="51"/>
      <c r="J26" s="61"/>
      <c r="L26" s="4"/>
      <c r="M26" s="12"/>
      <c r="N26" s="12"/>
      <c r="O26" s="12"/>
    </row>
    <row r="27" spans="2:15" x14ac:dyDescent="0.25">
      <c r="B27" s="13" t="s">
        <v>26</v>
      </c>
      <c r="C27" s="14"/>
      <c r="D27" s="7">
        <v>12082.210000000001</v>
      </c>
      <c r="E27" s="7">
        <v>1017.38</v>
      </c>
      <c r="F27" s="8">
        <v>6268.1900000000005</v>
      </c>
      <c r="G27" s="8">
        <v>6957.079999999999</v>
      </c>
      <c r="H27" s="52">
        <f t="shared" si="2"/>
        <v>26324.859999999997</v>
      </c>
      <c r="I27" s="51"/>
      <c r="J27" s="61"/>
      <c r="L27" s="4"/>
      <c r="M27" s="4"/>
      <c r="N27" s="4"/>
      <c r="O27" s="4"/>
    </row>
    <row r="28" spans="2:15" x14ac:dyDescent="0.25">
      <c r="B28" s="13" t="s">
        <v>27</v>
      </c>
      <c r="C28" s="14"/>
      <c r="D28" s="7">
        <v>12082.210000000001</v>
      </c>
      <c r="E28" s="7">
        <v>731.75</v>
      </c>
      <c r="F28" s="8">
        <v>3589.91</v>
      </c>
      <c r="G28" s="8">
        <v>4417.72</v>
      </c>
      <c r="H28" s="52">
        <f t="shared" si="2"/>
        <v>20821.590000000004</v>
      </c>
      <c r="I28" s="51"/>
      <c r="J28" s="61"/>
      <c r="L28" s="4"/>
      <c r="M28" s="4"/>
      <c r="N28" s="4"/>
      <c r="O28" s="4"/>
    </row>
    <row r="29" spans="2:15" x14ac:dyDescent="0.25">
      <c r="B29" s="13" t="s">
        <v>28</v>
      </c>
      <c r="C29" s="14"/>
      <c r="D29" s="7">
        <v>0</v>
      </c>
      <c r="E29" s="7">
        <v>904.79</v>
      </c>
      <c r="F29" s="8">
        <v>9740.5500000000011</v>
      </c>
      <c r="G29" s="8">
        <v>31943.530000000002</v>
      </c>
      <c r="H29" s="51">
        <f t="shared" si="2"/>
        <v>42588.87</v>
      </c>
      <c r="I29" s="51"/>
      <c r="J29" s="61"/>
    </row>
    <row r="30" spans="2:15" x14ac:dyDescent="0.25">
      <c r="B30" s="16" t="s">
        <v>29</v>
      </c>
      <c r="C30" s="17"/>
      <c r="D30" s="18">
        <f t="shared" ref="D30:I30" si="3">SUM(D10:D29)</f>
        <v>140451.22000000003</v>
      </c>
      <c r="E30" s="18">
        <f t="shared" si="3"/>
        <v>16456.770000000004</v>
      </c>
      <c r="F30" s="19">
        <f t="shared" si="3"/>
        <v>112551.24999999999</v>
      </c>
      <c r="G30" s="19">
        <f t="shared" si="3"/>
        <v>165725.99</v>
      </c>
      <c r="H30" s="19">
        <f t="shared" si="3"/>
        <v>435185.23</v>
      </c>
      <c r="I30" s="20">
        <f t="shared" si="3"/>
        <v>6626.66</v>
      </c>
      <c r="J30" s="21"/>
    </row>
    <row r="31" spans="2:15" x14ac:dyDescent="0.25">
      <c r="B31" s="5" t="s">
        <v>30</v>
      </c>
      <c r="C31" s="14"/>
      <c r="D31" s="7"/>
      <c r="E31" s="7"/>
      <c r="F31" s="8"/>
      <c r="G31" s="8"/>
      <c r="H31" s="8"/>
      <c r="I31" s="9"/>
      <c r="J31" s="61"/>
    </row>
    <row r="32" spans="2:15" x14ac:dyDescent="0.25">
      <c r="B32" s="13" t="s">
        <v>31</v>
      </c>
      <c r="C32" s="14"/>
      <c r="D32" s="26">
        <v>5826.31</v>
      </c>
      <c r="E32" s="26">
        <v>1055.8600000000001</v>
      </c>
      <c r="F32" s="22">
        <v>6613.3</v>
      </c>
      <c r="G32" s="22">
        <v>4767.8100000000004</v>
      </c>
      <c r="H32" s="8">
        <f>SUM(D32:G32)</f>
        <v>18263.280000000002</v>
      </c>
      <c r="I32" s="27">
        <v>178.85</v>
      </c>
      <c r="J32" s="63" t="s">
        <v>47</v>
      </c>
    </row>
    <row r="33" spans="2:13" x14ac:dyDescent="0.25">
      <c r="B33" s="13" t="s">
        <v>32</v>
      </c>
      <c r="C33" s="6"/>
      <c r="D33" s="7">
        <v>12082.210000000001</v>
      </c>
      <c r="E33" s="7">
        <v>915.81999999999994</v>
      </c>
      <c r="F33" s="8">
        <v>1632.8100000000002</v>
      </c>
      <c r="G33" s="8">
        <v>13438.250000000002</v>
      </c>
      <c r="H33" s="8">
        <f t="shared" ref="H33:H36" si="4">SUM(D33:G33)</f>
        <v>28069.090000000004</v>
      </c>
      <c r="I33" s="9"/>
      <c r="J33" s="61"/>
    </row>
    <row r="34" spans="2:13" x14ac:dyDescent="0.25">
      <c r="B34" s="13" t="s">
        <v>33</v>
      </c>
      <c r="C34" s="14"/>
      <c r="D34" s="7">
        <v>12082.210000000001</v>
      </c>
      <c r="E34" s="7">
        <v>1622.9499999999998</v>
      </c>
      <c r="F34" s="8">
        <v>4255.13</v>
      </c>
      <c r="G34" s="8">
        <v>8593</v>
      </c>
      <c r="H34" s="8">
        <f t="shared" si="4"/>
        <v>26553.29</v>
      </c>
      <c r="I34" s="9"/>
      <c r="J34" s="61"/>
    </row>
    <row r="35" spans="2:13" x14ac:dyDescent="0.25">
      <c r="B35" s="13" t="s">
        <v>34</v>
      </c>
      <c r="C35" s="14"/>
      <c r="D35" s="7">
        <v>7249.3399999999992</v>
      </c>
      <c r="E35" s="7">
        <v>774.77</v>
      </c>
      <c r="F35" s="8">
        <v>3708.26</v>
      </c>
      <c r="G35" s="8">
        <v>10247.549999999999</v>
      </c>
      <c r="H35" s="8">
        <f t="shared" si="4"/>
        <v>21979.919999999998</v>
      </c>
      <c r="I35" s="9"/>
      <c r="J35" s="61"/>
    </row>
    <row r="36" spans="2:13" x14ac:dyDescent="0.25">
      <c r="B36" s="13" t="s">
        <v>35</v>
      </c>
      <c r="C36" s="14"/>
      <c r="D36" s="7">
        <v>0</v>
      </c>
      <c r="E36" s="7">
        <v>0</v>
      </c>
      <c r="F36" s="8">
        <v>4713.99</v>
      </c>
      <c r="G36" s="8">
        <v>8326.130000000001</v>
      </c>
      <c r="H36" s="8">
        <f t="shared" si="4"/>
        <v>13040.12</v>
      </c>
      <c r="I36" s="9">
        <v>-1124.8</v>
      </c>
      <c r="J36" s="61" t="s">
        <v>47</v>
      </c>
    </row>
    <row r="37" spans="2:13" x14ac:dyDescent="0.25">
      <c r="B37" s="28" t="s">
        <v>36</v>
      </c>
      <c r="C37" s="29"/>
      <c r="D37" s="18">
        <f t="shared" ref="D37:I37" si="5">SUM(D32:D36)</f>
        <v>37240.07</v>
      </c>
      <c r="E37" s="18">
        <f t="shared" si="5"/>
        <v>4369.3999999999996</v>
      </c>
      <c r="F37" s="19">
        <f t="shared" si="5"/>
        <v>20923.490000000002</v>
      </c>
      <c r="G37" s="19">
        <f t="shared" si="5"/>
        <v>45372.740000000005</v>
      </c>
      <c r="H37" s="19">
        <f t="shared" si="5"/>
        <v>107905.7</v>
      </c>
      <c r="I37" s="20">
        <f t="shared" si="5"/>
        <v>-945.94999999999993</v>
      </c>
      <c r="J37" s="21"/>
    </row>
    <row r="38" spans="2:13" ht="15.75" thickBot="1" x14ac:dyDescent="0.3">
      <c r="B38" s="30" t="s">
        <v>37</v>
      </c>
      <c r="C38" s="31"/>
      <c r="D38" s="32">
        <f>D8+D30+D37</f>
        <v>186148.83000000005</v>
      </c>
      <c r="E38" s="33">
        <f>SUM(E8,E30,E37)</f>
        <v>24737.360000000001</v>
      </c>
      <c r="F38" s="34">
        <f>SUM(F8,F30,F37)</f>
        <v>152022.08999999997</v>
      </c>
      <c r="G38" s="34">
        <f>SUM(G8,G30,G37)</f>
        <v>227421.57</v>
      </c>
      <c r="H38" s="34">
        <f>SUM(H8,H30,H37)</f>
        <v>590329.85</v>
      </c>
      <c r="I38" s="35">
        <f>SUM(I8,I30,I37)</f>
        <v>5508.96</v>
      </c>
      <c r="J38" s="36"/>
      <c r="M38" s="37"/>
    </row>
    <row r="39" spans="2:13" s="40" customFormat="1" ht="7.15" customHeight="1" x14ac:dyDescent="0.25">
      <c r="B39" s="38"/>
      <c r="C39" s="38"/>
      <c r="D39" s="38"/>
      <c r="E39" s="38"/>
      <c r="F39" s="38"/>
      <c r="G39" s="38"/>
      <c r="H39" s="38"/>
      <c r="I39" s="38"/>
      <c r="J39" s="39"/>
    </row>
    <row r="40" spans="2:13" s="40" customFormat="1" ht="9" customHeight="1" thickBot="1" x14ac:dyDescent="0.3">
      <c r="B40" s="38"/>
      <c r="C40" s="38"/>
      <c r="D40" s="38"/>
      <c r="E40" s="38"/>
      <c r="F40" s="38"/>
      <c r="G40" s="38"/>
      <c r="H40" s="38"/>
      <c r="I40" s="38"/>
      <c r="J40" s="39"/>
    </row>
    <row r="41" spans="2:13" x14ac:dyDescent="0.25">
      <c r="B41" s="55" t="s">
        <v>38</v>
      </c>
      <c r="C41" s="56"/>
      <c r="D41" s="57"/>
      <c r="E41" s="57"/>
      <c r="F41" s="57"/>
      <c r="G41" s="57"/>
      <c r="H41" s="58"/>
      <c r="I41" s="41"/>
      <c r="J41" s="42"/>
      <c r="K41" s="43"/>
      <c r="L41" s="43"/>
    </row>
    <row r="42" spans="2:13" x14ac:dyDescent="0.25">
      <c r="B42" s="66" t="s">
        <v>39</v>
      </c>
      <c r="C42" s="67"/>
      <c r="D42" s="67"/>
      <c r="E42" s="67"/>
      <c r="F42" s="67"/>
      <c r="G42" s="67"/>
      <c r="H42" s="59"/>
      <c r="I42" s="44"/>
      <c r="J42" s="45"/>
      <c r="K42" s="4"/>
      <c r="L42" s="4"/>
    </row>
    <row r="43" spans="2:13" x14ac:dyDescent="0.25">
      <c r="B43" s="66" t="s">
        <v>40</v>
      </c>
      <c r="C43" s="67"/>
      <c r="D43" s="67"/>
      <c r="E43" s="67"/>
      <c r="F43" s="4"/>
      <c r="G43" s="4"/>
      <c r="H43" s="59"/>
      <c r="I43" s="44"/>
      <c r="J43" s="45"/>
      <c r="K43" s="4"/>
      <c r="L43" s="4"/>
    </row>
    <row r="44" spans="2:13" x14ac:dyDescent="0.25">
      <c r="B44" s="64" t="s">
        <v>41</v>
      </c>
      <c r="C44" s="65"/>
      <c r="D44" s="65"/>
      <c r="E44" s="65"/>
      <c r="F44" s="4"/>
      <c r="G44" s="4"/>
      <c r="H44" s="59"/>
      <c r="J44" s="10"/>
      <c r="K44" s="4"/>
      <c r="L44" s="4"/>
    </row>
    <row r="45" spans="2:13" x14ac:dyDescent="0.25">
      <c r="B45" s="64" t="s">
        <v>45</v>
      </c>
      <c r="C45" s="65"/>
      <c r="D45" s="65"/>
      <c r="E45" s="65"/>
      <c r="F45" s="65"/>
      <c r="G45" s="65"/>
      <c r="H45" s="59"/>
      <c r="J45" s="10"/>
      <c r="K45" s="4"/>
      <c r="L45" s="4"/>
    </row>
    <row r="46" spans="2:13" x14ac:dyDescent="0.25">
      <c r="B46" s="66" t="s">
        <v>44</v>
      </c>
      <c r="C46" s="67"/>
      <c r="D46" s="67"/>
      <c r="E46" s="67"/>
      <c r="F46" s="67"/>
      <c r="G46" s="67"/>
      <c r="H46" s="67"/>
      <c r="J46" s="10"/>
      <c r="K46" s="4"/>
      <c r="L46" s="4"/>
    </row>
    <row r="47" spans="2:13" x14ac:dyDescent="0.25">
      <c r="B47" s="64" t="s">
        <v>43</v>
      </c>
      <c r="C47" s="65"/>
      <c r="D47" s="65"/>
      <c r="E47" s="65"/>
      <c r="F47" s="65"/>
      <c r="G47" s="4"/>
      <c r="H47" s="59"/>
      <c r="J47" s="10"/>
      <c r="K47" s="4"/>
      <c r="L47" s="4"/>
    </row>
    <row r="48" spans="2:13" ht="15.75" thickBot="1" x14ac:dyDescent="0.3">
      <c r="B48" s="68" t="s">
        <v>42</v>
      </c>
      <c r="C48" s="69"/>
      <c r="D48" s="69"/>
      <c r="E48" s="69"/>
      <c r="F48" s="69"/>
      <c r="G48" s="69"/>
      <c r="H48" s="69"/>
      <c r="I48" s="46"/>
      <c r="J48" s="47"/>
    </row>
    <row r="49" spans="3:9" ht="11.25" customHeight="1" x14ac:dyDescent="0.25"/>
    <row r="53" spans="3:9" x14ac:dyDescent="0.25">
      <c r="I53"/>
    </row>
    <row r="54" spans="3:9" x14ac:dyDescent="0.25">
      <c r="I54"/>
    </row>
    <row r="55" spans="3:9" x14ac:dyDescent="0.25">
      <c r="I55"/>
    </row>
    <row r="56" spans="3:9" x14ac:dyDescent="0.25">
      <c r="I56"/>
    </row>
    <row r="57" spans="3:9" x14ac:dyDescent="0.25">
      <c r="I57"/>
    </row>
    <row r="58" spans="3:9" x14ac:dyDescent="0.25">
      <c r="I58"/>
    </row>
    <row r="59" spans="3:9" x14ac:dyDescent="0.25">
      <c r="C59" s="48"/>
      <c r="D59" s="48"/>
      <c r="E59" s="48"/>
      <c r="I59"/>
    </row>
    <row r="60" spans="3:9" x14ac:dyDescent="0.25">
      <c r="D60" s="48"/>
      <c r="E60" s="48"/>
      <c r="I60"/>
    </row>
    <row r="61" spans="3:9" x14ac:dyDescent="0.25">
      <c r="D61" s="48"/>
      <c r="E61" s="48"/>
      <c r="I61"/>
    </row>
    <row r="62" spans="3:9" x14ac:dyDescent="0.25">
      <c r="I62"/>
    </row>
    <row r="63" spans="3:9" x14ac:dyDescent="0.25">
      <c r="I63"/>
    </row>
    <row r="64" spans="3:9" x14ac:dyDescent="0.25">
      <c r="D64" s="48"/>
      <c r="E64" s="48"/>
      <c r="I64"/>
    </row>
    <row r="65" spans="3:9" x14ac:dyDescent="0.25">
      <c r="D65" s="48"/>
      <c r="E65" s="48"/>
      <c r="I65"/>
    </row>
    <row r="66" spans="3:9" x14ac:dyDescent="0.25">
      <c r="D66" s="48"/>
      <c r="E66" s="48"/>
      <c r="I66"/>
    </row>
    <row r="67" spans="3:9" x14ac:dyDescent="0.25">
      <c r="D67" s="48"/>
      <c r="E67" s="48"/>
      <c r="I67"/>
    </row>
    <row r="68" spans="3:9" x14ac:dyDescent="0.25">
      <c r="I68"/>
    </row>
    <row r="69" spans="3:9" x14ac:dyDescent="0.25">
      <c r="I69"/>
    </row>
    <row r="70" spans="3:9" x14ac:dyDescent="0.25">
      <c r="D70" s="48"/>
      <c r="E70" s="48"/>
      <c r="I70"/>
    </row>
    <row r="71" spans="3:9" x14ac:dyDescent="0.25">
      <c r="I71"/>
    </row>
    <row r="72" spans="3:9" x14ac:dyDescent="0.25">
      <c r="I72"/>
    </row>
    <row r="73" spans="3:9" x14ac:dyDescent="0.25">
      <c r="C73" s="48"/>
      <c r="E73" s="48"/>
      <c r="I73"/>
    </row>
    <row r="74" spans="3:9" x14ac:dyDescent="0.25">
      <c r="C74" s="48"/>
      <c r="E74" s="48"/>
      <c r="I74"/>
    </row>
    <row r="75" spans="3:9" x14ac:dyDescent="0.25">
      <c r="C75" s="48"/>
      <c r="E75" s="48"/>
      <c r="I75"/>
    </row>
    <row r="76" spans="3:9" x14ac:dyDescent="0.25">
      <c r="D76" s="48"/>
      <c r="E76" s="48"/>
      <c r="I76"/>
    </row>
    <row r="77" spans="3:9" x14ac:dyDescent="0.25">
      <c r="I77"/>
    </row>
    <row r="78" spans="3:9" x14ac:dyDescent="0.25">
      <c r="I78"/>
    </row>
    <row r="79" spans="3:9" x14ac:dyDescent="0.25">
      <c r="I79"/>
    </row>
    <row r="80" spans="3:9" x14ac:dyDescent="0.25">
      <c r="I80"/>
    </row>
    <row r="81" spans="3:9" x14ac:dyDescent="0.25">
      <c r="I81"/>
    </row>
    <row r="82" spans="3:9" x14ac:dyDescent="0.25">
      <c r="C82" s="48"/>
      <c r="D82" s="48"/>
      <c r="E82" s="48"/>
      <c r="I82"/>
    </row>
  </sheetData>
  <mergeCells count="9">
    <mergeCell ref="B45:G45"/>
    <mergeCell ref="B46:H46"/>
    <mergeCell ref="B47:F47"/>
    <mergeCell ref="B48:H48"/>
    <mergeCell ref="B1:I1"/>
    <mergeCell ref="I2:J2"/>
    <mergeCell ref="B42:G42"/>
    <mergeCell ref="B43:E43"/>
    <mergeCell ref="B44:E44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Sugandha Dhar</dc:creator>
  <cp:lastModifiedBy>Myrna Umali</cp:lastModifiedBy>
  <cp:lastPrinted>2020-10-28T21:41:53Z</cp:lastPrinted>
  <dcterms:created xsi:type="dcterms:W3CDTF">2020-10-08T01:06:23Z</dcterms:created>
  <dcterms:modified xsi:type="dcterms:W3CDTF">2020-11-13T01:19:50Z</dcterms:modified>
</cp:coreProperties>
</file>