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K:\8.2 Credit card releases\Folder for Publication\2019-20 Q1 -Nov 2019 Ministers Expenses\"/>
    </mc:Choice>
  </mc:AlternateContent>
  <xr:revisionPtr revIDLastSave="0" documentId="13_ncr:1_{4CAB334C-50A5-4F29-AFE2-4FC27CF9038A}" xr6:coauthVersionLast="41" xr6:coauthVersionMax="41" xr10:uidLastSave="{00000000-0000-0000-0000-000000000000}"/>
  <bookViews>
    <workbookView xWindow="-120" yWindow="-120" windowWidth="29040" windowHeight="15840" tabRatio="705" xr2:uid="{00000000-000D-0000-FFFF-FFFF00000000}"/>
  </bookViews>
  <sheets>
    <sheet name="Jul-Sept 2019 FINAL" sheetId="16" r:id="rId1"/>
    <sheet name="Jan- Mach 2019 FINAL" sheetId="13" state="hidden" r:id="rId2"/>
    <sheet name="Oct-Dec 2018 FINAL" sheetId="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6" l="1"/>
  <c r="G38" i="16"/>
  <c r="F38" i="16"/>
  <c r="E38" i="16"/>
  <c r="D38" i="16"/>
  <c r="H37" i="16"/>
  <c r="H36" i="16"/>
  <c r="H35" i="16"/>
  <c r="H34" i="16"/>
  <c r="H33" i="16"/>
  <c r="I31" i="16"/>
  <c r="G31" i="16"/>
  <c r="F31" i="16"/>
  <c r="E31" i="16"/>
  <c r="D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I8" i="16"/>
  <c r="G8" i="16"/>
  <c r="F8" i="16"/>
  <c r="F39" i="16" s="1"/>
  <c r="E8" i="16"/>
  <c r="E39" i="16" s="1"/>
  <c r="D8" i="16"/>
  <c r="H7" i="16"/>
  <c r="H6" i="16"/>
  <c r="H5" i="16"/>
  <c r="H4" i="16"/>
  <c r="H31" i="16" l="1"/>
  <c r="G39" i="16"/>
  <c r="H8" i="16"/>
  <c r="D39" i="16"/>
  <c r="I39" i="16"/>
  <c r="H38" i="16"/>
  <c r="H39" i="16" l="1"/>
  <c r="F38" i="13" l="1"/>
  <c r="I37" i="13"/>
  <c r="I38" i="13" s="1"/>
  <c r="H37" i="13"/>
  <c r="H38" i="13" s="1"/>
  <c r="G37" i="13"/>
  <c r="G38" i="13" s="1"/>
  <c r="F37" i="13"/>
  <c r="E37" i="13"/>
  <c r="E38" i="13" s="1"/>
  <c r="I8" i="13"/>
  <c r="H8" i="13"/>
  <c r="G8" i="13"/>
  <c r="F8" i="13"/>
  <c r="E8" i="13"/>
  <c r="D8" i="13"/>
  <c r="D37" i="13"/>
  <c r="D38" i="13" s="1"/>
  <c r="I30" i="13"/>
  <c r="H30" i="13"/>
  <c r="G30" i="13"/>
  <c r="F30" i="13"/>
  <c r="E30" i="13"/>
  <c r="D30" i="13"/>
</calcChain>
</file>

<file path=xl/sharedStrings.xml><?xml version="1.0" encoding="utf-8"?>
<sst xmlns="http://schemas.openxmlformats.org/spreadsheetml/2006/main" count="159" uniqueCount="68">
  <si>
    <t>Party</t>
  </si>
  <si>
    <t xml:space="preserve">Out of Wellington Accommodation </t>
  </si>
  <si>
    <t xml:space="preserve"> Domestic Air Travel</t>
  </si>
  <si>
    <t>Green Party</t>
  </si>
  <si>
    <t>Hon Eugenie Sage</t>
  </si>
  <si>
    <t>Hon James Shaw</t>
  </si>
  <si>
    <t>Hon Julie Anne Genter</t>
  </si>
  <si>
    <t>Jan Logie</t>
  </si>
  <si>
    <t>Green Party Total</t>
  </si>
  <si>
    <t xml:space="preserve">Labour </t>
  </si>
  <si>
    <t>Hon Andrew Little</t>
  </si>
  <si>
    <t>Hon Aupito Su'a William Sio</t>
  </si>
  <si>
    <t>Hon Carmel Sepuloni</t>
  </si>
  <si>
    <t>Hon Chris Hipkins</t>
  </si>
  <si>
    <t>Hon Clare Curran</t>
  </si>
  <si>
    <t>Hon Damien O'Connor</t>
  </si>
  <si>
    <t>Hon David Clark</t>
  </si>
  <si>
    <t>Hon David Parker</t>
  </si>
  <si>
    <t>Hon Grant Robertson</t>
  </si>
  <si>
    <t>Hon Iain Lees-Galloway</t>
  </si>
  <si>
    <t>Hon Jenny Salesa</t>
  </si>
  <si>
    <t>Hon Kelvin Davis</t>
  </si>
  <si>
    <t>Hon Kris Faafoi</t>
  </si>
  <si>
    <t>Hon Megan Woods</t>
  </si>
  <si>
    <t>Hon Meka Whaitiri</t>
  </si>
  <si>
    <t>Hon Nanaia Mahuta</t>
  </si>
  <si>
    <t>Hon Peeni Henare</t>
  </si>
  <si>
    <t>Hon Phil Twyford</t>
  </si>
  <si>
    <t>Hon Stuart Nash</t>
  </si>
  <si>
    <t>Hon Willie Jackson</t>
  </si>
  <si>
    <t>Michael Wood</t>
  </si>
  <si>
    <t>Rt Hon Jacinda Ardern</t>
  </si>
  <si>
    <t>Labour  Total</t>
  </si>
  <si>
    <t>NZ First</t>
  </si>
  <si>
    <t>Fletcher Tabuteau</t>
  </si>
  <si>
    <t>Hon Ron Mark</t>
  </si>
  <si>
    <t>Hon Shane Jones</t>
  </si>
  <si>
    <t>Hon Tracey Martin</t>
  </si>
  <si>
    <t>Rt Hon Winston Peters</t>
  </si>
  <si>
    <t>NZ First Total</t>
  </si>
  <si>
    <t>Total Green, Labour, NZ First</t>
  </si>
  <si>
    <t>Notes</t>
  </si>
  <si>
    <t>Excludes GST, Fringe Benefit Tax &amp; depreciation as applicable</t>
  </si>
  <si>
    <r>
      <t>Official Cabinet Approved International Travel</t>
    </r>
    <r>
      <rPr>
        <i/>
        <sz val="11"/>
        <rFont val="Calibri"/>
        <family val="2"/>
        <scheme val="minor"/>
      </rPr>
      <t xml:space="preserve"> (A) </t>
    </r>
  </si>
  <si>
    <r>
      <rPr>
        <i/>
        <sz val="11"/>
        <color theme="1"/>
        <rFont val="Calibri"/>
        <family val="2"/>
        <scheme val="minor"/>
      </rPr>
      <t>(A)</t>
    </r>
    <r>
      <rPr>
        <sz val="11"/>
        <color theme="1"/>
        <rFont val="Calibri"/>
        <family val="2"/>
        <scheme val="minor"/>
      </rPr>
      <t xml:space="preserve"> Ministers, spouse, staff, MPs or students where relevant</t>
    </r>
  </si>
  <si>
    <t xml:space="preserve">Sub Total Internal Costs </t>
  </si>
  <si>
    <t>(D)</t>
  </si>
  <si>
    <t>These figures may include expenses incurred in previous quarters due to the timing of invoicing.</t>
  </si>
  <si>
    <t>MEMBERS OF THE EXECUTIVE EXPENSES FROM 1 OCTOBER - 31 DECEMBER 2018</t>
  </si>
  <si>
    <r>
      <rPr>
        <i/>
        <sz val="11"/>
        <color theme="1"/>
        <rFont val="Calibri"/>
        <family val="2"/>
        <scheme val="minor"/>
      </rPr>
      <t>(C)</t>
    </r>
    <r>
      <rPr>
        <sz val="11"/>
        <color theme="1"/>
        <rFont val="Calibri"/>
        <family val="2"/>
        <scheme val="minor"/>
      </rPr>
      <t xml:space="preserve"> There was an extra pay day in October 2018 (7 paydays in quarter 2)</t>
    </r>
  </si>
  <si>
    <r>
      <rPr>
        <i/>
        <sz val="11"/>
        <color theme="1"/>
        <rFont val="Calibri"/>
        <family val="2"/>
        <scheme val="minor"/>
      </rPr>
      <t>(D)</t>
    </r>
    <r>
      <rPr>
        <sz val="11"/>
        <color theme="1"/>
        <rFont val="Calibri"/>
        <family val="2"/>
        <scheme val="minor"/>
      </rPr>
      <t xml:space="preserve"> This figure includes residual costs received after cessation of Ministerial warrants in September 2018</t>
    </r>
  </si>
  <si>
    <r>
      <t xml:space="preserve"> Surface Travel (Ministers, Spouse and staff) </t>
    </r>
    <r>
      <rPr>
        <b/>
        <i/>
        <sz val="11"/>
        <rFont val="Calibri"/>
        <family val="2"/>
        <scheme val="minor"/>
      </rPr>
      <t xml:space="preserve"> (B)</t>
    </r>
  </si>
  <si>
    <r>
      <t xml:space="preserve">Wellington Accommodation     </t>
    </r>
    <r>
      <rPr>
        <b/>
        <i/>
        <sz val="11"/>
        <rFont val="Calibri"/>
        <family val="2"/>
        <scheme val="minor"/>
      </rPr>
      <t>(C)</t>
    </r>
  </si>
  <si>
    <t>MEMBERS OF THE EXECUTIVE EXPENSES FROM 1 JANUARY - 31 MARCH 2019</t>
  </si>
  <si>
    <r>
      <rPr>
        <i/>
        <sz val="11"/>
        <color theme="1"/>
        <rFont val="Calibri"/>
        <family val="2"/>
        <scheme val="minor"/>
      </rPr>
      <t>(B)</t>
    </r>
    <r>
      <rPr>
        <sz val="11"/>
        <color theme="1"/>
        <rFont val="Calibri"/>
        <family val="2"/>
        <scheme val="minor"/>
      </rPr>
      <t xml:space="preserve"> This figure include the use of VIPT/Crown limousines, taxis, parking fees and mileage claims</t>
    </r>
  </si>
  <si>
    <t xml:space="preserve">Wellington Accommodation </t>
  </si>
  <si>
    <t xml:space="preserve"> Surface Travel (Ministers, Spouse and staff)  (B)</t>
  </si>
  <si>
    <t xml:space="preserve">Official Cabinet Approved International Travel (A) </t>
  </si>
  <si>
    <t>(A) Ministers, spouse, staff, MPs or students where relevant</t>
  </si>
  <si>
    <t>(C)</t>
  </si>
  <si>
    <t>(B) This figure includes the use of VIPT/Crown vehicles, taxis, parking fees and mileage claims</t>
  </si>
  <si>
    <t>(C) These figures include a cost code correction between Minister Genter and Minister Shaw from a trip that occurred in the prior year</t>
  </si>
  <si>
    <t>These figures include all Members of the Executive during the period and may include expenses incurred in previous quarters due to the timing of invoicing.</t>
  </si>
  <si>
    <t xml:space="preserve">Hon Poto Williams </t>
  </si>
  <si>
    <t>MEMBERS OF THE EXECUTIVE EXPENSES FROM 1 JULY 2019- 30 SEPTEMBER 2019</t>
  </si>
  <si>
    <r>
      <rPr>
        <i/>
        <sz val="11"/>
        <color theme="1"/>
        <rFont val="Calibri"/>
        <family val="2"/>
        <scheme val="minor"/>
      </rPr>
      <t>(A)</t>
    </r>
    <r>
      <rPr>
        <sz val="11"/>
        <color theme="1"/>
        <rFont val="Calibri"/>
        <family val="2"/>
        <scheme val="minor"/>
      </rPr>
      <t xml:space="preserve"> Ministers, spouse, staff, MPs or students where relevant</t>
    </r>
  </si>
  <si>
    <r>
      <rPr>
        <i/>
        <sz val="11"/>
        <color theme="1"/>
        <rFont val="Calibri"/>
        <family val="2"/>
        <scheme val="minor"/>
      </rPr>
      <t>(B)</t>
    </r>
    <r>
      <rPr>
        <sz val="11"/>
        <color theme="1"/>
        <rFont val="Calibri"/>
        <family val="2"/>
        <scheme val="minor"/>
      </rPr>
      <t xml:space="preserve"> This figure includes the use of VIPT/Crown vehicles, taxis, parking fees and mileage claims</t>
    </r>
  </si>
  <si>
    <r>
      <rPr>
        <i/>
        <sz val="11"/>
        <color theme="1"/>
        <rFont val="Calibri"/>
        <family val="2"/>
        <scheme val="minor"/>
      </rPr>
      <t>(C)</t>
    </r>
    <r>
      <rPr>
        <sz val="11"/>
        <color theme="1"/>
        <rFont val="Calibri"/>
        <family val="2"/>
        <scheme val="minor"/>
      </rPr>
      <t xml:space="preserve"> Residual costs for Michel Wood were included in these figures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</si>
</sst>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_);\(#,###\);\-_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sz val="14"/>
      <color indexed="9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color indexed="56"/>
      <name val="Verdana"/>
      <family val="2"/>
    </font>
    <font>
      <b/>
      <sz val="10"/>
      <name val="Verdana"/>
      <family val="2"/>
    </font>
    <font>
      <sz val="10"/>
      <name val="Arial"/>
    </font>
    <font>
      <sz val="11"/>
      <color rgb="FF0070C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0"/>
      </patternFill>
    </fill>
    <fill>
      <patternFill patternType="solid">
        <fgColor indexed="21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1" fillId="16" borderId="0">
      <alignment horizontal="left" vertical="center" indent="1"/>
    </xf>
    <xf numFmtId="43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" fillId="3" borderId="24" applyNumberFormat="0" applyFont="0" applyAlignment="0" applyProtection="0"/>
    <xf numFmtId="0" fontId="12" fillId="17" borderId="18" applyBorder="0">
      <alignment horizontal="center" vertical="center"/>
    </xf>
    <xf numFmtId="0" fontId="13" fillId="16" borderId="0">
      <alignment horizontal="lef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horizontal="left" indent="1"/>
    </xf>
    <xf numFmtId="0" fontId="14" fillId="0" borderId="0">
      <alignment horizontal="left" indent="1"/>
    </xf>
    <xf numFmtId="0" fontId="13" fillId="0" borderId="0">
      <alignment horizontal="left" indent="1"/>
    </xf>
    <xf numFmtId="0" fontId="16" fillId="0" borderId="0">
      <alignment horizontal="left" indent="1"/>
    </xf>
    <xf numFmtId="0" fontId="13" fillId="18" borderId="0">
      <alignment horizontal="left" indent="1"/>
    </xf>
    <xf numFmtId="0" fontId="15" fillId="0" borderId="0">
      <alignment horizontal="left" indent="1"/>
    </xf>
    <xf numFmtId="0" fontId="14" fillId="0" borderId="0">
      <alignment horizontal="left" indent="1"/>
    </xf>
    <xf numFmtId="0" fontId="10" fillId="0" borderId="0"/>
    <xf numFmtId="0" fontId="14" fillId="0" borderId="0">
      <alignment horizontal="left" indent="1"/>
    </xf>
    <xf numFmtId="0" fontId="14" fillId="0" borderId="0">
      <alignment horizontal="left" indent="1"/>
    </xf>
    <xf numFmtId="0" fontId="14" fillId="0" borderId="0">
      <alignment horizontal="left" indent="1"/>
    </xf>
    <xf numFmtId="0" fontId="14" fillId="0" borderId="0">
      <alignment horizontal="left" indent="1"/>
    </xf>
    <xf numFmtId="0" fontId="10" fillId="0" borderId="0"/>
    <xf numFmtId="0" fontId="17" fillId="0" borderId="0"/>
    <xf numFmtId="0" fontId="10" fillId="0" borderId="0"/>
  </cellStyleXfs>
  <cellXfs count="148">
    <xf numFmtId="0" fontId="0" fillId="0" borderId="0" xfId="0"/>
    <xf numFmtId="4" fontId="0" fillId="0" borderId="0" xfId="0" applyNumberFormat="1"/>
    <xf numFmtId="0" fontId="0" fillId="0" borderId="0" xfId="0" applyBorder="1"/>
    <xf numFmtId="0" fontId="0" fillId="0" borderId="0" xfId="0" applyFont="1"/>
    <xf numFmtId="0" fontId="0" fillId="0" borderId="0" xfId="0"/>
    <xf numFmtId="164" fontId="0" fillId="0" borderId="0" xfId="0" applyNumberFormat="1"/>
    <xf numFmtId="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0" fillId="0" borderId="8" xfId="0" applyNumberFormat="1" applyFont="1" applyBorder="1"/>
    <xf numFmtId="164" fontId="0" fillId="0" borderId="9" xfId="0" applyNumberFormat="1" applyFont="1" applyBorder="1"/>
    <xf numFmtId="164" fontId="0" fillId="0" borderId="0" xfId="0" applyNumberFormat="1" applyFont="1" applyBorder="1"/>
    <xf numFmtId="164" fontId="0" fillId="0" borderId="10" xfId="0" applyNumberFormat="1" applyFont="1" applyBorder="1"/>
    <xf numFmtId="0" fontId="0" fillId="0" borderId="11" xfId="0" applyBorder="1"/>
    <xf numFmtId="43" fontId="0" fillId="0" borderId="0" xfId="1" applyFont="1" applyBorder="1"/>
    <xf numFmtId="0" fontId="0" fillId="0" borderId="7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5" fillId="0" borderId="11" xfId="0" applyFont="1" applyBorder="1"/>
    <xf numFmtId="0" fontId="2" fillId="2" borderId="7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164" fontId="2" fillId="2" borderId="0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0" fillId="0" borderId="10" xfId="0" applyNumberFormat="1" applyFont="1" applyFill="1" applyBorder="1"/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4" fontId="2" fillId="2" borderId="13" xfId="0" applyNumberFormat="1" applyFont="1" applyFill="1" applyBorder="1"/>
    <xf numFmtId="164" fontId="2" fillId="2" borderId="16" xfId="0" applyNumberFormat="1" applyFont="1" applyFill="1" applyBorder="1"/>
    <xf numFmtId="164" fontId="2" fillId="2" borderId="17" xfId="0" applyNumberFormat="1" applyFont="1" applyFill="1" applyBorder="1"/>
    <xf numFmtId="164" fontId="0" fillId="0" borderId="0" xfId="0" applyNumberFormat="1" applyBorder="1"/>
    <xf numFmtId="0" fontId="2" fillId="0" borderId="18" xfId="0" applyFont="1" applyBorder="1"/>
    <xf numFmtId="0" fontId="2" fillId="0" borderId="19" xfId="0" applyFont="1" applyBorder="1"/>
    <xf numFmtId="0" fontId="0" fillId="0" borderId="19" xfId="0" applyBorder="1"/>
    <xf numFmtId="164" fontId="0" fillId="0" borderId="19" xfId="0" applyNumberFormat="1" applyBorder="1"/>
    <xf numFmtId="0" fontId="0" fillId="0" borderId="20" xfId="0" applyBorder="1"/>
    <xf numFmtId="0" fontId="0" fillId="0" borderId="10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Border="1"/>
    <xf numFmtId="0" fontId="0" fillId="0" borderId="9" xfId="0" applyBorder="1"/>
    <xf numFmtId="0" fontId="6" fillId="0" borderId="21" xfId="0" quotePrefix="1" applyFont="1" applyBorder="1"/>
    <xf numFmtId="0" fontId="6" fillId="0" borderId="22" xfId="0" quotePrefix="1" applyFont="1" applyBorder="1"/>
    <xf numFmtId="0" fontId="0" fillId="0" borderId="22" xfId="0" applyBorder="1"/>
    <xf numFmtId="0" fontId="0" fillId="0" borderId="23" xfId="0" applyBorder="1"/>
    <xf numFmtId="0" fontId="0" fillId="0" borderId="0" xfId="0" applyFont="1" applyFill="1" applyBorder="1" applyAlignment="1">
      <alignment horizontal="left" indent="1"/>
    </xf>
    <xf numFmtId="0" fontId="9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center"/>
    </xf>
    <xf numFmtId="164" fontId="0" fillId="0" borderId="8" xfId="0" applyNumberFormat="1" applyFont="1" applyFill="1" applyBorder="1"/>
    <xf numFmtId="164" fontId="0" fillId="0" borderId="9" xfId="0" applyNumberFormat="1" applyFont="1" applyFill="1" applyBorder="1"/>
    <xf numFmtId="164" fontId="0" fillId="0" borderId="0" xfId="0" applyNumberFormat="1" applyFont="1" applyFill="1" applyBorder="1"/>
    <xf numFmtId="0" fontId="5" fillId="0" borderId="11" xfId="0" applyFont="1" applyFill="1" applyBorder="1"/>
    <xf numFmtId="0" fontId="0" fillId="0" borderId="11" xfId="0" applyFill="1" applyBorder="1"/>
    <xf numFmtId="0" fontId="3" fillId="0" borderId="2" xfId="0" applyFont="1" applyFill="1" applyBorder="1" applyAlignment="1">
      <alignment horizontal="center" vertical="center" wrapText="1"/>
    </xf>
    <xf numFmtId="0" fontId="0" fillId="0" borderId="0" xfId="0"/>
    <xf numFmtId="164" fontId="0" fillId="0" borderId="0" xfId="0" applyNumberFormat="1"/>
    <xf numFmtId="0" fontId="18" fillId="0" borderId="0" xfId="0" applyFont="1" applyFill="1" applyBorder="1" applyAlignment="1"/>
    <xf numFmtId="0" fontId="18" fillId="0" borderId="0" xfId="0" applyFont="1"/>
    <xf numFmtId="164" fontId="18" fillId="0" borderId="0" xfId="0" applyNumberFormat="1" applyFont="1"/>
    <xf numFmtId="164" fontId="18" fillId="0" borderId="0" xfId="0" applyNumberFormat="1" applyFont="1" applyBorder="1"/>
    <xf numFmtId="0" fontId="2" fillId="0" borderId="11" xfId="0" applyFont="1" applyBorder="1"/>
    <xf numFmtId="0" fontId="0" fillId="0" borderId="0" xfId="0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164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16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0" fillId="0" borderId="8" xfId="0" applyNumberFormat="1" applyFont="1" applyBorder="1"/>
    <xf numFmtId="164" fontId="0" fillId="0" borderId="9" xfId="0" applyNumberFormat="1" applyFont="1" applyBorder="1"/>
    <xf numFmtId="164" fontId="0" fillId="0" borderId="0" xfId="0" applyNumberFormat="1" applyFont="1" applyBorder="1"/>
    <xf numFmtId="164" fontId="0" fillId="0" borderId="10" xfId="0" applyNumberFormat="1" applyFont="1" applyBorder="1"/>
    <xf numFmtId="0" fontId="0" fillId="0" borderId="7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5" fillId="0" borderId="11" xfId="0" applyFont="1" applyBorder="1"/>
    <xf numFmtId="0" fontId="2" fillId="2" borderId="7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164" fontId="2" fillId="2" borderId="0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0" fillId="0" borderId="10" xfId="0" applyNumberFormat="1" applyFont="1" applyFill="1" applyBorder="1"/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164" fontId="2" fillId="2" borderId="16" xfId="0" applyNumberFormat="1" applyFont="1" applyFill="1" applyBorder="1"/>
    <xf numFmtId="164" fontId="2" fillId="2" borderId="17" xfId="0" applyNumberFormat="1" applyFont="1" applyFill="1" applyBorder="1"/>
    <xf numFmtId="0" fontId="0" fillId="0" borderId="0" xfId="0" applyFont="1" applyFill="1" applyBorder="1" applyAlignment="1">
      <alignment horizontal="left" indent="1"/>
    </xf>
    <xf numFmtId="0" fontId="0" fillId="0" borderId="7" xfId="0" applyFont="1" applyBorder="1" applyAlignment="1">
      <alignment horizontal="left" vertical="center" indent="1"/>
    </xf>
    <xf numFmtId="164" fontId="0" fillId="0" borderId="8" xfId="0" applyNumberFormat="1" applyFont="1" applyBorder="1" applyAlignment="1">
      <alignment vertical="center"/>
    </xf>
    <xf numFmtId="164" fontId="0" fillId="0" borderId="9" xfId="0" applyNumberFormat="1" applyFont="1" applyFill="1" applyBorder="1"/>
    <xf numFmtId="164" fontId="0" fillId="0" borderId="9" xfId="0" applyNumberFormat="1" applyFont="1" applyBorder="1" applyAlignment="1">
      <alignment vertical="center"/>
    </xf>
    <xf numFmtId="164" fontId="0" fillId="0" borderId="1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1" xfId="0" applyFont="1" applyBorder="1"/>
    <xf numFmtId="0" fontId="0" fillId="0" borderId="11" xfId="0" applyFont="1" applyBorder="1" applyAlignment="1">
      <alignment vertical="center"/>
    </xf>
    <xf numFmtId="0" fontId="2" fillId="0" borderId="0" xfId="0" quotePrefix="1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25" xfId="0" applyFont="1" applyBorder="1"/>
    <xf numFmtId="0" fontId="0" fillId="0" borderId="26" xfId="0" applyFont="1" applyBorder="1"/>
    <xf numFmtId="164" fontId="0" fillId="0" borderId="26" xfId="0" applyNumberFormat="1" applyFont="1" applyBorder="1"/>
    <xf numFmtId="0" fontId="0" fillId="0" borderId="27" xfId="0" applyFont="1" applyBorder="1"/>
    <xf numFmtId="0" fontId="0" fillId="0" borderId="7" xfId="0" applyFont="1" applyBorder="1"/>
    <xf numFmtId="0" fontId="0" fillId="0" borderId="11" xfId="0" applyFont="1" applyBorder="1" applyAlignment="1">
      <alignment horizontal="left" wrapText="1"/>
    </xf>
    <xf numFmtId="0" fontId="6" fillId="0" borderId="12" xfId="0" quotePrefix="1" applyFont="1" applyBorder="1"/>
    <xf numFmtId="0" fontId="6" fillId="0" borderId="13" xfId="0" quotePrefix="1" applyFont="1" applyBorder="1"/>
    <xf numFmtId="0" fontId="0" fillId="0" borderId="13" xfId="0" applyFont="1" applyBorder="1"/>
    <xf numFmtId="0" fontId="0" fillId="0" borderId="17" xfId="0" applyFont="1" applyBorder="1"/>
    <xf numFmtId="0" fontId="2" fillId="0" borderId="13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</cellXfs>
  <cellStyles count="42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ColHdg" xfId="15" xr:uid="{00000000-0005-0000-0000-00000C000000}"/>
    <cellStyle name="Comma" xfId="1" builtinId="3"/>
    <cellStyle name="Comma 2" xfId="16" xr:uid="{00000000-0005-0000-0000-00000E000000}"/>
    <cellStyle name="Detail" xfId="28" xr:uid="{00000000-0005-0000-0000-00000F000000}"/>
    <cellStyle name="Detail 2" xfId="35" xr:uid="{00000000-0005-0000-0000-000010000000}"/>
    <cellStyle name="GrpHdg" xfId="29" xr:uid="{00000000-0005-0000-0000-000011000000}"/>
    <cellStyle name="GrpHdgBold" xfId="30" xr:uid="{00000000-0005-0000-0000-000012000000}"/>
    <cellStyle name="Normal" xfId="0" builtinId="0"/>
    <cellStyle name="Normal 10" xfId="39" xr:uid="{00000000-0005-0000-0000-000014000000}"/>
    <cellStyle name="Normal 2" xfId="2" xr:uid="{00000000-0005-0000-0000-000015000000}"/>
    <cellStyle name="Normal 2 2" xfId="17" xr:uid="{00000000-0005-0000-0000-000016000000}"/>
    <cellStyle name="Normal 2 3" xfId="33" xr:uid="{00000000-0005-0000-0000-000017000000}"/>
    <cellStyle name="Normal 2 3 2" xfId="36" xr:uid="{00000000-0005-0000-0000-000018000000}"/>
    <cellStyle name="Normal 239" xfId="18" xr:uid="{00000000-0005-0000-0000-000019000000}"/>
    <cellStyle name="Normal 3" xfId="19" xr:uid="{00000000-0005-0000-0000-00001A000000}"/>
    <cellStyle name="Normal 4" xfId="23" xr:uid="{00000000-0005-0000-0000-00001B000000}"/>
    <cellStyle name="Normal 4 2" xfId="34" xr:uid="{00000000-0005-0000-0000-00001C000000}"/>
    <cellStyle name="Normal 4 3" xfId="40" xr:uid="{00000000-0005-0000-0000-00001D000000}"/>
    <cellStyle name="Normal 4 3 2" xfId="41" xr:uid="{00000000-0005-0000-0000-00001E000000}"/>
    <cellStyle name="Normal 5" xfId="25" xr:uid="{00000000-0005-0000-0000-00001F000000}"/>
    <cellStyle name="Normal 5 2" xfId="27" xr:uid="{00000000-0005-0000-0000-000020000000}"/>
    <cellStyle name="Normal 6" xfId="26" xr:uid="{00000000-0005-0000-0000-000021000000}"/>
    <cellStyle name="Normal 7" xfId="37" xr:uid="{00000000-0005-0000-0000-000022000000}"/>
    <cellStyle name="Normal 8" xfId="24" xr:uid="{00000000-0005-0000-0000-000023000000}"/>
    <cellStyle name="Normal 9" xfId="38" xr:uid="{00000000-0005-0000-0000-000024000000}"/>
    <cellStyle name="Note 2" xfId="20" xr:uid="{00000000-0005-0000-0000-000025000000}"/>
    <cellStyle name="TitleMain" xfId="21" xr:uid="{00000000-0005-0000-0000-000026000000}"/>
    <cellStyle name="TitleSecondary" xfId="22" xr:uid="{00000000-0005-0000-0000-000027000000}"/>
    <cellStyle name="TotalGrand" xfId="31" xr:uid="{00000000-0005-0000-0000-000028000000}"/>
    <cellStyle name="TotalSub" xfId="32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A0B1A-0A6B-4E15-949B-648323E7DF81}">
  <dimension ref="B1:J50"/>
  <sheetViews>
    <sheetView showGridLines="0" tabSelected="1" workbookViewId="0">
      <selection activeCell="M7" sqref="M7"/>
    </sheetView>
  </sheetViews>
  <sheetFormatPr defaultRowHeight="15" x14ac:dyDescent="0.25"/>
  <cols>
    <col min="1" max="1" width="3.28515625" customWidth="1"/>
    <col min="2" max="2" width="29.7109375" customWidth="1"/>
    <col min="3" max="3" width="3.5703125" bestFit="1" customWidth="1"/>
    <col min="4" max="4" width="15.28515625" customWidth="1"/>
    <col min="5" max="5" width="16.85546875" customWidth="1"/>
    <col min="6" max="6" width="13.7109375" customWidth="1"/>
    <col min="7" max="7" width="14.28515625" customWidth="1"/>
    <col min="8" max="8" width="11.5703125" customWidth="1"/>
    <col min="9" max="9" width="11.140625" customWidth="1"/>
    <col min="10" max="10" width="2.85546875" customWidth="1"/>
    <col min="11" max="11" width="3" customWidth="1"/>
  </cols>
  <sheetData>
    <row r="1" spans="2:10" ht="24" customHeight="1" thickBot="1" x14ac:dyDescent="0.3">
      <c r="B1" s="136" t="s">
        <v>64</v>
      </c>
      <c r="C1" s="136"/>
      <c r="D1" s="136"/>
      <c r="E1" s="136"/>
      <c r="F1" s="136"/>
      <c r="G1" s="136"/>
      <c r="H1" s="136"/>
      <c r="I1" s="136"/>
      <c r="J1" s="86"/>
    </row>
    <row r="2" spans="2:10" ht="105" x14ac:dyDescent="0.25">
      <c r="B2" s="88" t="s">
        <v>0</v>
      </c>
      <c r="C2" s="89"/>
      <c r="D2" s="125" t="s">
        <v>55</v>
      </c>
      <c r="E2" s="90" t="s">
        <v>1</v>
      </c>
      <c r="F2" s="91" t="s">
        <v>2</v>
      </c>
      <c r="G2" s="91" t="s">
        <v>56</v>
      </c>
      <c r="H2" s="92" t="s">
        <v>45</v>
      </c>
      <c r="I2" s="137" t="s">
        <v>57</v>
      </c>
      <c r="J2" s="138"/>
    </row>
    <row r="3" spans="2:10" x14ac:dyDescent="0.25">
      <c r="B3" s="94" t="s">
        <v>3</v>
      </c>
      <c r="C3" s="95"/>
      <c r="D3" s="99"/>
      <c r="E3" s="96"/>
      <c r="F3" s="97"/>
      <c r="G3" s="97"/>
      <c r="H3" s="98"/>
      <c r="I3" s="99"/>
      <c r="J3" s="122"/>
    </row>
    <row r="4" spans="2:10" x14ac:dyDescent="0.25">
      <c r="B4" s="100" t="s">
        <v>4</v>
      </c>
      <c r="C4" s="101"/>
      <c r="D4" s="99">
        <v>7249.3200000000006</v>
      </c>
      <c r="E4" s="96">
        <v>2736.8399999999997</v>
      </c>
      <c r="F4" s="97">
        <v>12666.590000000002</v>
      </c>
      <c r="G4" s="97">
        <v>7222.0400000000009</v>
      </c>
      <c r="H4" s="98">
        <f>SUM(D4:G4)</f>
        <v>29874.79</v>
      </c>
      <c r="I4" s="99">
        <v>6121.41</v>
      </c>
      <c r="J4" s="122"/>
    </row>
    <row r="5" spans="2:10" x14ac:dyDescent="0.25">
      <c r="B5" s="116" t="s">
        <v>5</v>
      </c>
      <c r="C5" s="121"/>
      <c r="D5" s="120">
        <v>0</v>
      </c>
      <c r="E5" s="117">
        <v>5823.5400000000009</v>
      </c>
      <c r="F5" s="119">
        <v>7070.2699999999995</v>
      </c>
      <c r="G5" s="119">
        <v>5981.5199999999995</v>
      </c>
      <c r="H5" s="98">
        <f t="shared" ref="H5:H7" si="0">SUM(D5:G5)</f>
        <v>18875.330000000002</v>
      </c>
      <c r="I5" s="120">
        <v>0</v>
      </c>
      <c r="J5" s="123"/>
    </row>
    <row r="6" spans="2:10" x14ac:dyDescent="0.25">
      <c r="B6" s="100" t="s">
        <v>6</v>
      </c>
      <c r="C6" s="101"/>
      <c r="D6" s="99">
        <v>0</v>
      </c>
      <c r="E6" s="96">
        <v>1589.1300000000003</v>
      </c>
      <c r="F6" s="97">
        <v>6695.9599999999991</v>
      </c>
      <c r="G6" s="97">
        <v>4333.55</v>
      </c>
      <c r="H6" s="98">
        <f t="shared" si="0"/>
        <v>12618.64</v>
      </c>
      <c r="I6" s="99">
        <v>0</v>
      </c>
      <c r="J6" s="102"/>
    </row>
    <row r="7" spans="2:10" x14ac:dyDescent="0.25">
      <c r="B7" s="100" t="s">
        <v>7</v>
      </c>
      <c r="C7" s="101"/>
      <c r="D7" s="99">
        <v>0</v>
      </c>
      <c r="E7" s="96">
        <v>1640.61</v>
      </c>
      <c r="F7" s="97">
        <v>6716.78</v>
      </c>
      <c r="G7" s="97">
        <v>4979.46</v>
      </c>
      <c r="H7" s="98">
        <f t="shared" si="0"/>
        <v>13336.849999999999</v>
      </c>
      <c r="I7" s="99">
        <v>0</v>
      </c>
      <c r="J7" s="122"/>
    </row>
    <row r="8" spans="2:10" x14ac:dyDescent="0.25">
      <c r="B8" s="103" t="s">
        <v>8</v>
      </c>
      <c r="C8" s="104"/>
      <c r="D8" s="108">
        <f>SUM(D4:D7)</f>
        <v>7249.3200000000006</v>
      </c>
      <c r="E8" s="105">
        <f t="shared" ref="E8:I8" si="1">SUM(E4:E7)</f>
        <v>11790.120000000003</v>
      </c>
      <c r="F8" s="106">
        <f t="shared" si="1"/>
        <v>33149.599999999999</v>
      </c>
      <c r="G8" s="106">
        <f t="shared" si="1"/>
        <v>22516.57</v>
      </c>
      <c r="H8" s="107">
        <f t="shared" si="1"/>
        <v>74705.61</v>
      </c>
      <c r="I8" s="108">
        <f t="shared" si="1"/>
        <v>6121.41</v>
      </c>
      <c r="J8" s="109"/>
    </row>
    <row r="9" spans="2:10" x14ac:dyDescent="0.25">
      <c r="B9" s="94" t="s">
        <v>9</v>
      </c>
      <c r="C9" s="95"/>
      <c r="D9" s="99"/>
      <c r="E9" s="96"/>
      <c r="F9" s="97"/>
      <c r="G9" s="97"/>
      <c r="H9" s="98"/>
      <c r="I9" s="99"/>
      <c r="J9" s="122"/>
    </row>
    <row r="10" spans="2:10" x14ac:dyDescent="0.25">
      <c r="B10" s="100" t="s">
        <v>10</v>
      </c>
      <c r="C10" s="101"/>
      <c r="D10" s="99">
        <v>0</v>
      </c>
      <c r="E10" s="96">
        <v>4217.9100000000008</v>
      </c>
      <c r="F10" s="97">
        <v>7332.58</v>
      </c>
      <c r="G10" s="97">
        <v>11953.18</v>
      </c>
      <c r="H10" s="98">
        <f>SUM(D10:G10)</f>
        <v>23503.670000000002</v>
      </c>
      <c r="I10" s="99">
        <v>27806.799999999999</v>
      </c>
      <c r="J10" s="122"/>
    </row>
    <row r="11" spans="2:10" x14ac:dyDescent="0.25">
      <c r="B11" s="100" t="s">
        <v>11</v>
      </c>
      <c r="C11" s="101"/>
      <c r="D11" s="99">
        <v>4017.39</v>
      </c>
      <c r="E11" s="96">
        <v>1532.3799999999999</v>
      </c>
      <c r="F11" s="97">
        <v>10559.87</v>
      </c>
      <c r="G11" s="97">
        <v>10135.49</v>
      </c>
      <c r="H11" s="98">
        <f t="shared" ref="H11:H30" si="2">SUM(D11:G11)</f>
        <v>26245.129999999997</v>
      </c>
      <c r="I11" s="99">
        <v>46573.789999999994</v>
      </c>
      <c r="J11" s="122"/>
    </row>
    <row r="12" spans="2:10" x14ac:dyDescent="0.25">
      <c r="B12" s="100" t="s">
        <v>12</v>
      </c>
      <c r="C12" s="101"/>
      <c r="D12" s="99">
        <v>7249.3200000000006</v>
      </c>
      <c r="E12" s="96">
        <v>1530.44</v>
      </c>
      <c r="F12" s="97">
        <v>11633.779999999999</v>
      </c>
      <c r="G12" s="97">
        <v>13210.939999999999</v>
      </c>
      <c r="H12" s="98">
        <f t="shared" si="2"/>
        <v>33624.479999999996</v>
      </c>
      <c r="I12" s="99">
        <v>15296.43</v>
      </c>
      <c r="J12" s="122"/>
    </row>
    <row r="13" spans="2:10" x14ac:dyDescent="0.25">
      <c r="B13" s="100" t="s">
        <v>13</v>
      </c>
      <c r="C13" s="115"/>
      <c r="D13" s="99">
        <v>0</v>
      </c>
      <c r="E13" s="96">
        <v>539.56999999999994</v>
      </c>
      <c r="F13" s="97">
        <v>6726.2599999999993</v>
      </c>
      <c r="G13" s="97">
        <v>14223.239999999998</v>
      </c>
      <c r="H13" s="98">
        <f t="shared" si="2"/>
        <v>21489.069999999996</v>
      </c>
      <c r="I13" s="99">
        <v>-1140</v>
      </c>
      <c r="J13" s="122"/>
    </row>
    <row r="14" spans="2:10" x14ac:dyDescent="0.25">
      <c r="B14" s="100" t="s">
        <v>15</v>
      </c>
      <c r="C14" s="115"/>
      <c r="D14" s="99">
        <v>10356.18</v>
      </c>
      <c r="E14" s="96">
        <v>2961.74</v>
      </c>
      <c r="F14" s="97">
        <v>14202.440000000002</v>
      </c>
      <c r="G14" s="97">
        <v>13791.890000000001</v>
      </c>
      <c r="H14" s="98">
        <f t="shared" si="2"/>
        <v>41312.25</v>
      </c>
      <c r="I14" s="99">
        <v>70845.41</v>
      </c>
      <c r="J14" s="122"/>
    </row>
    <row r="15" spans="2:10" x14ac:dyDescent="0.25">
      <c r="B15" s="100" t="s">
        <v>16</v>
      </c>
      <c r="C15" s="115"/>
      <c r="D15" s="99">
        <v>7249.3200000000006</v>
      </c>
      <c r="E15" s="96">
        <v>2122.7800000000002</v>
      </c>
      <c r="F15" s="97">
        <v>12590.81</v>
      </c>
      <c r="G15" s="97">
        <v>13151.6</v>
      </c>
      <c r="H15" s="98">
        <f t="shared" si="2"/>
        <v>35114.51</v>
      </c>
      <c r="I15" s="99">
        <v>0</v>
      </c>
      <c r="J15" s="122"/>
    </row>
    <row r="16" spans="2:10" x14ac:dyDescent="0.25">
      <c r="B16" s="100" t="s">
        <v>17</v>
      </c>
      <c r="C16" s="115"/>
      <c r="D16" s="99">
        <v>10356.18</v>
      </c>
      <c r="E16" s="96">
        <v>1015.3100000000001</v>
      </c>
      <c r="F16" s="97">
        <v>11452.429999999998</v>
      </c>
      <c r="G16" s="97">
        <v>10523.609999999999</v>
      </c>
      <c r="H16" s="98">
        <f t="shared" si="2"/>
        <v>33347.53</v>
      </c>
      <c r="I16" s="99">
        <v>60033.869999999995</v>
      </c>
      <c r="J16" s="122"/>
    </row>
    <row r="17" spans="2:10" x14ac:dyDescent="0.25">
      <c r="B17" s="100" t="s">
        <v>18</v>
      </c>
      <c r="C17" s="115"/>
      <c r="D17" s="99">
        <v>0</v>
      </c>
      <c r="E17" s="96">
        <v>2537.73</v>
      </c>
      <c r="F17" s="97">
        <v>10512.130000000001</v>
      </c>
      <c r="G17" s="97">
        <v>10203.75</v>
      </c>
      <c r="H17" s="98">
        <f t="shared" si="2"/>
        <v>23253.61</v>
      </c>
      <c r="I17" s="110">
        <v>11274.31</v>
      </c>
      <c r="J17" s="122"/>
    </row>
    <row r="18" spans="2:10" x14ac:dyDescent="0.25">
      <c r="B18" s="100" t="s">
        <v>19</v>
      </c>
      <c r="C18" s="115"/>
      <c r="D18" s="99">
        <v>10356.18</v>
      </c>
      <c r="E18" s="96">
        <v>1368.47</v>
      </c>
      <c r="F18" s="97">
        <v>3875.0699999999997</v>
      </c>
      <c r="G18" s="97">
        <v>8382.83</v>
      </c>
      <c r="H18" s="98">
        <f t="shared" si="2"/>
        <v>23982.55</v>
      </c>
      <c r="I18" s="99">
        <v>2814.79</v>
      </c>
      <c r="J18" s="122"/>
    </row>
    <row r="19" spans="2:10" x14ac:dyDescent="0.25">
      <c r="B19" s="100" t="s">
        <v>20</v>
      </c>
      <c r="C19" s="115"/>
      <c r="D19" s="99">
        <v>10356.18</v>
      </c>
      <c r="E19" s="96">
        <v>871.58</v>
      </c>
      <c r="F19" s="97">
        <v>9606.07</v>
      </c>
      <c r="G19" s="97">
        <v>11404.8</v>
      </c>
      <c r="H19" s="98">
        <f t="shared" si="2"/>
        <v>32238.63</v>
      </c>
      <c r="I19" s="99">
        <v>10645.24</v>
      </c>
      <c r="J19" s="122"/>
    </row>
    <row r="20" spans="2:10" x14ac:dyDescent="0.25">
      <c r="B20" s="100" t="s">
        <v>21</v>
      </c>
      <c r="C20" s="115"/>
      <c r="D20" s="99">
        <v>10356.18</v>
      </c>
      <c r="E20" s="96">
        <v>4449.2699999999995</v>
      </c>
      <c r="F20" s="97">
        <v>11493.639999999998</v>
      </c>
      <c r="G20" s="97">
        <v>12328.790000000003</v>
      </c>
      <c r="H20" s="98">
        <f t="shared" si="2"/>
        <v>38627.879999999997</v>
      </c>
      <c r="I20" s="110">
        <v>7337.49</v>
      </c>
      <c r="J20" s="122"/>
    </row>
    <row r="21" spans="2:10" x14ac:dyDescent="0.25">
      <c r="B21" s="100" t="s">
        <v>22</v>
      </c>
      <c r="C21" s="115"/>
      <c r="D21" s="99">
        <v>0</v>
      </c>
      <c r="E21" s="96">
        <v>2901.4500000000003</v>
      </c>
      <c r="F21" s="97">
        <v>7067.22</v>
      </c>
      <c r="G21" s="97">
        <v>13084.519999999999</v>
      </c>
      <c r="H21" s="98">
        <f t="shared" si="2"/>
        <v>23053.19</v>
      </c>
      <c r="I21" s="99">
        <v>58527.96</v>
      </c>
      <c r="J21" s="102"/>
    </row>
    <row r="22" spans="2:10" x14ac:dyDescent="0.25">
      <c r="B22" s="100" t="s">
        <v>23</v>
      </c>
      <c r="C22" s="115"/>
      <c r="D22" s="99">
        <v>10356.18</v>
      </c>
      <c r="E22" s="96">
        <v>1144.68</v>
      </c>
      <c r="F22" s="97">
        <v>13140.98</v>
      </c>
      <c r="G22" s="118">
        <v>12449.310000000001</v>
      </c>
      <c r="H22" s="98">
        <f t="shared" si="2"/>
        <v>37091.15</v>
      </c>
      <c r="I22" s="99">
        <v>28157.39</v>
      </c>
      <c r="J22" s="122"/>
    </row>
    <row r="23" spans="2:10" x14ac:dyDescent="0.25">
      <c r="B23" s="100" t="s">
        <v>25</v>
      </c>
      <c r="C23" s="101"/>
      <c r="D23" s="99">
        <v>10356.18</v>
      </c>
      <c r="E23" s="96">
        <v>6634.93</v>
      </c>
      <c r="F23" s="97">
        <v>13410.63</v>
      </c>
      <c r="G23" s="97">
        <v>13383.390000000001</v>
      </c>
      <c r="H23" s="98">
        <f t="shared" si="2"/>
        <v>43785.13</v>
      </c>
      <c r="I23" s="99">
        <v>9047.7800000000007</v>
      </c>
      <c r="J23" s="122"/>
    </row>
    <row r="24" spans="2:10" x14ac:dyDescent="0.25">
      <c r="B24" s="100" t="s">
        <v>26</v>
      </c>
      <c r="C24" s="101"/>
      <c r="D24" s="99">
        <v>5399.3700000000008</v>
      </c>
      <c r="E24" s="96">
        <v>1707.98</v>
      </c>
      <c r="F24" s="97">
        <v>17863.25</v>
      </c>
      <c r="G24" s="97">
        <v>8904.9900000000016</v>
      </c>
      <c r="H24" s="98">
        <f t="shared" si="2"/>
        <v>33875.589999999997</v>
      </c>
      <c r="I24" s="99">
        <v>-145.62</v>
      </c>
      <c r="J24" s="122"/>
    </row>
    <row r="25" spans="2:10" x14ac:dyDescent="0.25">
      <c r="B25" s="100" t="s">
        <v>27</v>
      </c>
      <c r="C25" s="101"/>
      <c r="D25" s="99">
        <v>10356.18</v>
      </c>
      <c r="E25" s="96">
        <v>597.16999999999996</v>
      </c>
      <c r="F25" s="97">
        <v>11812.699999999999</v>
      </c>
      <c r="G25" s="97">
        <v>13446.85</v>
      </c>
      <c r="H25" s="98">
        <f t="shared" si="2"/>
        <v>36212.9</v>
      </c>
      <c r="I25" s="99">
        <v>9240.42</v>
      </c>
      <c r="J25" s="122"/>
    </row>
    <row r="26" spans="2:10" x14ac:dyDescent="0.25">
      <c r="B26" s="100" t="s">
        <v>63</v>
      </c>
      <c r="C26" s="101"/>
      <c r="D26" s="99">
        <v>9246.59</v>
      </c>
      <c r="E26" s="96">
        <v>833.09999999999991</v>
      </c>
      <c r="F26" s="97">
        <v>13206.08</v>
      </c>
      <c r="G26" s="97">
        <v>6084.5999999999995</v>
      </c>
      <c r="H26" s="98">
        <f t="shared" si="2"/>
        <v>29370.37</v>
      </c>
      <c r="I26" s="99">
        <v>0</v>
      </c>
      <c r="J26" s="122"/>
    </row>
    <row r="27" spans="2:10" x14ac:dyDescent="0.25">
      <c r="B27" s="100" t="s">
        <v>28</v>
      </c>
      <c r="C27" s="101"/>
      <c r="D27" s="99">
        <v>10356.18</v>
      </c>
      <c r="E27" s="96">
        <v>1266.3600000000001</v>
      </c>
      <c r="F27" s="97">
        <v>11624.19</v>
      </c>
      <c r="G27" s="97">
        <v>9410.02</v>
      </c>
      <c r="H27" s="98">
        <f t="shared" si="2"/>
        <v>32656.750000000004</v>
      </c>
      <c r="I27" s="99">
        <v>55.960000000000008</v>
      </c>
      <c r="J27" s="122"/>
    </row>
    <row r="28" spans="2:10" x14ac:dyDescent="0.25">
      <c r="B28" s="100" t="s">
        <v>29</v>
      </c>
      <c r="C28" s="101"/>
      <c r="D28" s="99">
        <v>10356.18</v>
      </c>
      <c r="E28" s="96">
        <v>1956.0899999999997</v>
      </c>
      <c r="F28" s="97">
        <v>12034.83</v>
      </c>
      <c r="G28" s="97">
        <v>10007.02</v>
      </c>
      <c r="H28" s="98">
        <f t="shared" si="2"/>
        <v>34354.119999999995</v>
      </c>
      <c r="I28" s="99">
        <v>30965.559999999998</v>
      </c>
      <c r="J28" s="122"/>
    </row>
    <row r="29" spans="2:10" x14ac:dyDescent="0.25">
      <c r="B29" s="100" t="s">
        <v>30</v>
      </c>
      <c r="C29" s="124" t="s">
        <v>59</v>
      </c>
      <c r="D29" s="99">
        <v>339.73</v>
      </c>
      <c r="E29" s="96">
        <v>208.69</v>
      </c>
      <c r="F29" s="97">
        <v>333.83000000000004</v>
      </c>
      <c r="G29" s="97">
        <v>92.979999999998611</v>
      </c>
      <c r="H29" s="98">
        <f t="shared" si="2"/>
        <v>975.22999999999877</v>
      </c>
      <c r="I29" s="99">
        <v>9928.4499999999989</v>
      </c>
      <c r="J29" s="122"/>
    </row>
    <row r="30" spans="2:10" x14ac:dyDescent="0.25">
      <c r="B30" s="100" t="s">
        <v>31</v>
      </c>
      <c r="C30" s="101"/>
      <c r="D30" s="99">
        <v>0</v>
      </c>
      <c r="E30" s="96">
        <v>200.44000000000003</v>
      </c>
      <c r="F30" s="97">
        <v>12745.46</v>
      </c>
      <c r="G30" s="97">
        <v>27537.420000000002</v>
      </c>
      <c r="H30" s="98">
        <f t="shared" si="2"/>
        <v>40483.32</v>
      </c>
      <c r="I30" s="110">
        <v>136922.41</v>
      </c>
      <c r="J30" s="102"/>
    </row>
    <row r="31" spans="2:10" x14ac:dyDescent="0.25">
      <c r="B31" s="103" t="s">
        <v>32</v>
      </c>
      <c r="C31" s="104"/>
      <c r="D31" s="108">
        <f t="shared" ref="D31:I31" si="3">SUM(D10:D30)</f>
        <v>137063.51999999996</v>
      </c>
      <c r="E31" s="108">
        <f t="shared" si="3"/>
        <v>40598.070000000007</v>
      </c>
      <c r="F31" s="108">
        <f t="shared" si="3"/>
        <v>223224.24999999997</v>
      </c>
      <c r="G31" s="108">
        <f t="shared" si="3"/>
        <v>243711.22000000003</v>
      </c>
      <c r="H31" s="108">
        <f t="shared" si="3"/>
        <v>644597.05999999994</v>
      </c>
      <c r="I31" s="108">
        <f t="shared" si="3"/>
        <v>534188.44000000006</v>
      </c>
      <c r="J31" s="109"/>
    </row>
    <row r="32" spans="2:10" x14ac:dyDescent="0.25">
      <c r="B32" s="94" t="s">
        <v>33</v>
      </c>
      <c r="C32" s="95"/>
      <c r="D32" s="99"/>
      <c r="E32" s="96"/>
      <c r="F32" s="97"/>
      <c r="G32" s="97"/>
      <c r="H32" s="98"/>
      <c r="I32" s="99"/>
      <c r="J32" s="122"/>
    </row>
    <row r="33" spans="2:10" x14ac:dyDescent="0.25">
      <c r="B33" s="100" t="s">
        <v>34</v>
      </c>
      <c r="C33" s="101"/>
      <c r="D33" s="99">
        <v>4993.9800000000005</v>
      </c>
      <c r="E33" s="96">
        <v>2022.7800000000002</v>
      </c>
      <c r="F33" s="97">
        <v>6283.9</v>
      </c>
      <c r="G33" s="97">
        <v>5744.66</v>
      </c>
      <c r="H33" s="98">
        <f>SUM(D33:G33)</f>
        <v>19045.32</v>
      </c>
      <c r="I33" s="99">
        <v>43637.43</v>
      </c>
      <c r="J33" s="102"/>
    </row>
    <row r="34" spans="2:10" x14ac:dyDescent="0.25">
      <c r="B34" s="100" t="s">
        <v>35</v>
      </c>
      <c r="C34" s="101"/>
      <c r="D34" s="99">
        <v>10356.18</v>
      </c>
      <c r="E34" s="96">
        <v>3884.7700000000009</v>
      </c>
      <c r="F34" s="97">
        <v>4495.5600000000004</v>
      </c>
      <c r="G34" s="97">
        <v>17318.89</v>
      </c>
      <c r="H34" s="98">
        <f t="shared" ref="H34:H37" si="4">SUM(D34:G34)</f>
        <v>36055.4</v>
      </c>
      <c r="I34" s="99">
        <v>10124.369999999999</v>
      </c>
      <c r="J34" s="122"/>
    </row>
    <row r="35" spans="2:10" x14ac:dyDescent="0.25">
      <c r="B35" s="100" t="s">
        <v>36</v>
      </c>
      <c r="C35" s="101"/>
      <c r="D35" s="99">
        <v>10356.18</v>
      </c>
      <c r="E35" s="96">
        <v>4439.3600000000006</v>
      </c>
      <c r="F35" s="97">
        <v>15019.04</v>
      </c>
      <c r="G35" s="118">
        <v>20390.39</v>
      </c>
      <c r="H35" s="98">
        <f t="shared" si="4"/>
        <v>50204.97</v>
      </c>
      <c r="I35" s="99">
        <v>3739.52</v>
      </c>
      <c r="J35" s="122"/>
    </row>
    <row r="36" spans="2:10" x14ac:dyDescent="0.25">
      <c r="B36" s="100" t="s">
        <v>37</v>
      </c>
      <c r="C36" s="101"/>
      <c r="D36" s="99">
        <v>7249.3200000000006</v>
      </c>
      <c r="E36" s="96">
        <v>1236.9599999999998</v>
      </c>
      <c r="F36" s="97">
        <v>6307.9199999999992</v>
      </c>
      <c r="G36" s="97">
        <v>14993.620000000003</v>
      </c>
      <c r="H36" s="98">
        <f t="shared" si="4"/>
        <v>29787.820000000003</v>
      </c>
      <c r="I36" s="99">
        <v>26413.66</v>
      </c>
      <c r="J36" s="122"/>
    </row>
    <row r="37" spans="2:10" x14ac:dyDescent="0.25">
      <c r="B37" s="100" t="s">
        <v>38</v>
      </c>
      <c r="C37" s="101"/>
      <c r="D37" s="99">
        <v>0</v>
      </c>
      <c r="E37" s="96">
        <v>1508.07</v>
      </c>
      <c r="F37" s="97">
        <v>4536.13</v>
      </c>
      <c r="G37" s="97">
        <v>8509</v>
      </c>
      <c r="H37" s="98">
        <f t="shared" si="4"/>
        <v>14553.2</v>
      </c>
      <c r="I37" s="99">
        <v>66454.28</v>
      </c>
      <c r="J37" s="102"/>
    </row>
    <row r="38" spans="2:10" x14ac:dyDescent="0.25">
      <c r="B38" s="103" t="s">
        <v>39</v>
      </c>
      <c r="C38" s="104"/>
      <c r="D38" s="108">
        <f>SUM(D33:D37)</f>
        <v>32955.660000000003</v>
      </c>
      <c r="E38" s="108">
        <f t="shared" ref="E38:G38" si="5">SUM(E33:E37)</f>
        <v>13091.94</v>
      </c>
      <c r="F38" s="108">
        <f t="shared" si="5"/>
        <v>36642.549999999996</v>
      </c>
      <c r="G38" s="108">
        <f t="shared" si="5"/>
        <v>66956.56</v>
      </c>
      <c r="H38" s="108">
        <f>SUM(H33:H37)</f>
        <v>149646.71000000002</v>
      </c>
      <c r="I38" s="108">
        <f>SUM(I33:I37)</f>
        <v>150369.26</v>
      </c>
      <c r="J38" s="109"/>
    </row>
    <row r="39" spans="2:10" ht="15.75" thickBot="1" x14ac:dyDescent="0.3">
      <c r="B39" s="111" t="s">
        <v>40</v>
      </c>
      <c r="C39" s="112"/>
      <c r="D39" s="113">
        <f t="shared" ref="D39:I39" si="6">D8+D31+D38</f>
        <v>177268.49999999997</v>
      </c>
      <c r="E39" s="113">
        <f t="shared" si="6"/>
        <v>65480.130000000012</v>
      </c>
      <c r="F39" s="113">
        <f t="shared" si="6"/>
        <v>293016.39999999997</v>
      </c>
      <c r="G39" s="113">
        <f t="shared" si="6"/>
        <v>333184.35000000003</v>
      </c>
      <c r="H39" s="113">
        <f t="shared" si="6"/>
        <v>868949.37999999989</v>
      </c>
      <c r="I39" s="113">
        <f t="shared" si="6"/>
        <v>690679.1100000001</v>
      </c>
      <c r="J39" s="114"/>
    </row>
    <row r="40" spans="2:10" ht="12" customHeight="1" x14ac:dyDescent="0.25">
      <c r="B40" s="86"/>
      <c r="C40" s="86"/>
      <c r="D40" s="87"/>
      <c r="E40" s="87"/>
      <c r="F40" s="87"/>
      <c r="G40" s="87"/>
      <c r="H40" s="87"/>
      <c r="I40" s="87"/>
      <c r="J40" s="86"/>
    </row>
    <row r="41" spans="2:10" ht="7.5" customHeight="1" thickBot="1" x14ac:dyDescent="0.3">
      <c r="B41" s="86"/>
      <c r="C41" s="86"/>
      <c r="D41" s="86"/>
      <c r="E41" s="86"/>
      <c r="F41" s="86"/>
      <c r="G41" s="86"/>
      <c r="H41" s="86"/>
      <c r="I41" s="93"/>
      <c r="J41" s="86"/>
    </row>
    <row r="42" spans="2:10" x14ac:dyDescent="0.25">
      <c r="B42" s="126" t="s">
        <v>41</v>
      </c>
      <c r="C42" s="127"/>
      <c r="D42" s="127"/>
      <c r="E42" s="127"/>
      <c r="F42" s="127"/>
      <c r="G42" s="128"/>
      <c r="H42" s="128"/>
      <c r="I42" s="127"/>
      <c r="J42" s="129"/>
    </row>
    <row r="43" spans="2:10" x14ac:dyDescent="0.25">
      <c r="B43" s="139" t="s">
        <v>62</v>
      </c>
      <c r="C43" s="140"/>
      <c r="D43" s="140"/>
      <c r="E43" s="140"/>
      <c r="F43" s="140"/>
      <c r="G43" s="140"/>
      <c r="H43" s="140"/>
      <c r="I43" s="140"/>
      <c r="J43" s="141"/>
    </row>
    <row r="44" spans="2:10" x14ac:dyDescent="0.25">
      <c r="B44" s="139"/>
      <c r="C44" s="140"/>
      <c r="D44" s="140"/>
      <c r="E44" s="140"/>
      <c r="F44" s="140"/>
      <c r="G44" s="140"/>
      <c r="H44" s="140"/>
      <c r="I44" s="140"/>
      <c r="J44" s="141"/>
    </row>
    <row r="45" spans="2:10" x14ac:dyDescent="0.25">
      <c r="B45" s="130" t="s">
        <v>42</v>
      </c>
      <c r="C45" s="45"/>
      <c r="D45" s="45"/>
      <c r="E45" s="45"/>
      <c r="F45" s="45"/>
      <c r="G45" s="45"/>
      <c r="H45" s="45"/>
      <c r="I45" s="45"/>
      <c r="J45" s="122"/>
    </row>
    <row r="46" spans="2:10" x14ac:dyDescent="0.25">
      <c r="B46" s="130" t="s">
        <v>65</v>
      </c>
      <c r="C46" s="45"/>
      <c r="D46" s="45"/>
      <c r="E46" s="45"/>
      <c r="F46" s="45"/>
      <c r="G46" s="45"/>
      <c r="H46" s="45"/>
      <c r="I46" s="45"/>
      <c r="J46" s="122"/>
    </row>
    <row r="47" spans="2:10" x14ac:dyDescent="0.25">
      <c r="B47" s="130" t="s">
        <v>66</v>
      </c>
      <c r="C47" s="45"/>
      <c r="D47" s="45"/>
      <c r="E47" s="45"/>
      <c r="F47" s="45"/>
      <c r="G47" s="45"/>
      <c r="H47" s="45"/>
      <c r="I47" s="45"/>
      <c r="J47" s="122"/>
    </row>
    <row r="48" spans="2:10" x14ac:dyDescent="0.25">
      <c r="B48" s="139" t="s">
        <v>67</v>
      </c>
      <c r="C48" s="140"/>
      <c r="D48" s="140"/>
      <c r="E48" s="140"/>
      <c r="F48" s="140"/>
      <c r="G48" s="140"/>
      <c r="H48" s="140"/>
      <c r="I48" s="140"/>
      <c r="J48" s="131"/>
    </row>
    <row r="49" spans="2:10" ht="8.25" customHeight="1" thickBot="1" x14ac:dyDescent="0.3">
      <c r="B49" s="132"/>
      <c r="C49" s="133"/>
      <c r="D49" s="134"/>
      <c r="E49" s="134"/>
      <c r="F49" s="134"/>
      <c r="G49" s="134"/>
      <c r="H49" s="134"/>
      <c r="I49" s="134"/>
      <c r="J49" s="135"/>
    </row>
    <row r="50" spans="2:10" ht="12.75" customHeight="1" x14ac:dyDescent="0.25"/>
  </sheetData>
  <mergeCells count="4">
    <mergeCell ref="B1:I1"/>
    <mergeCell ref="I2:J2"/>
    <mergeCell ref="B43:J44"/>
    <mergeCell ref="B48:I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1"/>
  <sheetViews>
    <sheetView topLeftCell="A28" workbookViewId="0">
      <selection activeCell="C57" sqref="C57"/>
    </sheetView>
  </sheetViews>
  <sheetFormatPr defaultColWidth="9.140625" defaultRowHeight="15" x14ac:dyDescent="0.25"/>
  <cols>
    <col min="1" max="1" width="2.140625" style="64" customWidth="1"/>
    <col min="2" max="2" width="26.42578125" style="64" customWidth="1"/>
    <col min="3" max="3" width="3.5703125" style="64" customWidth="1"/>
    <col min="4" max="4" width="16.7109375" style="64" customWidth="1"/>
    <col min="5" max="5" width="14.85546875" style="64" customWidth="1"/>
    <col min="6" max="6" width="11.140625" style="64" customWidth="1"/>
    <col min="7" max="7" width="12.5703125" style="64" bestFit="1" customWidth="1"/>
    <col min="8" max="8" width="13.28515625" style="64" customWidth="1"/>
    <col min="9" max="9" width="11.85546875" style="11" customWidth="1"/>
    <col min="10" max="10" width="4.7109375" style="64" customWidth="1"/>
    <col min="11" max="11" width="2" style="64" customWidth="1"/>
    <col min="12" max="16384" width="9.140625" style="64"/>
  </cols>
  <sheetData>
    <row r="1" spans="2:10" ht="14.65" thickBot="1" x14ac:dyDescent="0.5">
      <c r="B1" s="136" t="s">
        <v>53</v>
      </c>
      <c r="C1" s="136"/>
      <c r="D1" s="136"/>
      <c r="E1" s="136"/>
      <c r="F1" s="136"/>
      <c r="G1" s="136"/>
      <c r="H1" s="136"/>
      <c r="I1" s="136"/>
    </row>
    <row r="2" spans="2:10" s="85" customFormat="1" ht="75" x14ac:dyDescent="0.25">
      <c r="B2" s="7" t="s">
        <v>0</v>
      </c>
      <c r="C2" s="8"/>
      <c r="D2" s="9" t="s">
        <v>55</v>
      </c>
      <c r="E2" s="10" t="s">
        <v>1</v>
      </c>
      <c r="F2" s="10" t="s">
        <v>2</v>
      </c>
      <c r="G2" s="10" t="s">
        <v>56</v>
      </c>
      <c r="H2" s="63" t="s">
        <v>45</v>
      </c>
      <c r="I2" s="137" t="s">
        <v>57</v>
      </c>
      <c r="J2" s="138"/>
    </row>
    <row r="3" spans="2:10" ht="14.25" x14ac:dyDescent="0.45">
      <c r="B3" s="12" t="s">
        <v>3</v>
      </c>
      <c r="C3" s="13"/>
      <c r="D3" s="14"/>
      <c r="E3" s="15"/>
      <c r="F3" s="15"/>
      <c r="G3" s="15"/>
      <c r="H3" s="16"/>
      <c r="I3" s="17"/>
      <c r="J3" s="18"/>
    </row>
    <row r="4" spans="2:10" ht="14.25" x14ac:dyDescent="0.45">
      <c r="B4" s="20" t="s">
        <v>4</v>
      </c>
      <c r="C4" s="21"/>
      <c r="D4" s="14">
        <v>7249</v>
      </c>
      <c r="E4" s="15">
        <v>1300</v>
      </c>
      <c r="F4" s="15">
        <v>10545</v>
      </c>
      <c r="G4" s="15">
        <v>3232</v>
      </c>
      <c r="H4" s="16">
        <v>22327</v>
      </c>
      <c r="I4" s="17">
        <v>3393</v>
      </c>
      <c r="J4" s="18"/>
    </row>
    <row r="5" spans="2:10" ht="14.25" x14ac:dyDescent="0.45">
      <c r="B5" s="20" t="s">
        <v>5</v>
      </c>
      <c r="C5" s="21"/>
      <c r="D5" s="14">
        <v>0</v>
      </c>
      <c r="E5" s="15">
        <v>1058</v>
      </c>
      <c r="F5" s="15">
        <v>3399</v>
      </c>
      <c r="G5" s="15">
        <v>7297</v>
      </c>
      <c r="H5" s="16">
        <v>11754</v>
      </c>
      <c r="I5" s="30">
        <v>-3188</v>
      </c>
      <c r="J5" s="70" t="s">
        <v>59</v>
      </c>
    </row>
    <row r="6" spans="2:10" ht="14.25" x14ac:dyDescent="0.45">
      <c r="B6" s="20" t="s">
        <v>6</v>
      </c>
      <c r="C6" s="21"/>
      <c r="D6" s="14">
        <v>3945</v>
      </c>
      <c r="E6" s="15">
        <v>0</v>
      </c>
      <c r="F6" s="15">
        <v>213</v>
      </c>
      <c r="G6" s="15">
        <v>536</v>
      </c>
      <c r="H6" s="16">
        <v>4694</v>
      </c>
      <c r="I6" s="17">
        <v>44030</v>
      </c>
      <c r="J6" s="70" t="s">
        <v>59</v>
      </c>
    </row>
    <row r="7" spans="2:10" ht="14.25" x14ac:dyDescent="0.45">
      <c r="B7" s="20" t="s">
        <v>7</v>
      </c>
      <c r="C7" s="21"/>
      <c r="D7" s="14">
        <v>0</v>
      </c>
      <c r="E7" s="15">
        <v>430</v>
      </c>
      <c r="F7" s="15">
        <v>5706</v>
      </c>
      <c r="G7" s="15">
        <v>2233</v>
      </c>
      <c r="H7" s="16">
        <v>8369</v>
      </c>
      <c r="I7" s="17">
        <v>4733</v>
      </c>
      <c r="J7" s="18"/>
    </row>
    <row r="8" spans="2:10" ht="14.25" x14ac:dyDescent="0.45">
      <c r="B8" s="23" t="s">
        <v>8</v>
      </c>
      <c r="C8" s="24"/>
      <c r="D8" s="25">
        <f>SUM(D4:D7)</f>
        <v>11194</v>
      </c>
      <c r="E8" s="26">
        <f t="shared" ref="E8:I8" si="0">SUM(E4:E7)</f>
        <v>2788</v>
      </c>
      <c r="F8" s="26">
        <f t="shared" si="0"/>
        <v>19863</v>
      </c>
      <c r="G8" s="26">
        <f t="shared" si="0"/>
        <v>13298</v>
      </c>
      <c r="H8" s="27">
        <f t="shared" si="0"/>
        <v>47144</v>
      </c>
      <c r="I8" s="28">
        <f t="shared" si="0"/>
        <v>48968</v>
      </c>
      <c r="J8" s="29"/>
    </row>
    <row r="9" spans="2:10" ht="14.25" x14ac:dyDescent="0.45">
      <c r="B9" s="12" t="s">
        <v>9</v>
      </c>
      <c r="C9" s="13"/>
      <c r="D9" s="14"/>
      <c r="E9" s="15"/>
      <c r="F9" s="15"/>
      <c r="G9" s="15"/>
      <c r="H9" s="16"/>
      <c r="I9" s="17"/>
      <c r="J9" s="18"/>
    </row>
    <row r="10" spans="2:10" ht="14.25" x14ac:dyDescent="0.45">
      <c r="B10" s="20" t="s">
        <v>10</v>
      </c>
      <c r="C10" s="21"/>
      <c r="D10" s="14">
        <v>0</v>
      </c>
      <c r="E10" s="15">
        <v>553</v>
      </c>
      <c r="F10" s="15">
        <v>8137</v>
      </c>
      <c r="G10" s="15">
        <v>6749</v>
      </c>
      <c r="H10" s="16">
        <v>15439</v>
      </c>
      <c r="I10" s="17">
        <v>3206</v>
      </c>
      <c r="J10" s="18"/>
    </row>
    <row r="11" spans="2:10" ht="14.25" x14ac:dyDescent="0.45">
      <c r="B11" s="20" t="s">
        <v>11</v>
      </c>
      <c r="C11" s="21"/>
      <c r="D11" s="58">
        <v>3241.12</v>
      </c>
      <c r="E11" s="59">
        <v>0</v>
      </c>
      <c r="F11" s="59">
        <v>9588</v>
      </c>
      <c r="G11" s="59">
        <v>5220</v>
      </c>
      <c r="H11" s="60">
        <v>18049.12</v>
      </c>
      <c r="I11" s="30">
        <v>9667.7999999999993</v>
      </c>
      <c r="J11" s="18"/>
    </row>
    <row r="12" spans="2:10" ht="14.25" x14ac:dyDescent="0.45">
      <c r="B12" s="20" t="s">
        <v>12</v>
      </c>
      <c r="C12" s="21"/>
      <c r="D12" s="58">
        <v>7249</v>
      </c>
      <c r="E12" s="59">
        <v>220</v>
      </c>
      <c r="F12" s="59">
        <v>6939</v>
      </c>
      <c r="G12" s="59">
        <v>10954</v>
      </c>
      <c r="H12" s="60">
        <v>25362</v>
      </c>
      <c r="I12" s="30">
        <v>4042.2</v>
      </c>
      <c r="J12" s="18"/>
    </row>
    <row r="13" spans="2:10" ht="14.25" x14ac:dyDescent="0.45">
      <c r="B13" s="20" t="s">
        <v>13</v>
      </c>
      <c r="C13" s="53"/>
      <c r="D13" s="14">
        <v>0</v>
      </c>
      <c r="E13" s="15">
        <v>191</v>
      </c>
      <c r="F13" s="15">
        <v>4198</v>
      </c>
      <c r="G13" s="15">
        <v>8629</v>
      </c>
      <c r="H13" s="16">
        <v>13018</v>
      </c>
      <c r="I13" s="30">
        <v>-1582</v>
      </c>
      <c r="J13" s="18"/>
    </row>
    <row r="14" spans="2:10" ht="14.25" x14ac:dyDescent="0.45">
      <c r="B14" s="20" t="s">
        <v>15</v>
      </c>
      <c r="C14" s="53"/>
      <c r="D14" s="58">
        <v>10356</v>
      </c>
      <c r="E14" s="59">
        <v>196</v>
      </c>
      <c r="F14" s="59">
        <v>10961</v>
      </c>
      <c r="G14" s="59">
        <v>7827</v>
      </c>
      <c r="H14" s="60">
        <v>29340</v>
      </c>
      <c r="I14" s="30">
        <v>73979.313043478265</v>
      </c>
      <c r="J14" s="18"/>
    </row>
    <row r="15" spans="2:10" ht="14.25" x14ac:dyDescent="0.45">
      <c r="B15" s="20" t="s">
        <v>16</v>
      </c>
      <c r="C15" s="53"/>
      <c r="D15" s="58">
        <v>7249</v>
      </c>
      <c r="E15" s="59">
        <v>196</v>
      </c>
      <c r="F15" s="59">
        <v>5426</v>
      </c>
      <c r="G15" s="59">
        <v>7291</v>
      </c>
      <c r="H15" s="60">
        <v>20162</v>
      </c>
      <c r="I15" s="30">
        <v>0</v>
      </c>
      <c r="J15" s="18"/>
    </row>
    <row r="16" spans="2:10" ht="14.25" x14ac:dyDescent="0.45">
      <c r="B16" s="20" t="s">
        <v>17</v>
      </c>
      <c r="C16" s="53"/>
      <c r="D16" s="58">
        <v>10356</v>
      </c>
      <c r="E16" s="59">
        <v>220</v>
      </c>
      <c r="F16" s="59">
        <v>10428</v>
      </c>
      <c r="G16" s="59">
        <v>6014</v>
      </c>
      <c r="H16" s="60">
        <v>27018</v>
      </c>
      <c r="I16" s="30">
        <v>57254.6</v>
      </c>
      <c r="J16" s="18"/>
    </row>
    <row r="17" spans="2:13" ht="14.25" x14ac:dyDescent="0.45">
      <c r="B17" s="20" t="s">
        <v>18</v>
      </c>
      <c r="C17" s="53"/>
      <c r="D17" s="58">
        <v>0</v>
      </c>
      <c r="E17" s="59">
        <v>1662</v>
      </c>
      <c r="F17" s="59">
        <v>7742</v>
      </c>
      <c r="G17" s="59">
        <v>5887</v>
      </c>
      <c r="H17" s="60">
        <v>15291</v>
      </c>
      <c r="I17" s="30">
        <v>10598</v>
      </c>
      <c r="J17" s="18"/>
    </row>
    <row r="18" spans="2:13" ht="14.25" x14ac:dyDescent="0.45">
      <c r="B18" s="20" t="s">
        <v>19</v>
      </c>
      <c r="C18" s="53"/>
      <c r="D18" s="58">
        <v>10356</v>
      </c>
      <c r="E18" s="59">
        <v>827</v>
      </c>
      <c r="F18" s="59">
        <v>1798</v>
      </c>
      <c r="G18" s="59">
        <v>6455</v>
      </c>
      <c r="H18" s="60">
        <v>19436</v>
      </c>
      <c r="I18" s="30">
        <v>0</v>
      </c>
      <c r="J18" s="18"/>
    </row>
    <row r="19" spans="2:13" ht="14.25" x14ac:dyDescent="0.45">
      <c r="B19" s="20" t="s">
        <v>20</v>
      </c>
      <c r="C19" s="53"/>
      <c r="D19" s="58">
        <v>10356</v>
      </c>
      <c r="E19" s="59">
        <v>465</v>
      </c>
      <c r="F19" s="59">
        <v>9407</v>
      </c>
      <c r="G19" s="59">
        <v>6855</v>
      </c>
      <c r="H19" s="60">
        <v>27083</v>
      </c>
      <c r="I19" s="30">
        <v>24389</v>
      </c>
      <c r="J19" s="18"/>
    </row>
    <row r="20" spans="2:13" ht="14.25" x14ac:dyDescent="0.45">
      <c r="B20" s="20" t="s">
        <v>21</v>
      </c>
      <c r="C20" s="53"/>
      <c r="D20" s="58">
        <v>10356</v>
      </c>
      <c r="E20" s="15">
        <v>2261</v>
      </c>
      <c r="F20" s="15">
        <v>11515</v>
      </c>
      <c r="G20" s="15">
        <v>6513</v>
      </c>
      <c r="H20" s="16">
        <v>30645</v>
      </c>
      <c r="I20" s="17">
        <v>2872</v>
      </c>
      <c r="J20" s="18"/>
    </row>
    <row r="21" spans="2:13" ht="14.25" x14ac:dyDescent="0.45">
      <c r="B21" s="20" t="s">
        <v>22</v>
      </c>
      <c r="C21" s="53"/>
      <c r="D21" s="14">
        <v>0</v>
      </c>
      <c r="E21" s="15">
        <v>226</v>
      </c>
      <c r="F21" s="15">
        <v>10422</v>
      </c>
      <c r="G21" s="15">
        <v>10372</v>
      </c>
      <c r="H21" s="16">
        <v>21020</v>
      </c>
      <c r="I21" s="17">
        <v>973</v>
      </c>
      <c r="J21" s="22"/>
    </row>
    <row r="22" spans="2:13" ht="14.25" x14ac:dyDescent="0.45">
      <c r="B22" s="20" t="s">
        <v>23</v>
      </c>
      <c r="C22" s="53"/>
      <c r="D22" s="58">
        <v>10356</v>
      </c>
      <c r="E22" s="15">
        <v>511</v>
      </c>
      <c r="F22" s="15">
        <v>7927</v>
      </c>
      <c r="G22" s="15">
        <v>6269</v>
      </c>
      <c r="H22" s="16">
        <v>25063</v>
      </c>
      <c r="I22" s="17">
        <v>5771</v>
      </c>
      <c r="J22" s="18"/>
    </row>
    <row r="23" spans="2:13" ht="14.25" x14ac:dyDescent="0.45">
      <c r="B23" s="20" t="s">
        <v>25</v>
      </c>
      <c r="C23" s="21"/>
      <c r="D23" s="14">
        <v>10356</v>
      </c>
      <c r="E23" s="15">
        <v>2351</v>
      </c>
      <c r="F23" s="15">
        <v>8604</v>
      </c>
      <c r="G23" s="15">
        <v>7388</v>
      </c>
      <c r="H23" s="16">
        <v>28699</v>
      </c>
      <c r="I23" s="17">
        <v>34202</v>
      </c>
      <c r="J23" s="18"/>
    </row>
    <row r="24" spans="2:13" ht="14.25" x14ac:dyDescent="0.45">
      <c r="B24" s="20" t="s">
        <v>26</v>
      </c>
      <c r="C24" s="21"/>
      <c r="D24" s="58">
        <v>4502.17</v>
      </c>
      <c r="E24" s="15">
        <v>715</v>
      </c>
      <c r="F24" s="15">
        <v>6085</v>
      </c>
      <c r="G24" s="15">
        <v>5743</v>
      </c>
      <c r="H24" s="16">
        <v>17045.169999999998</v>
      </c>
      <c r="I24" s="17">
        <v>1231</v>
      </c>
      <c r="J24" s="18"/>
    </row>
    <row r="25" spans="2:13" ht="14.25" x14ac:dyDescent="0.45">
      <c r="B25" s="20" t="s">
        <v>27</v>
      </c>
      <c r="C25" s="21"/>
      <c r="D25" s="58">
        <v>8988</v>
      </c>
      <c r="E25" s="15">
        <v>0</v>
      </c>
      <c r="F25" s="15">
        <v>10644</v>
      </c>
      <c r="G25" s="15">
        <v>9388</v>
      </c>
      <c r="H25" s="16">
        <v>29020</v>
      </c>
      <c r="I25" s="17">
        <v>5568</v>
      </c>
      <c r="J25" s="18"/>
    </row>
    <row r="26" spans="2:13" ht="14.25" x14ac:dyDescent="0.45">
      <c r="B26" s="20" t="s">
        <v>28</v>
      </c>
      <c r="C26" s="21"/>
      <c r="D26" s="14">
        <v>10356</v>
      </c>
      <c r="E26" s="15">
        <v>1843</v>
      </c>
      <c r="F26" s="15">
        <v>12558</v>
      </c>
      <c r="G26" s="15">
        <v>7289</v>
      </c>
      <c r="H26" s="16">
        <v>32046</v>
      </c>
      <c r="I26" s="17">
        <v>99</v>
      </c>
      <c r="J26" s="18"/>
    </row>
    <row r="27" spans="2:13" ht="14.25" x14ac:dyDescent="0.45">
      <c r="B27" s="20" t="s">
        <v>29</v>
      </c>
      <c r="C27" s="21"/>
      <c r="D27" s="14">
        <v>10356</v>
      </c>
      <c r="E27" s="15">
        <v>330</v>
      </c>
      <c r="F27" s="15">
        <v>6232</v>
      </c>
      <c r="G27" s="15">
        <v>3510</v>
      </c>
      <c r="H27" s="16">
        <v>20428</v>
      </c>
      <c r="I27" s="17">
        <v>0</v>
      </c>
      <c r="J27" s="18"/>
    </row>
    <row r="28" spans="2:13" ht="14.25" x14ac:dyDescent="0.45">
      <c r="B28" s="20" t="s">
        <v>30</v>
      </c>
      <c r="C28" s="21"/>
      <c r="D28" s="14">
        <v>7134</v>
      </c>
      <c r="E28" s="15">
        <v>993</v>
      </c>
      <c r="F28" s="15">
        <v>6539</v>
      </c>
      <c r="G28" s="15">
        <v>4937</v>
      </c>
      <c r="H28" s="16">
        <v>19603</v>
      </c>
      <c r="I28" s="17">
        <v>13688</v>
      </c>
      <c r="J28" s="18"/>
    </row>
    <row r="29" spans="2:13" ht="14.25" x14ac:dyDescent="0.45">
      <c r="B29" s="20" t="s">
        <v>31</v>
      </c>
      <c r="C29" s="21"/>
      <c r="D29" s="14">
        <v>0</v>
      </c>
      <c r="E29" s="15">
        <v>0</v>
      </c>
      <c r="F29" s="15">
        <v>9302</v>
      </c>
      <c r="G29" s="15">
        <v>23904</v>
      </c>
      <c r="H29" s="16">
        <v>33206</v>
      </c>
      <c r="I29" s="30">
        <v>2783</v>
      </c>
      <c r="J29" s="22"/>
    </row>
    <row r="30" spans="2:13" ht="14.25" x14ac:dyDescent="0.45">
      <c r="B30" s="23" t="s">
        <v>32</v>
      </c>
      <c r="C30" s="24"/>
      <c r="D30" s="25">
        <f>SUM(D10:D29)</f>
        <v>131567.28999999998</v>
      </c>
      <c r="E30" s="26">
        <f t="shared" ref="E30:I30" si="1">SUM(E10:E29)</f>
        <v>13760</v>
      </c>
      <c r="F30" s="26">
        <f t="shared" si="1"/>
        <v>164452</v>
      </c>
      <c r="G30" s="26">
        <f t="shared" si="1"/>
        <v>157194</v>
      </c>
      <c r="H30" s="27">
        <f t="shared" si="1"/>
        <v>466973.29</v>
      </c>
      <c r="I30" s="28">
        <f t="shared" si="1"/>
        <v>248741.91304347827</v>
      </c>
      <c r="J30" s="29"/>
      <c r="L30" s="65"/>
      <c r="M30" s="65"/>
    </row>
    <row r="31" spans="2:13" ht="14.25" x14ac:dyDescent="0.45">
      <c r="B31" s="12" t="s">
        <v>33</v>
      </c>
      <c r="C31" s="13"/>
      <c r="D31" s="14"/>
      <c r="E31" s="15"/>
      <c r="F31" s="15"/>
      <c r="G31" s="15"/>
      <c r="H31" s="16"/>
      <c r="I31" s="17"/>
      <c r="J31" s="18"/>
    </row>
    <row r="32" spans="2:13" ht="14.25" x14ac:dyDescent="0.45">
      <c r="B32" s="20" t="s">
        <v>34</v>
      </c>
      <c r="C32" s="21"/>
      <c r="D32" s="14">
        <v>4994</v>
      </c>
      <c r="E32" s="15">
        <v>1275</v>
      </c>
      <c r="F32" s="15">
        <v>7904</v>
      </c>
      <c r="G32" s="15">
        <v>4846</v>
      </c>
      <c r="H32" s="16">
        <v>19019</v>
      </c>
      <c r="I32" s="17">
        <v>42852</v>
      </c>
      <c r="J32" s="22"/>
    </row>
    <row r="33" spans="1:11" ht="14.25" x14ac:dyDescent="0.45">
      <c r="B33" s="20" t="s">
        <v>35</v>
      </c>
      <c r="C33" s="21"/>
      <c r="D33" s="14">
        <v>10356</v>
      </c>
      <c r="E33" s="15">
        <v>542</v>
      </c>
      <c r="F33" s="15">
        <v>1879</v>
      </c>
      <c r="G33" s="15">
        <v>8751</v>
      </c>
      <c r="H33" s="16">
        <v>21528</v>
      </c>
      <c r="I33" s="17">
        <v>18068</v>
      </c>
      <c r="J33" s="18"/>
    </row>
    <row r="34" spans="1:11" ht="14.25" x14ac:dyDescent="0.45">
      <c r="B34" s="20" t="s">
        <v>36</v>
      </c>
      <c r="C34" s="21"/>
      <c r="D34" s="14">
        <v>10356</v>
      </c>
      <c r="E34" s="15">
        <v>2224</v>
      </c>
      <c r="F34" s="15">
        <v>12255</v>
      </c>
      <c r="G34" s="15">
        <v>10690</v>
      </c>
      <c r="H34" s="16">
        <v>35525</v>
      </c>
      <c r="I34" s="17">
        <v>22864</v>
      </c>
      <c r="J34" s="18"/>
    </row>
    <row r="35" spans="1:11" ht="14.25" x14ac:dyDescent="0.45">
      <c r="B35" s="20" t="s">
        <v>37</v>
      </c>
      <c r="C35" s="21"/>
      <c r="D35" s="58">
        <v>3797</v>
      </c>
      <c r="E35" s="15">
        <v>887</v>
      </c>
      <c r="F35" s="15">
        <v>4550</v>
      </c>
      <c r="G35" s="15">
        <v>10483</v>
      </c>
      <c r="H35" s="16">
        <v>19717</v>
      </c>
      <c r="I35" s="17">
        <v>0</v>
      </c>
      <c r="J35" s="18"/>
    </row>
    <row r="36" spans="1:11" ht="14.25" x14ac:dyDescent="0.45">
      <c r="B36" s="20" t="s">
        <v>38</v>
      </c>
      <c r="C36" s="21"/>
      <c r="D36" s="14">
        <v>0</v>
      </c>
      <c r="E36" s="15">
        <v>44</v>
      </c>
      <c r="F36" s="15">
        <v>6878</v>
      </c>
      <c r="G36" s="15">
        <v>7564</v>
      </c>
      <c r="H36" s="16">
        <v>14486</v>
      </c>
      <c r="I36" s="17">
        <v>106979</v>
      </c>
      <c r="J36" s="22"/>
    </row>
    <row r="37" spans="1:11" ht="14.25" x14ac:dyDescent="0.45">
      <c r="B37" s="23" t="s">
        <v>39</v>
      </c>
      <c r="C37" s="24"/>
      <c r="D37" s="25">
        <f>SUM(D32:D36)</f>
        <v>29503</v>
      </c>
      <c r="E37" s="26">
        <f t="shared" ref="E37:I37" si="2">SUM(E32:E36)</f>
        <v>4972</v>
      </c>
      <c r="F37" s="26">
        <f t="shared" si="2"/>
        <v>33466</v>
      </c>
      <c r="G37" s="26">
        <f t="shared" si="2"/>
        <v>42334</v>
      </c>
      <c r="H37" s="27">
        <f t="shared" si="2"/>
        <v>110275</v>
      </c>
      <c r="I37" s="28">
        <f t="shared" si="2"/>
        <v>190763</v>
      </c>
      <c r="J37" s="29"/>
    </row>
    <row r="38" spans="1:11" ht="14.65" thickBot="1" x14ac:dyDescent="0.5">
      <c r="B38" s="31" t="s">
        <v>40</v>
      </c>
      <c r="C38" s="32"/>
      <c r="D38" s="33">
        <f>D37+D30+D8</f>
        <v>172264.28999999998</v>
      </c>
      <c r="E38" s="34">
        <f t="shared" ref="E38:I38" si="3">E37+E30+E8</f>
        <v>21520</v>
      </c>
      <c r="F38" s="34">
        <f t="shared" si="3"/>
        <v>217781</v>
      </c>
      <c r="G38" s="34">
        <f t="shared" si="3"/>
        <v>212826</v>
      </c>
      <c r="H38" s="35">
        <f t="shared" si="3"/>
        <v>624392.29</v>
      </c>
      <c r="I38" s="36">
        <f t="shared" si="3"/>
        <v>488472.91304347827</v>
      </c>
      <c r="J38" s="37"/>
    </row>
    <row r="39" spans="1:11" ht="9.75" customHeight="1" x14ac:dyDescent="0.25">
      <c r="A39" s="11"/>
      <c r="B39" s="66"/>
      <c r="C39" s="67"/>
      <c r="D39" s="68"/>
      <c r="E39" s="68"/>
      <c r="F39" s="68"/>
      <c r="G39" s="68"/>
      <c r="H39" s="68"/>
      <c r="I39" s="69"/>
    </row>
    <row r="41" spans="1:11" s="71" customFormat="1" x14ac:dyDescent="0.25">
      <c r="B41" s="72" t="s">
        <v>41</v>
      </c>
      <c r="C41" s="73"/>
      <c r="D41" s="74"/>
      <c r="E41" s="74"/>
      <c r="F41" s="74"/>
      <c r="G41" s="75"/>
      <c r="H41" s="75"/>
      <c r="I41" s="74"/>
      <c r="J41" s="76"/>
    </row>
    <row r="42" spans="1:11" s="71" customFormat="1" x14ac:dyDescent="0.25">
      <c r="A42" s="77"/>
      <c r="B42" s="78" t="s">
        <v>47</v>
      </c>
      <c r="C42" s="79"/>
      <c r="D42" s="79"/>
      <c r="E42" s="79"/>
      <c r="F42" s="79"/>
      <c r="G42" s="80"/>
      <c r="H42" s="80"/>
      <c r="I42" s="79"/>
      <c r="J42" s="81"/>
      <c r="K42" s="77"/>
    </row>
    <row r="43" spans="1:11" s="71" customFormat="1" x14ac:dyDescent="0.25">
      <c r="B43" s="82" t="s">
        <v>42</v>
      </c>
      <c r="C43" s="83"/>
      <c r="D43" s="83"/>
      <c r="E43" s="83"/>
      <c r="F43" s="83"/>
      <c r="G43" s="83"/>
      <c r="H43" s="83"/>
      <c r="I43" s="83"/>
      <c r="J43" s="84"/>
    </row>
    <row r="44" spans="1:11" s="71" customFormat="1" x14ac:dyDescent="0.25">
      <c r="B44" s="82" t="s">
        <v>58</v>
      </c>
      <c r="C44" s="83"/>
      <c r="D44" s="83"/>
      <c r="E44" s="83"/>
      <c r="F44" s="83"/>
      <c r="G44" s="83"/>
      <c r="H44" s="83"/>
      <c r="I44" s="83"/>
      <c r="J44" s="84"/>
    </row>
    <row r="45" spans="1:11" s="71" customFormat="1" x14ac:dyDescent="0.25">
      <c r="B45" s="82" t="s">
        <v>60</v>
      </c>
      <c r="C45" s="83"/>
      <c r="D45" s="83"/>
      <c r="E45" s="83"/>
      <c r="F45" s="83"/>
      <c r="G45" s="83"/>
      <c r="H45" s="83"/>
      <c r="I45" s="83"/>
      <c r="J45" s="84"/>
    </row>
    <row r="46" spans="1:11" s="71" customFormat="1" x14ac:dyDescent="0.25">
      <c r="B46" s="142" t="s">
        <v>61</v>
      </c>
      <c r="C46" s="143"/>
      <c r="D46" s="143"/>
      <c r="E46" s="143"/>
      <c r="F46" s="143"/>
      <c r="G46" s="143"/>
      <c r="H46" s="143"/>
      <c r="I46" s="143"/>
      <c r="J46" s="144"/>
    </row>
    <row r="47" spans="1:11" s="71" customFormat="1" x14ac:dyDescent="0.25">
      <c r="B47" s="145"/>
      <c r="C47" s="146"/>
      <c r="D47" s="146"/>
      <c r="E47" s="146"/>
      <c r="F47" s="146"/>
      <c r="G47" s="146"/>
      <c r="H47" s="146"/>
      <c r="I47" s="146"/>
      <c r="J47" s="147"/>
    </row>
    <row r="48" spans="1:11" ht="6" customHeight="1" x14ac:dyDescent="0.25"/>
    <row r="52" spans="3:9" x14ac:dyDescent="0.25">
      <c r="I52" s="64"/>
    </row>
    <row r="53" spans="3:9" x14ac:dyDescent="0.25">
      <c r="I53" s="64"/>
    </row>
    <row r="54" spans="3:9" x14ac:dyDescent="0.25">
      <c r="I54" s="64"/>
    </row>
    <row r="55" spans="3:9" x14ac:dyDescent="0.25">
      <c r="I55" s="64"/>
    </row>
    <row r="56" spans="3:9" x14ac:dyDescent="0.25">
      <c r="I56" s="64"/>
    </row>
    <row r="57" spans="3:9" x14ac:dyDescent="0.25">
      <c r="I57" s="64"/>
    </row>
    <row r="58" spans="3:9" x14ac:dyDescent="0.25">
      <c r="C58" s="6"/>
      <c r="D58" s="6"/>
      <c r="E58" s="6"/>
      <c r="I58" s="64"/>
    </row>
    <row r="59" spans="3:9" x14ac:dyDescent="0.25">
      <c r="D59" s="6"/>
      <c r="E59" s="6"/>
      <c r="I59" s="64"/>
    </row>
    <row r="60" spans="3:9" x14ac:dyDescent="0.25">
      <c r="D60" s="6"/>
      <c r="E60" s="6"/>
      <c r="I60" s="64"/>
    </row>
    <row r="61" spans="3:9" x14ac:dyDescent="0.25">
      <c r="I61" s="64"/>
    </row>
    <row r="62" spans="3:9" x14ac:dyDescent="0.25">
      <c r="I62" s="64"/>
    </row>
    <row r="63" spans="3:9" x14ac:dyDescent="0.25">
      <c r="D63" s="6"/>
      <c r="E63" s="6"/>
      <c r="I63" s="64"/>
    </row>
    <row r="64" spans="3:9" x14ac:dyDescent="0.25">
      <c r="D64" s="6"/>
      <c r="E64" s="6"/>
      <c r="I64" s="64"/>
    </row>
    <row r="65" spans="3:9" x14ac:dyDescent="0.25">
      <c r="D65" s="6"/>
      <c r="E65" s="6"/>
      <c r="I65" s="64"/>
    </row>
    <row r="66" spans="3:9" x14ac:dyDescent="0.25">
      <c r="D66" s="6"/>
      <c r="E66" s="6"/>
      <c r="I66" s="64"/>
    </row>
    <row r="67" spans="3:9" x14ac:dyDescent="0.25">
      <c r="I67" s="64"/>
    </row>
    <row r="68" spans="3:9" x14ac:dyDescent="0.25">
      <c r="I68" s="64"/>
    </row>
    <row r="69" spans="3:9" x14ac:dyDescent="0.25">
      <c r="D69" s="6"/>
      <c r="E69" s="6"/>
      <c r="I69" s="64"/>
    </row>
    <row r="70" spans="3:9" x14ac:dyDescent="0.25">
      <c r="I70" s="64"/>
    </row>
    <row r="71" spans="3:9" x14ac:dyDescent="0.25">
      <c r="I71" s="64"/>
    </row>
    <row r="72" spans="3:9" x14ac:dyDescent="0.25">
      <c r="C72" s="6"/>
      <c r="E72" s="6"/>
      <c r="I72" s="64"/>
    </row>
    <row r="73" spans="3:9" x14ac:dyDescent="0.25">
      <c r="C73" s="6"/>
      <c r="E73" s="6"/>
      <c r="I73" s="64"/>
    </row>
    <row r="74" spans="3:9" x14ac:dyDescent="0.25">
      <c r="C74" s="6"/>
      <c r="E74" s="6"/>
      <c r="I74" s="64"/>
    </row>
    <row r="75" spans="3:9" x14ac:dyDescent="0.25">
      <c r="D75" s="6"/>
      <c r="E75" s="6"/>
      <c r="I75" s="64"/>
    </row>
    <row r="76" spans="3:9" x14ac:dyDescent="0.25">
      <c r="I76" s="64"/>
    </row>
    <row r="77" spans="3:9" x14ac:dyDescent="0.25">
      <c r="I77" s="64"/>
    </row>
    <row r="78" spans="3:9" x14ac:dyDescent="0.25">
      <c r="I78" s="64"/>
    </row>
    <row r="79" spans="3:9" x14ac:dyDescent="0.25">
      <c r="I79" s="64"/>
    </row>
    <row r="80" spans="3:9" x14ac:dyDescent="0.25">
      <c r="I80" s="64"/>
    </row>
    <row r="81" spans="3:9" x14ac:dyDescent="0.25">
      <c r="C81" s="6"/>
      <c r="D81" s="6"/>
      <c r="E81" s="6"/>
      <c r="I81" s="64"/>
    </row>
  </sheetData>
  <mergeCells count="3">
    <mergeCell ref="B1:I1"/>
    <mergeCell ref="I2:J2"/>
    <mergeCell ref="B46:J47"/>
  </mergeCells>
  <pageMargins left="0.31496062992125984" right="0.31496062992125984" top="0.74803149606299213" bottom="0.7480314960629921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85"/>
  <sheetViews>
    <sheetView workbookViewId="0">
      <selection activeCell="A6" sqref="A6:XFD6"/>
    </sheetView>
  </sheetViews>
  <sheetFormatPr defaultColWidth="9.140625" defaultRowHeight="15" x14ac:dyDescent="0.25"/>
  <cols>
    <col min="1" max="1" width="2.140625" customWidth="1"/>
    <col min="2" max="2" width="26.42578125" customWidth="1"/>
    <col min="3" max="3" width="3.5703125" customWidth="1"/>
    <col min="4" max="4" width="17.85546875" customWidth="1"/>
    <col min="5" max="5" width="15.140625" customWidth="1"/>
    <col min="6" max="6" width="11.140625" customWidth="1"/>
    <col min="7" max="7" width="12.5703125" bestFit="1" customWidth="1"/>
    <col min="8" max="8" width="13.28515625" customWidth="1"/>
    <col min="9" max="9" width="11.85546875" style="2" customWidth="1"/>
    <col min="10" max="10" width="3.85546875" bestFit="1" customWidth="1"/>
    <col min="11" max="11" width="10" customWidth="1"/>
    <col min="12" max="12" width="31.28515625" customWidth="1"/>
    <col min="13" max="13" width="10" customWidth="1"/>
    <col min="14" max="15" width="9.85546875" bestFit="1" customWidth="1"/>
  </cols>
  <sheetData>
    <row r="1" spans="2:15" ht="15.75" thickBot="1" x14ac:dyDescent="0.3">
      <c r="B1" s="136" t="s">
        <v>48</v>
      </c>
      <c r="C1" s="136"/>
      <c r="D1" s="136"/>
      <c r="E1" s="136"/>
      <c r="F1" s="136"/>
      <c r="G1" s="136"/>
      <c r="H1" s="136"/>
      <c r="I1" s="136"/>
      <c r="J1" s="4"/>
      <c r="K1" s="4"/>
      <c r="L1" s="4"/>
      <c r="M1" s="4"/>
      <c r="N1" s="4"/>
      <c r="O1" s="4"/>
    </row>
    <row r="2" spans="2:15" ht="75" x14ac:dyDescent="0.25">
      <c r="B2" s="7" t="s">
        <v>0</v>
      </c>
      <c r="C2" s="8"/>
      <c r="D2" s="9" t="s">
        <v>52</v>
      </c>
      <c r="E2" s="10" t="s">
        <v>1</v>
      </c>
      <c r="F2" s="10" t="s">
        <v>2</v>
      </c>
      <c r="G2" s="10" t="s">
        <v>51</v>
      </c>
      <c r="H2" s="55" t="s">
        <v>45</v>
      </c>
      <c r="I2" s="137" t="s">
        <v>43</v>
      </c>
      <c r="J2" s="138"/>
      <c r="K2" s="4"/>
      <c r="L2" s="11"/>
      <c r="M2" s="11"/>
      <c r="N2" s="11"/>
      <c r="O2" s="11"/>
    </row>
    <row r="3" spans="2:15" x14ac:dyDescent="0.25">
      <c r="B3" s="12" t="s">
        <v>3</v>
      </c>
      <c r="C3" s="13"/>
      <c r="D3" s="14"/>
      <c r="E3" s="15"/>
      <c r="F3" s="15"/>
      <c r="G3" s="15"/>
      <c r="H3" s="16"/>
      <c r="I3" s="17"/>
      <c r="J3" s="18"/>
      <c r="K3" s="4"/>
      <c r="L3" s="13"/>
      <c r="M3" s="19"/>
      <c r="N3" s="19"/>
      <c r="O3" s="19"/>
    </row>
    <row r="4" spans="2:15" x14ac:dyDescent="0.25">
      <c r="B4" s="20" t="s">
        <v>4</v>
      </c>
      <c r="C4" s="21"/>
      <c r="D4" s="14">
        <v>8458</v>
      </c>
      <c r="E4" s="15">
        <v>1726</v>
      </c>
      <c r="F4" s="15">
        <v>6944</v>
      </c>
      <c r="G4" s="15">
        <v>6018</v>
      </c>
      <c r="H4" s="16">
        <v>23146</v>
      </c>
      <c r="I4" s="17">
        <v>45981</v>
      </c>
      <c r="J4" s="18"/>
      <c r="K4" s="4"/>
      <c r="L4" s="11"/>
      <c r="M4" s="19"/>
      <c r="N4" s="19"/>
      <c r="O4" s="19"/>
    </row>
    <row r="5" spans="2:15" x14ac:dyDescent="0.25">
      <c r="B5" s="20" t="s">
        <v>5</v>
      </c>
      <c r="C5" s="21"/>
      <c r="D5" s="14">
        <v>0</v>
      </c>
      <c r="E5" s="15">
        <v>3100</v>
      </c>
      <c r="F5" s="15">
        <v>7949</v>
      </c>
      <c r="G5" s="15">
        <v>8587</v>
      </c>
      <c r="H5" s="16">
        <v>19636</v>
      </c>
      <c r="I5" s="17">
        <v>73771</v>
      </c>
      <c r="J5" s="18"/>
      <c r="K5" s="4"/>
      <c r="L5" s="11"/>
      <c r="M5" s="19"/>
      <c r="N5" s="19"/>
      <c r="O5" s="19"/>
    </row>
    <row r="6" spans="2:15" x14ac:dyDescent="0.25">
      <c r="B6" s="20" t="s">
        <v>6</v>
      </c>
      <c r="C6" s="21"/>
      <c r="D6" s="14">
        <v>7619</v>
      </c>
      <c r="E6" s="15">
        <v>0</v>
      </c>
      <c r="F6" s="15">
        <v>1095</v>
      </c>
      <c r="G6" s="15">
        <v>1467</v>
      </c>
      <c r="H6" s="16">
        <v>10181</v>
      </c>
      <c r="I6" s="17">
        <v>1853</v>
      </c>
      <c r="J6" s="22"/>
      <c r="K6" s="4"/>
      <c r="L6" s="11"/>
      <c r="M6" s="19"/>
      <c r="N6" s="19"/>
      <c r="O6" s="19"/>
    </row>
    <row r="7" spans="2:15" x14ac:dyDescent="0.25">
      <c r="B7" s="20" t="s">
        <v>7</v>
      </c>
      <c r="C7" s="21"/>
      <c r="D7" s="14">
        <v>0</v>
      </c>
      <c r="E7" s="15">
        <v>1683</v>
      </c>
      <c r="F7" s="15">
        <v>6960</v>
      </c>
      <c r="G7" s="15">
        <v>2567</v>
      </c>
      <c r="H7" s="16">
        <v>11210</v>
      </c>
      <c r="I7" s="17">
        <v>-411</v>
      </c>
      <c r="J7" s="18"/>
      <c r="K7" s="4"/>
      <c r="L7" s="11"/>
      <c r="M7" s="19"/>
      <c r="N7" s="19"/>
      <c r="O7" s="19"/>
    </row>
    <row r="8" spans="2:15" x14ac:dyDescent="0.25">
      <c r="B8" s="23" t="s">
        <v>8</v>
      </c>
      <c r="C8" s="24"/>
      <c r="D8" s="25">
        <v>16077</v>
      </c>
      <c r="E8" s="26">
        <v>6509</v>
      </c>
      <c r="F8" s="26">
        <v>22948</v>
      </c>
      <c r="G8" s="26">
        <v>18639</v>
      </c>
      <c r="H8" s="27">
        <v>64173</v>
      </c>
      <c r="I8" s="28">
        <v>121194</v>
      </c>
      <c r="J8" s="29"/>
      <c r="K8" s="4"/>
      <c r="L8" s="11"/>
      <c r="M8" s="19"/>
      <c r="N8" s="19"/>
      <c r="O8" s="19"/>
    </row>
    <row r="9" spans="2:15" x14ac:dyDescent="0.25">
      <c r="B9" s="12" t="s">
        <v>9</v>
      </c>
      <c r="C9" s="13"/>
      <c r="D9" s="14"/>
      <c r="E9" s="15"/>
      <c r="F9" s="15"/>
      <c r="G9" s="15"/>
      <c r="H9" s="16"/>
      <c r="I9" s="17"/>
      <c r="J9" s="18"/>
      <c r="K9" s="4"/>
      <c r="L9" s="11"/>
      <c r="M9" s="19"/>
      <c r="N9" s="19"/>
      <c r="O9" s="19"/>
    </row>
    <row r="10" spans="2:15" x14ac:dyDescent="0.25">
      <c r="B10" s="20" t="s">
        <v>10</v>
      </c>
      <c r="C10" s="21"/>
      <c r="D10" s="14">
        <v>0</v>
      </c>
      <c r="E10" s="15">
        <v>1648.26</v>
      </c>
      <c r="F10" s="15">
        <v>10821.1</v>
      </c>
      <c r="G10" s="15">
        <v>11885.16</v>
      </c>
      <c r="H10" s="16">
        <v>24354.52</v>
      </c>
      <c r="I10" s="17">
        <v>37107.26</v>
      </c>
      <c r="J10" s="18"/>
      <c r="K10" s="4"/>
      <c r="L10" s="11"/>
      <c r="M10" s="19"/>
      <c r="N10" s="19"/>
      <c r="O10" s="19"/>
    </row>
    <row r="11" spans="2:15" x14ac:dyDescent="0.25">
      <c r="B11" s="20" t="s">
        <v>11</v>
      </c>
      <c r="C11" s="21"/>
      <c r="D11" s="14">
        <v>8371.8799999999992</v>
      </c>
      <c r="E11" s="15">
        <v>2482.17</v>
      </c>
      <c r="F11" s="15">
        <v>9994.69</v>
      </c>
      <c r="G11" s="15">
        <v>7545.2</v>
      </c>
      <c r="H11" s="16">
        <v>28393.94</v>
      </c>
      <c r="I11" s="17">
        <v>6702.53</v>
      </c>
      <c r="J11" s="18"/>
      <c r="K11" s="4"/>
      <c r="L11" s="11"/>
      <c r="M11" s="19"/>
      <c r="N11" s="19"/>
      <c r="O11" s="19"/>
    </row>
    <row r="12" spans="2:15" x14ac:dyDescent="0.25">
      <c r="B12" s="20" t="s">
        <v>12</v>
      </c>
      <c r="C12" s="21"/>
      <c r="D12" s="14">
        <v>8457.5400000000009</v>
      </c>
      <c r="E12" s="15">
        <v>226.09</v>
      </c>
      <c r="F12" s="15">
        <v>5753.52</v>
      </c>
      <c r="G12" s="15">
        <v>13004.3</v>
      </c>
      <c r="H12" s="16">
        <v>27441.45</v>
      </c>
      <c r="I12" s="17">
        <v>6464.95</v>
      </c>
      <c r="J12" s="18"/>
      <c r="K12" s="4"/>
      <c r="L12" s="11"/>
      <c r="M12" s="19"/>
      <c r="N12" s="19"/>
      <c r="O12" s="19"/>
    </row>
    <row r="13" spans="2:15" x14ac:dyDescent="0.25">
      <c r="B13" s="20" t="s">
        <v>13</v>
      </c>
      <c r="C13" s="53"/>
      <c r="D13" s="14">
        <v>0</v>
      </c>
      <c r="E13" s="15">
        <v>391.3</v>
      </c>
      <c r="F13" s="15">
        <v>3370.99</v>
      </c>
      <c r="G13" s="15">
        <v>10814.91</v>
      </c>
      <c r="H13" s="16">
        <v>14577.2</v>
      </c>
      <c r="I13" s="17">
        <v>143.51</v>
      </c>
      <c r="J13" s="18"/>
      <c r="K13" s="4"/>
      <c r="L13" s="11"/>
      <c r="M13" s="19"/>
      <c r="N13" s="19"/>
      <c r="O13" s="19"/>
    </row>
    <row r="14" spans="2:15" x14ac:dyDescent="0.25">
      <c r="B14" s="56" t="s">
        <v>14</v>
      </c>
      <c r="C14" s="57" t="s">
        <v>46</v>
      </c>
      <c r="D14" s="58">
        <v>0</v>
      </c>
      <c r="E14" s="59">
        <v>0</v>
      </c>
      <c r="F14" s="59">
        <v>-162.69999999999999</v>
      </c>
      <c r="G14" s="59">
        <v>-2.84217E-14</v>
      </c>
      <c r="H14" s="60">
        <v>-162.70000000000002</v>
      </c>
      <c r="I14" s="30">
        <v>0</v>
      </c>
      <c r="J14" s="61"/>
      <c r="K14" s="4"/>
      <c r="L14" s="11"/>
      <c r="M14" s="19"/>
      <c r="N14" s="19"/>
      <c r="O14" s="19"/>
    </row>
    <row r="15" spans="2:15" x14ac:dyDescent="0.25">
      <c r="B15" s="56" t="s">
        <v>15</v>
      </c>
      <c r="C15" s="53"/>
      <c r="D15" s="58">
        <v>7921.21</v>
      </c>
      <c r="E15" s="59">
        <v>1354.82</v>
      </c>
      <c r="F15" s="59">
        <v>12341.78</v>
      </c>
      <c r="G15" s="59">
        <v>13562.65</v>
      </c>
      <c r="H15" s="60">
        <v>35180.46</v>
      </c>
      <c r="I15" s="30">
        <v>35120.68</v>
      </c>
      <c r="J15" s="62"/>
      <c r="K15" s="4"/>
      <c r="L15" s="11"/>
      <c r="M15" s="19"/>
      <c r="N15" s="19"/>
      <c r="O15" s="19"/>
    </row>
    <row r="16" spans="2:15" x14ac:dyDescent="0.25">
      <c r="B16" s="56" t="s">
        <v>16</v>
      </c>
      <c r="C16" s="53"/>
      <c r="D16" s="58">
        <v>8457.5400000000009</v>
      </c>
      <c r="E16" s="59">
        <v>1527.83</v>
      </c>
      <c r="F16" s="59">
        <v>9260.0400000000009</v>
      </c>
      <c r="G16" s="59">
        <v>10722.08</v>
      </c>
      <c r="H16" s="60">
        <v>29967.490000000005</v>
      </c>
      <c r="I16" s="30">
        <v>6574.58</v>
      </c>
      <c r="J16" s="62"/>
      <c r="K16" s="4"/>
      <c r="L16" s="11"/>
      <c r="M16" s="19"/>
      <c r="N16" s="19"/>
      <c r="O16" s="19"/>
    </row>
    <row r="17" spans="2:15" x14ac:dyDescent="0.25">
      <c r="B17" s="56" t="s">
        <v>17</v>
      </c>
      <c r="C17" s="53"/>
      <c r="D17" s="58">
        <v>12082.21</v>
      </c>
      <c r="E17" s="59">
        <v>-340.51</v>
      </c>
      <c r="F17" s="59">
        <v>9771.2099999999991</v>
      </c>
      <c r="G17" s="59">
        <v>10517.29</v>
      </c>
      <c r="H17" s="60">
        <v>32030.199999999997</v>
      </c>
      <c r="I17" s="30">
        <v>46602.89</v>
      </c>
      <c r="J17" s="62"/>
      <c r="K17" s="4"/>
      <c r="L17" s="11"/>
      <c r="M17" s="19"/>
      <c r="N17" s="19"/>
      <c r="O17" s="19"/>
    </row>
    <row r="18" spans="2:15" x14ac:dyDescent="0.25">
      <c r="B18" s="56" t="s">
        <v>18</v>
      </c>
      <c r="C18" s="53"/>
      <c r="D18" s="58">
        <v>0</v>
      </c>
      <c r="E18" s="59">
        <v>3810.71</v>
      </c>
      <c r="F18" s="59">
        <v>8869.23</v>
      </c>
      <c r="G18" s="59">
        <v>12660.04</v>
      </c>
      <c r="H18" s="60">
        <v>25339.98</v>
      </c>
      <c r="I18" s="30">
        <v>50362.89</v>
      </c>
      <c r="J18" s="62"/>
      <c r="K18" s="4"/>
      <c r="L18" s="11"/>
      <c r="M18" s="19"/>
      <c r="N18" s="19"/>
      <c r="O18" s="19"/>
    </row>
    <row r="19" spans="2:15" x14ac:dyDescent="0.25">
      <c r="B19" s="56" t="s">
        <v>19</v>
      </c>
      <c r="C19" s="53"/>
      <c r="D19" s="58">
        <v>12082.21</v>
      </c>
      <c r="E19" s="59">
        <v>1994.14</v>
      </c>
      <c r="F19" s="59">
        <v>3828.76</v>
      </c>
      <c r="G19" s="59">
        <v>7426.08</v>
      </c>
      <c r="H19" s="60">
        <v>25331.190000000002</v>
      </c>
      <c r="I19" s="30">
        <v>-237.8</v>
      </c>
      <c r="J19" s="62"/>
      <c r="K19" s="4"/>
      <c r="L19" s="11"/>
      <c r="M19" s="19"/>
      <c r="N19" s="19"/>
      <c r="O19" s="19"/>
    </row>
    <row r="20" spans="2:15" x14ac:dyDescent="0.25">
      <c r="B20" s="56" t="s">
        <v>20</v>
      </c>
      <c r="C20" s="53"/>
      <c r="D20" s="58">
        <v>12082.21</v>
      </c>
      <c r="E20" s="59">
        <v>821.74</v>
      </c>
      <c r="F20" s="59">
        <v>7453.47</v>
      </c>
      <c r="G20" s="59">
        <v>10155.35</v>
      </c>
      <c r="H20" s="60">
        <v>30512.769999999997</v>
      </c>
      <c r="I20" s="30">
        <v>2419.71</v>
      </c>
      <c r="J20" s="62"/>
      <c r="K20" s="4"/>
      <c r="L20" s="11"/>
      <c r="M20" s="19"/>
      <c r="N20" s="19"/>
      <c r="O20" s="19"/>
    </row>
    <row r="21" spans="2:15" x14ac:dyDescent="0.25">
      <c r="B21" s="56" t="s">
        <v>21</v>
      </c>
      <c r="C21" s="53"/>
      <c r="D21" s="58">
        <v>12082.21</v>
      </c>
      <c r="E21" s="59">
        <v>3220.77</v>
      </c>
      <c r="F21" s="59">
        <v>6332.86</v>
      </c>
      <c r="G21" s="59">
        <v>7028.98</v>
      </c>
      <c r="H21" s="60">
        <v>28664.82</v>
      </c>
      <c r="I21" s="30">
        <v>17461.740000000002</v>
      </c>
      <c r="J21" s="62"/>
      <c r="K21" s="4"/>
      <c r="L21" s="11"/>
      <c r="M21" s="19"/>
      <c r="N21" s="19"/>
      <c r="O21" s="19"/>
    </row>
    <row r="22" spans="2:15" x14ac:dyDescent="0.25">
      <c r="B22" s="56" t="s">
        <v>22</v>
      </c>
      <c r="C22" s="53"/>
      <c r="D22" s="58">
        <v>0</v>
      </c>
      <c r="E22" s="59">
        <v>2365.4699999999998</v>
      </c>
      <c r="F22" s="59">
        <v>7257.83</v>
      </c>
      <c r="G22" s="59">
        <v>13822.88</v>
      </c>
      <c r="H22" s="60">
        <v>23446.18</v>
      </c>
      <c r="I22" s="30">
        <v>8863.81</v>
      </c>
      <c r="J22" s="61"/>
      <c r="K22" s="4"/>
      <c r="L22" s="11"/>
      <c r="M22" s="19"/>
      <c r="N22" s="19"/>
      <c r="O22" s="19"/>
    </row>
    <row r="23" spans="2:15" x14ac:dyDescent="0.25">
      <c r="B23" s="56" t="s">
        <v>23</v>
      </c>
      <c r="C23" s="53"/>
      <c r="D23" s="58">
        <v>12082.21</v>
      </c>
      <c r="E23" s="59">
        <v>703.28</v>
      </c>
      <c r="F23" s="59">
        <v>11745.7</v>
      </c>
      <c r="G23" s="59">
        <v>10911.41</v>
      </c>
      <c r="H23" s="60">
        <v>35442.600000000006</v>
      </c>
      <c r="I23" s="30">
        <v>51459.15</v>
      </c>
      <c r="J23" s="62"/>
      <c r="K23" s="4"/>
      <c r="L23" s="11"/>
      <c r="M23" s="19"/>
      <c r="N23" s="19"/>
      <c r="O23" s="19"/>
    </row>
    <row r="24" spans="2:15" x14ac:dyDescent="0.25">
      <c r="B24" s="56" t="s">
        <v>24</v>
      </c>
      <c r="C24" s="57" t="s">
        <v>46</v>
      </c>
      <c r="D24" s="58">
        <v>493.15</v>
      </c>
      <c r="E24" s="59">
        <v>1251.47</v>
      </c>
      <c r="F24" s="59">
        <v>-311.93</v>
      </c>
      <c r="G24" s="59">
        <v>401.7</v>
      </c>
      <c r="H24" s="60">
        <v>1834.3899999999999</v>
      </c>
      <c r="I24" s="30">
        <v>0</v>
      </c>
      <c r="J24" s="61"/>
      <c r="K24" s="4"/>
      <c r="L24" s="11"/>
      <c r="M24" s="19"/>
      <c r="N24" s="19"/>
      <c r="O24" s="19"/>
    </row>
    <row r="25" spans="2:15" x14ac:dyDescent="0.25">
      <c r="B25" s="20" t="s">
        <v>25</v>
      </c>
      <c r="C25" s="21"/>
      <c r="D25" s="14">
        <v>12082.21</v>
      </c>
      <c r="E25" s="15">
        <v>4507.54</v>
      </c>
      <c r="F25" s="15">
        <v>8858.81</v>
      </c>
      <c r="G25" s="15">
        <v>11491.31</v>
      </c>
      <c r="H25" s="16">
        <v>36939.869999999995</v>
      </c>
      <c r="I25" s="17">
        <v>2192.1799999999998</v>
      </c>
      <c r="J25" s="18"/>
      <c r="K25" s="4"/>
      <c r="L25" s="11"/>
      <c r="M25" s="19"/>
      <c r="N25" s="19"/>
      <c r="O25" s="19"/>
    </row>
    <row r="26" spans="2:15" x14ac:dyDescent="0.25">
      <c r="B26" s="20" t="s">
        <v>26</v>
      </c>
      <c r="C26" s="21"/>
      <c r="D26" s="14">
        <v>12249.14</v>
      </c>
      <c r="E26" s="15">
        <v>2844.43</v>
      </c>
      <c r="F26" s="15">
        <v>8564.91</v>
      </c>
      <c r="G26" s="15">
        <v>15267.98</v>
      </c>
      <c r="H26" s="16">
        <v>38926.46</v>
      </c>
      <c r="I26" s="17">
        <v>5745.4</v>
      </c>
      <c r="J26" s="18"/>
      <c r="K26" s="4"/>
      <c r="L26" s="11"/>
      <c r="M26" s="19"/>
      <c r="N26" s="19"/>
      <c r="O26" s="19"/>
    </row>
    <row r="27" spans="2:15" x14ac:dyDescent="0.25">
      <c r="B27" s="20" t="s">
        <v>27</v>
      </c>
      <c r="C27" s="21"/>
      <c r="D27" s="14">
        <v>12082.21</v>
      </c>
      <c r="E27" s="15">
        <v>730.42</v>
      </c>
      <c r="F27" s="15">
        <v>8120.42</v>
      </c>
      <c r="G27" s="15">
        <v>18555.79</v>
      </c>
      <c r="H27" s="16">
        <v>39488.839999999997</v>
      </c>
      <c r="I27" s="17">
        <v>0</v>
      </c>
      <c r="J27" s="18"/>
      <c r="K27" s="4"/>
      <c r="L27" s="11"/>
      <c r="M27" s="11"/>
      <c r="N27" s="11"/>
      <c r="O27" s="11"/>
    </row>
    <row r="28" spans="2:15" x14ac:dyDescent="0.25">
      <c r="B28" s="20" t="s">
        <v>28</v>
      </c>
      <c r="C28" s="21"/>
      <c r="D28" s="14">
        <v>12082.21</v>
      </c>
      <c r="E28" s="15">
        <v>2878.76</v>
      </c>
      <c r="F28" s="15">
        <v>12676.5</v>
      </c>
      <c r="G28" s="15">
        <v>11968.95</v>
      </c>
      <c r="H28" s="16">
        <v>39606.42</v>
      </c>
      <c r="I28" s="17">
        <v>6503.03</v>
      </c>
      <c r="J28" s="18"/>
      <c r="K28" s="4"/>
      <c r="L28" s="11"/>
      <c r="M28" s="11"/>
      <c r="N28" s="11"/>
      <c r="O28" s="11"/>
    </row>
    <row r="29" spans="2:15" x14ac:dyDescent="0.25">
      <c r="B29" s="20" t="s">
        <v>29</v>
      </c>
      <c r="C29" s="21"/>
      <c r="D29" s="14">
        <v>12082.21</v>
      </c>
      <c r="E29" s="15">
        <v>2205.35</v>
      </c>
      <c r="F29" s="15">
        <v>6412.09</v>
      </c>
      <c r="G29" s="15">
        <v>5051.09</v>
      </c>
      <c r="H29" s="16">
        <v>25750.74</v>
      </c>
      <c r="I29" s="17">
        <v>0</v>
      </c>
      <c r="J29" s="18"/>
      <c r="K29" s="4"/>
      <c r="L29" s="4"/>
      <c r="M29" s="4"/>
      <c r="N29" s="4"/>
      <c r="O29" s="4"/>
    </row>
    <row r="30" spans="2:15" x14ac:dyDescent="0.25">
      <c r="B30" s="20" t="s">
        <v>30</v>
      </c>
      <c r="C30" s="21"/>
      <c r="D30" s="14">
        <v>7626.38</v>
      </c>
      <c r="E30" s="15">
        <v>496.51</v>
      </c>
      <c r="F30" s="15">
        <v>4467.12</v>
      </c>
      <c r="G30" s="15">
        <v>5693.59</v>
      </c>
      <c r="H30" s="16">
        <v>18283.599999999999</v>
      </c>
      <c r="I30" s="17">
        <v>0</v>
      </c>
      <c r="J30" s="18"/>
      <c r="K30" s="4"/>
      <c r="L30" s="4"/>
      <c r="M30" s="4"/>
      <c r="N30" s="4"/>
      <c r="O30" s="4"/>
    </row>
    <row r="31" spans="2:15" x14ac:dyDescent="0.25">
      <c r="B31" s="20" t="s">
        <v>31</v>
      </c>
      <c r="C31" s="21"/>
      <c r="D31" s="14">
        <v>0</v>
      </c>
      <c r="E31" s="15">
        <v>232.96</v>
      </c>
      <c r="F31" s="15">
        <v>9946.34</v>
      </c>
      <c r="G31" s="15">
        <v>29786.13</v>
      </c>
      <c r="H31" s="16">
        <v>39965.43</v>
      </c>
      <c r="I31" s="30">
        <v>54487.1</v>
      </c>
      <c r="J31" s="22"/>
      <c r="K31" s="4"/>
      <c r="L31" s="54"/>
      <c r="M31" s="4"/>
      <c r="N31" s="4"/>
      <c r="O31" s="4"/>
    </row>
    <row r="32" spans="2:15" x14ac:dyDescent="0.25">
      <c r="B32" s="23" t="s">
        <v>32</v>
      </c>
      <c r="C32" s="24"/>
      <c r="D32" s="25">
        <v>162316.72999999995</v>
      </c>
      <c r="E32" s="26">
        <v>35353.51</v>
      </c>
      <c r="F32" s="26">
        <v>165372.74</v>
      </c>
      <c r="G32" s="26">
        <v>238272.87000000005</v>
      </c>
      <c r="H32" s="27">
        <v>601315.85000000009</v>
      </c>
      <c r="I32" s="28">
        <v>337973.61</v>
      </c>
      <c r="J32" s="29"/>
      <c r="K32" s="4"/>
      <c r="L32" s="4"/>
      <c r="M32" s="4"/>
      <c r="N32" s="4"/>
      <c r="O32" s="4"/>
    </row>
    <row r="33" spans="2:10" x14ac:dyDescent="0.25">
      <c r="B33" s="12" t="s">
        <v>33</v>
      </c>
      <c r="C33" s="13"/>
      <c r="D33" s="14"/>
      <c r="E33" s="15"/>
      <c r="F33" s="15"/>
      <c r="G33" s="15"/>
      <c r="H33" s="16"/>
      <c r="I33" s="17"/>
      <c r="J33" s="18"/>
    </row>
    <row r="34" spans="2:10" x14ac:dyDescent="0.25">
      <c r="B34" s="20" t="s">
        <v>34</v>
      </c>
      <c r="C34" s="21"/>
      <c r="D34" s="14">
        <v>5338</v>
      </c>
      <c r="E34" s="15">
        <v>1958</v>
      </c>
      <c r="F34" s="15">
        <v>6307</v>
      </c>
      <c r="G34" s="15">
        <v>7605</v>
      </c>
      <c r="H34" s="16">
        <v>21208</v>
      </c>
      <c r="I34" s="17">
        <v>11307</v>
      </c>
      <c r="J34" s="22"/>
    </row>
    <row r="35" spans="2:10" x14ac:dyDescent="0.25">
      <c r="B35" s="20" t="s">
        <v>35</v>
      </c>
      <c r="C35" s="21"/>
      <c r="D35" s="14">
        <v>12082</v>
      </c>
      <c r="E35" s="15">
        <v>2773</v>
      </c>
      <c r="F35" s="15">
        <v>3933</v>
      </c>
      <c r="G35" s="15">
        <v>14253</v>
      </c>
      <c r="H35" s="16">
        <v>33041</v>
      </c>
      <c r="I35" s="17">
        <v>48373</v>
      </c>
      <c r="J35" s="18"/>
    </row>
    <row r="36" spans="2:10" x14ac:dyDescent="0.25">
      <c r="B36" s="20" t="s">
        <v>36</v>
      </c>
      <c r="C36" s="21"/>
      <c r="D36" s="14">
        <v>12082</v>
      </c>
      <c r="E36" s="15">
        <v>2813</v>
      </c>
      <c r="F36" s="15">
        <v>10466</v>
      </c>
      <c r="G36" s="15">
        <v>14734</v>
      </c>
      <c r="H36" s="16">
        <v>40095</v>
      </c>
      <c r="I36" s="17">
        <v>5409</v>
      </c>
      <c r="J36" s="18"/>
    </row>
    <row r="37" spans="2:10" x14ac:dyDescent="0.25">
      <c r="B37" s="20" t="s">
        <v>37</v>
      </c>
      <c r="C37" s="21"/>
      <c r="D37" s="14">
        <v>7623</v>
      </c>
      <c r="E37" s="15">
        <v>568</v>
      </c>
      <c r="F37" s="15">
        <v>8347</v>
      </c>
      <c r="G37" s="15">
        <v>12178</v>
      </c>
      <c r="H37" s="16">
        <v>28716</v>
      </c>
      <c r="I37" s="17">
        <v>0</v>
      </c>
      <c r="J37" s="18"/>
    </row>
    <row r="38" spans="2:10" x14ac:dyDescent="0.25">
      <c r="B38" s="20" t="s">
        <v>38</v>
      </c>
      <c r="C38" s="21"/>
      <c r="D38" s="14">
        <v>0</v>
      </c>
      <c r="E38" s="15">
        <v>0</v>
      </c>
      <c r="F38" s="15">
        <v>5674</v>
      </c>
      <c r="G38" s="15">
        <v>9910</v>
      </c>
      <c r="H38" s="16">
        <v>15584</v>
      </c>
      <c r="I38" s="17">
        <v>49378</v>
      </c>
      <c r="J38" s="22"/>
    </row>
    <row r="39" spans="2:10" x14ac:dyDescent="0.25">
      <c r="B39" s="23" t="s">
        <v>39</v>
      </c>
      <c r="C39" s="24"/>
      <c r="D39" s="25">
        <v>37125</v>
      </c>
      <c r="E39" s="26">
        <v>8112</v>
      </c>
      <c r="F39" s="26">
        <v>34727</v>
      </c>
      <c r="G39" s="26">
        <v>58680</v>
      </c>
      <c r="H39" s="27">
        <v>138644</v>
      </c>
      <c r="I39" s="28">
        <v>114467</v>
      </c>
      <c r="J39" s="29"/>
    </row>
    <row r="40" spans="2:10" ht="15.75" thickBot="1" x14ac:dyDescent="0.3">
      <c r="B40" s="31" t="s">
        <v>40</v>
      </c>
      <c r="C40" s="32"/>
      <c r="D40" s="33">
        <v>215518.72999999995</v>
      </c>
      <c r="E40" s="34">
        <v>49974.51</v>
      </c>
      <c r="F40" s="34">
        <v>223047.74</v>
      </c>
      <c r="G40" s="34">
        <v>315591.87000000005</v>
      </c>
      <c r="H40" s="35">
        <v>804132.85000000009</v>
      </c>
      <c r="I40" s="36">
        <v>573634.61</v>
      </c>
      <c r="J40" s="37"/>
    </row>
    <row r="41" spans="2:10" x14ac:dyDescent="0.25">
      <c r="B41" s="4"/>
      <c r="C41" s="4"/>
      <c r="D41" s="5"/>
      <c r="E41" s="5"/>
      <c r="F41" s="5"/>
      <c r="G41" s="5"/>
      <c r="H41" s="5"/>
      <c r="I41" s="38"/>
      <c r="J41" s="4"/>
    </row>
    <row r="42" spans="2:10" x14ac:dyDescent="0.25">
      <c r="B42" s="4"/>
      <c r="C42" s="4"/>
      <c r="D42" s="4"/>
      <c r="E42" s="4"/>
      <c r="F42" s="4"/>
      <c r="G42" s="4"/>
      <c r="H42" s="4"/>
      <c r="I42" s="4"/>
      <c r="J42" s="4"/>
    </row>
    <row r="43" spans="2:10" x14ac:dyDescent="0.25">
      <c r="B43" s="39" t="s">
        <v>41</v>
      </c>
      <c r="C43" s="40"/>
      <c r="D43" s="41"/>
      <c r="E43" s="41"/>
      <c r="F43" s="41"/>
      <c r="G43" s="42"/>
      <c r="H43" s="42"/>
      <c r="I43" s="41"/>
      <c r="J43" s="43"/>
    </row>
    <row r="44" spans="2:10" s="3" customFormat="1" x14ac:dyDescent="0.25">
      <c r="B44" s="44" t="s">
        <v>47</v>
      </c>
      <c r="C44" s="45"/>
      <c r="D44" s="45"/>
      <c r="E44" s="45"/>
      <c r="F44" s="45"/>
      <c r="G44" s="16"/>
      <c r="H44" s="16"/>
      <c r="I44" s="45"/>
      <c r="J44" s="46"/>
    </row>
    <row r="45" spans="2:10" x14ac:dyDescent="0.25">
      <c r="B45" s="47" t="s">
        <v>42</v>
      </c>
      <c r="C45" s="11"/>
      <c r="D45" s="11"/>
      <c r="E45" s="11"/>
      <c r="F45" s="11"/>
      <c r="G45" s="11"/>
      <c r="H45" s="11"/>
      <c r="I45" s="4"/>
      <c r="J45" s="48"/>
    </row>
    <row r="46" spans="2:10" x14ac:dyDescent="0.25">
      <c r="B46" s="47" t="s">
        <v>44</v>
      </c>
      <c r="C46" s="11"/>
      <c r="D46" s="11"/>
      <c r="E46" s="11"/>
      <c r="F46" s="11"/>
      <c r="G46" s="11"/>
      <c r="H46" s="11"/>
      <c r="I46" s="4"/>
      <c r="J46" s="48"/>
    </row>
    <row r="47" spans="2:10" x14ac:dyDescent="0.25">
      <c r="B47" s="47" t="s">
        <v>54</v>
      </c>
      <c r="C47" s="11"/>
      <c r="D47" s="11"/>
      <c r="E47" s="11"/>
      <c r="F47" s="11"/>
      <c r="G47" s="11"/>
      <c r="H47" s="11"/>
      <c r="I47" s="4"/>
      <c r="J47" s="48"/>
    </row>
    <row r="48" spans="2:10" x14ac:dyDescent="0.25">
      <c r="B48" s="47" t="s">
        <v>49</v>
      </c>
      <c r="C48" s="11"/>
      <c r="D48" s="11"/>
      <c r="E48" s="11"/>
      <c r="F48" s="11"/>
      <c r="G48" s="11"/>
      <c r="H48" s="11"/>
      <c r="I48" s="4"/>
      <c r="J48" s="48"/>
    </row>
    <row r="49" spans="2:10" x14ac:dyDescent="0.25">
      <c r="B49" s="47" t="s">
        <v>50</v>
      </c>
      <c r="C49" s="11"/>
      <c r="D49" s="11"/>
      <c r="E49" s="11"/>
      <c r="F49" s="11"/>
      <c r="G49" s="11"/>
      <c r="H49" s="11"/>
      <c r="I49" s="4"/>
      <c r="J49" s="48"/>
    </row>
    <row r="50" spans="2:10" x14ac:dyDescent="0.25">
      <c r="B50" s="49"/>
      <c r="C50" s="50"/>
      <c r="D50" s="51"/>
      <c r="E50" s="51"/>
      <c r="F50" s="51"/>
      <c r="G50" s="51"/>
      <c r="H50" s="51"/>
      <c r="I50" s="51"/>
      <c r="J50" s="52"/>
    </row>
    <row r="51" spans="2:10" x14ac:dyDescent="0.25">
      <c r="B51" s="4"/>
      <c r="C51" s="4"/>
      <c r="D51" s="4"/>
      <c r="E51" s="4"/>
      <c r="F51" s="4"/>
      <c r="G51" s="4"/>
      <c r="H51" s="4"/>
      <c r="I51" s="4"/>
      <c r="J51" s="4"/>
    </row>
    <row r="54" spans="2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2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2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2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2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2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2:10" x14ac:dyDescent="0.25">
      <c r="B60" s="4"/>
      <c r="C60" s="6"/>
      <c r="D60" s="6"/>
      <c r="E60" s="6"/>
      <c r="F60" s="4"/>
      <c r="G60" s="4"/>
      <c r="H60" s="4"/>
      <c r="I60" s="4"/>
      <c r="J60" s="4"/>
    </row>
    <row r="61" spans="2:10" x14ac:dyDescent="0.25">
      <c r="B61" s="4"/>
      <c r="C61" s="4"/>
      <c r="D61" s="6"/>
      <c r="E61" s="6"/>
      <c r="F61" s="4"/>
      <c r="G61" s="4"/>
      <c r="H61" s="4"/>
      <c r="I61" s="4"/>
      <c r="J61" s="4"/>
    </row>
    <row r="62" spans="2:10" x14ac:dyDescent="0.25">
      <c r="B62" s="4"/>
      <c r="C62" s="4"/>
      <c r="D62" s="6"/>
      <c r="E62" s="6"/>
      <c r="F62" s="4"/>
      <c r="G62" s="4"/>
      <c r="H62" s="4"/>
      <c r="I62" s="4"/>
      <c r="J62" s="4"/>
    </row>
    <row r="63" spans="2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2:10" x14ac:dyDescent="0.25">
      <c r="C64" s="4"/>
      <c r="D64" s="4"/>
      <c r="E64" s="4"/>
      <c r="F64" s="4"/>
      <c r="G64" s="4"/>
      <c r="H64" s="4"/>
      <c r="I64" s="4"/>
    </row>
    <row r="65" spans="3:9" x14ac:dyDescent="0.25">
      <c r="C65" s="4"/>
      <c r="D65" s="6"/>
      <c r="E65" s="6"/>
      <c r="F65" s="4"/>
      <c r="G65" s="4"/>
      <c r="H65" s="4"/>
      <c r="I65" s="4"/>
    </row>
    <row r="66" spans="3:9" x14ac:dyDescent="0.25">
      <c r="C66" s="4"/>
      <c r="D66" s="6"/>
      <c r="E66" s="6"/>
      <c r="F66" s="4"/>
      <c r="G66" s="4"/>
      <c r="H66" s="4"/>
      <c r="I66" s="4"/>
    </row>
    <row r="67" spans="3:9" x14ac:dyDescent="0.25">
      <c r="C67" s="4"/>
      <c r="D67" s="6"/>
      <c r="E67" s="6"/>
      <c r="F67" s="4"/>
      <c r="G67" s="4"/>
      <c r="H67" s="4"/>
      <c r="I67" s="4"/>
    </row>
    <row r="68" spans="3:9" x14ac:dyDescent="0.25">
      <c r="C68" s="4"/>
      <c r="D68" s="6"/>
      <c r="E68" s="6"/>
      <c r="F68" s="4"/>
      <c r="G68" s="4"/>
      <c r="H68" s="4"/>
      <c r="I68" s="4"/>
    </row>
    <row r="69" spans="3:9" x14ac:dyDescent="0.25">
      <c r="C69" s="4"/>
      <c r="D69" s="4"/>
      <c r="E69" s="4"/>
      <c r="F69" s="4"/>
      <c r="G69" s="4"/>
      <c r="H69" s="4"/>
      <c r="I69" s="4"/>
    </row>
    <row r="70" spans="3:9" x14ac:dyDescent="0.25">
      <c r="C70" s="4"/>
      <c r="D70" s="4"/>
      <c r="E70" s="4"/>
      <c r="F70" s="4"/>
      <c r="G70" s="4"/>
      <c r="H70" s="4"/>
      <c r="I70" s="4"/>
    </row>
    <row r="71" spans="3:9" x14ac:dyDescent="0.25">
      <c r="C71" s="4"/>
      <c r="D71" s="6"/>
      <c r="E71" s="6"/>
      <c r="F71" s="4"/>
      <c r="G71" s="4"/>
      <c r="H71" s="4"/>
      <c r="I71" s="4"/>
    </row>
    <row r="72" spans="3:9" x14ac:dyDescent="0.25">
      <c r="C72" s="4"/>
      <c r="D72" s="4"/>
      <c r="E72" s="4"/>
      <c r="F72" s="4"/>
      <c r="G72" s="4"/>
      <c r="H72" s="4"/>
      <c r="I72" s="4"/>
    </row>
    <row r="73" spans="3:9" x14ac:dyDescent="0.25">
      <c r="C73" s="4"/>
      <c r="D73" s="4"/>
      <c r="E73" s="4"/>
      <c r="F73" s="4"/>
      <c r="G73" s="4"/>
      <c r="H73" s="4"/>
      <c r="I73" s="4"/>
    </row>
    <row r="74" spans="3:9" x14ac:dyDescent="0.25">
      <c r="C74" s="6"/>
      <c r="D74" s="4"/>
      <c r="E74" s="6"/>
      <c r="F74" s="4"/>
      <c r="G74" s="4"/>
      <c r="H74" s="4"/>
      <c r="I74" s="4"/>
    </row>
    <row r="75" spans="3:9" x14ac:dyDescent="0.25">
      <c r="C75" s="6"/>
      <c r="D75" s="4"/>
      <c r="E75" s="6"/>
      <c r="F75" s="4"/>
      <c r="G75" s="4"/>
      <c r="H75" s="4"/>
      <c r="I75" s="4"/>
    </row>
    <row r="76" spans="3:9" x14ac:dyDescent="0.25">
      <c r="C76" s="6"/>
      <c r="D76" s="4"/>
      <c r="E76" s="6"/>
      <c r="F76" s="4"/>
      <c r="G76" s="4"/>
      <c r="H76" s="4"/>
      <c r="I76" s="4"/>
    </row>
    <row r="77" spans="3:9" x14ac:dyDescent="0.25">
      <c r="C77" s="4"/>
      <c r="D77" s="6"/>
      <c r="E77" s="6"/>
      <c r="F77" s="4"/>
      <c r="G77" s="4"/>
      <c r="H77" s="4"/>
      <c r="I77" s="4"/>
    </row>
    <row r="78" spans="3:9" x14ac:dyDescent="0.25">
      <c r="C78" s="4"/>
      <c r="D78" s="4"/>
      <c r="E78" s="4"/>
      <c r="F78" s="4"/>
      <c r="G78" s="4"/>
      <c r="H78" s="4"/>
      <c r="I78" s="4"/>
    </row>
    <row r="79" spans="3:9" x14ac:dyDescent="0.25">
      <c r="C79" s="4"/>
      <c r="D79" s="4"/>
      <c r="E79" s="4"/>
      <c r="F79" s="4"/>
      <c r="G79" s="4"/>
      <c r="H79" s="4"/>
      <c r="I79" s="4"/>
    </row>
    <row r="80" spans="3:9" x14ac:dyDescent="0.25">
      <c r="C80" s="4"/>
      <c r="D80" s="4"/>
      <c r="E80" s="4"/>
      <c r="F80" s="4"/>
      <c r="G80" s="4"/>
      <c r="H80" s="4"/>
      <c r="I80" s="4"/>
    </row>
    <row r="81" spans="3:9" x14ac:dyDescent="0.25">
      <c r="C81" s="4"/>
      <c r="D81" s="4"/>
      <c r="E81" s="4"/>
      <c r="F81" s="4"/>
      <c r="G81" s="4"/>
      <c r="H81" s="4"/>
      <c r="I81" s="4"/>
    </row>
    <row r="82" spans="3:9" x14ac:dyDescent="0.25">
      <c r="C82" s="4"/>
      <c r="D82" s="4"/>
      <c r="E82" s="4"/>
      <c r="F82" s="4"/>
      <c r="G82" s="4"/>
      <c r="H82" s="4"/>
      <c r="I82" s="4"/>
    </row>
    <row r="83" spans="3:9" x14ac:dyDescent="0.25">
      <c r="C83" s="6"/>
      <c r="D83" s="6"/>
      <c r="E83" s="6"/>
      <c r="F83" s="4"/>
      <c r="G83" s="4"/>
      <c r="H83" s="4"/>
      <c r="I83" s="4"/>
    </row>
    <row r="84" spans="3:9" x14ac:dyDescent="0.25">
      <c r="I84"/>
    </row>
    <row r="85" spans="3:9" x14ac:dyDescent="0.25">
      <c r="C85" s="1"/>
      <c r="D85" s="1"/>
      <c r="E85" s="1"/>
      <c r="I85"/>
    </row>
  </sheetData>
  <mergeCells count="2">
    <mergeCell ref="B1:I1"/>
    <mergeCell ref="I2:J2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Jul-Sept 2019 FINAL</vt:lpstr>
      <vt:lpstr>Jan- Mach 2019 FINAL</vt:lpstr>
      <vt:lpstr>Oct-Dec 2018 FINAL</vt:lpstr>
    </vt:vector>
  </TitlesOfParts>
  <Company>Department of Internal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Hollobon</dc:creator>
  <cp:lastModifiedBy>Myrna Umali</cp:lastModifiedBy>
  <cp:lastPrinted>2019-08-05T20:36:01Z</cp:lastPrinted>
  <dcterms:created xsi:type="dcterms:W3CDTF">2018-09-03T06:29:51Z</dcterms:created>
  <dcterms:modified xsi:type="dcterms:W3CDTF">2019-11-25T22:26:11Z</dcterms:modified>
</cp:coreProperties>
</file>