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8.2 Credit card releases\Folder for Publication\2025-2026\2025-2026 Q2-Feb 2026 - Execuitve Expenses\"/>
    </mc:Choice>
  </mc:AlternateContent>
  <xr:revisionPtr revIDLastSave="0" documentId="8_{A770ABD1-28FA-47AA-9398-CCFEE3D851FC}" xr6:coauthVersionLast="47" xr6:coauthVersionMax="47" xr10:uidLastSave="{00000000-0000-0000-0000-000000000000}"/>
  <bookViews>
    <workbookView xWindow="-3053" yWindow="-20775" windowWidth="26078" windowHeight="17872" xr2:uid="{A9E46D49-5858-4A57-A5D2-DE6F811C1DD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 l="1"/>
  <c r="H23" i="1"/>
  <c r="H37" i="1"/>
  <c r="H36" i="1"/>
  <c r="H35" i="1"/>
  <c r="H34" i="1"/>
  <c r="H33" i="1"/>
  <c r="H38" i="1" s="1"/>
  <c r="H30" i="1"/>
  <c r="H29" i="1"/>
  <c r="H28" i="1"/>
  <c r="H27" i="1"/>
  <c r="H26" i="1"/>
  <c r="H25" i="1"/>
  <c r="H5" i="1"/>
  <c r="H6" i="1"/>
  <c r="H7" i="1"/>
  <c r="H8" i="1"/>
  <c r="H9" i="1"/>
  <c r="H10" i="1"/>
  <c r="H11" i="1"/>
  <c r="H12" i="1"/>
  <c r="H13" i="1"/>
  <c r="H14" i="1"/>
  <c r="H15" i="1"/>
  <c r="H16" i="1"/>
  <c r="H17" i="1"/>
  <c r="H18" i="1"/>
  <c r="H19" i="1"/>
  <c r="H20" i="1"/>
  <c r="H21" i="1"/>
  <c r="H22" i="1"/>
  <c r="H4" i="1"/>
  <c r="I38" i="1"/>
  <c r="G38" i="1"/>
  <c r="F38" i="1"/>
  <c r="E38" i="1"/>
  <c r="D38" i="1"/>
  <c r="I31" i="1"/>
  <c r="G31" i="1"/>
  <c r="F31" i="1"/>
  <c r="E31" i="1"/>
  <c r="D31" i="1"/>
  <c r="I23" i="1"/>
  <c r="G23" i="1"/>
  <c r="F23" i="1"/>
  <c r="E23" i="1"/>
  <c r="D23" i="1"/>
  <c r="E39" i="1" l="1"/>
  <c r="H39" i="1"/>
  <c r="F39" i="1"/>
  <c r="D39" i="1"/>
  <c r="G39" i="1"/>
  <c r="I39" i="1"/>
</calcChain>
</file>

<file path=xl/sharedStrings.xml><?xml version="1.0" encoding="utf-8"?>
<sst xmlns="http://schemas.openxmlformats.org/spreadsheetml/2006/main" count="52" uniqueCount="52">
  <si>
    <t>MEMBERS OF THE EXECUTIVE EXPENSES FROM 1 OCTOBER TO 31 DECEMBER 2025</t>
  </si>
  <si>
    <t xml:space="preserve">Member of the Executive
</t>
  </si>
  <si>
    <t xml:space="preserve">Wellington Accommodation (C)
</t>
  </si>
  <si>
    <t xml:space="preserve">Out of Wellington Accommodation
</t>
  </si>
  <si>
    <t xml:space="preserve"> Domestic Air Travel 
</t>
  </si>
  <si>
    <t xml:space="preserve"> Surface Travel (Ministers, Spouse and staff (B)
</t>
  </si>
  <si>
    <t xml:space="preserve">Sub Total Internal Costs
 </t>
  </si>
  <si>
    <t xml:space="preserve">Official Cabinet Approved International Travel ( A ) </t>
  </si>
  <si>
    <t>National</t>
  </si>
  <si>
    <t>Rt Hon Christopher Luxon</t>
  </si>
  <si>
    <t>Hon Nicola Willis</t>
  </si>
  <si>
    <t>Hon Chris Bishop</t>
  </si>
  <si>
    <t>Hon Dr Shane Reti</t>
  </si>
  <si>
    <t>Hon Simeon Brown</t>
  </si>
  <si>
    <t>Hon Erica Stanford</t>
  </si>
  <si>
    <t>Hon Paul Goldsmith</t>
  </si>
  <si>
    <t>Hon Louise Upston</t>
  </si>
  <si>
    <t>Hon Judith Collins, KC</t>
  </si>
  <si>
    <t>Hon Mark Mitchell</t>
  </si>
  <si>
    <t>Hon Todd McClay</t>
  </si>
  <si>
    <t>Hon Tama Potaka</t>
  </si>
  <si>
    <t>Hon Matt Doocey</t>
  </si>
  <si>
    <t>Hon Simon Watts</t>
  </si>
  <si>
    <t>Hon Penny Simmonds</t>
  </si>
  <si>
    <t>Hon Chris Penk</t>
  </si>
  <si>
    <t>Hon Nicola Grigg</t>
  </si>
  <si>
    <t>Hon James Meager</t>
  </si>
  <si>
    <t>Hon Scott Simpson</t>
  </si>
  <si>
    <t>National Total</t>
  </si>
  <si>
    <t>Act</t>
  </si>
  <si>
    <t>Hon David Seymour</t>
  </si>
  <si>
    <t>`</t>
  </si>
  <si>
    <t>Hon Brooke van Velden</t>
  </si>
  <si>
    <t>Hon Nicole McKee</t>
  </si>
  <si>
    <t>Hon Andrew Hoggard</t>
  </si>
  <si>
    <t>Hon Karen Chhour</t>
  </si>
  <si>
    <t>Simon Court MP</t>
  </si>
  <si>
    <t>Act Total</t>
  </si>
  <si>
    <t>NZ First</t>
  </si>
  <si>
    <t>Rt Hon Winston Peters</t>
  </si>
  <si>
    <t>Hon Shane Jones</t>
  </si>
  <si>
    <t>Hon Casey Costello</t>
  </si>
  <si>
    <t>Hon Mark Patterson</t>
  </si>
  <si>
    <t>Jenny Marcroft MP</t>
  </si>
  <si>
    <t>NZ First Total</t>
  </si>
  <si>
    <t>Total National, ACT and NZ First</t>
  </si>
  <si>
    <t>Notes</t>
  </si>
  <si>
    <t>These figures may include expenses incurred in previous quarters due to the timing of invoicing.</t>
  </si>
  <si>
    <t>Excludes GST, Fringe Benefit Tax &amp; depreciation as applicable</t>
  </si>
  <si>
    <t>(A) Ministers, spouse, staff where relevant. This may also include provisional airfares for forward travels, as well as costs of other Ministers as part of the Accompanying Ministerial Party and administrative costs for cancelled flights.</t>
  </si>
  <si>
    <t>(B) These figures include the use of VIPT/Crown vehicles, taxis, rental cars, parking fees, tolls and mileage claims.</t>
  </si>
  <si>
    <t>(C) This quarter includes 7 paydays as opposed the standard 6 paydays per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</si>
</sst>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_)\ "/>
  </numFmts>
  <fonts count="14" x14ac:knownFonts="1">
    <font>
      <sz val="11"/>
      <color theme="1"/>
      <name val="Aptos Narrow"/>
      <family val="2"/>
      <scheme val="minor"/>
    </font>
    <font>
      <b/>
      <sz val="11"/>
      <color theme="1"/>
      <name val="Aptos Narrow"/>
      <family val="2"/>
      <scheme val="minor"/>
    </font>
    <font>
      <b/>
      <sz val="14"/>
      <color theme="1"/>
      <name val="Aptos Narrow"/>
      <family val="2"/>
      <scheme val="minor"/>
    </font>
    <font>
      <sz val="9"/>
      <color theme="1"/>
      <name val="Aptos Narrow"/>
      <family val="2"/>
      <scheme val="minor"/>
    </font>
    <font>
      <b/>
      <sz val="12"/>
      <name val="Aptos Narrow"/>
      <family val="2"/>
      <scheme val="minor"/>
    </font>
    <font>
      <b/>
      <sz val="11"/>
      <name val="Aptos Narrow"/>
      <family val="2"/>
      <scheme val="minor"/>
    </font>
    <font>
      <sz val="12"/>
      <name val="Aptos Narrow"/>
      <family val="2"/>
      <scheme val="minor"/>
    </font>
    <font>
      <b/>
      <sz val="12"/>
      <color theme="1"/>
      <name val="Aptos Narrow"/>
      <family val="2"/>
      <scheme val="minor"/>
    </font>
    <font>
      <sz val="11"/>
      <color theme="1"/>
      <name val="Calibri"/>
      <family val="2"/>
    </font>
    <font>
      <i/>
      <sz val="11"/>
      <color rgb="FF000000"/>
      <name val="Calibri"/>
      <family val="2"/>
    </font>
    <font>
      <b/>
      <sz val="11"/>
      <color rgb="FF000000"/>
      <name val="Calibri"/>
      <family val="2"/>
    </font>
    <font>
      <sz val="11"/>
      <color rgb="FF000000"/>
      <name val="Calibri"/>
      <family val="2"/>
    </font>
    <font>
      <sz val="8"/>
      <color theme="1"/>
      <name val="Aptos Narrow"/>
      <family val="2"/>
      <scheme val="minor"/>
    </font>
    <font>
      <sz val="11"/>
      <color rgb="FF242424"/>
      <name val="Aptos Narrow"/>
      <charset val="1"/>
    </font>
  </fonts>
  <fills count="3">
    <fill>
      <patternFill patternType="none"/>
    </fill>
    <fill>
      <patternFill patternType="gray125"/>
    </fill>
    <fill>
      <patternFill patternType="solid">
        <fgColor theme="2" tint="-0.249977111117893"/>
        <bgColor indexed="64"/>
      </patternFill>
    </fill>
  </fills>
  <borders count="2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56">
    <xf numFmtId="0" fontId="0" fillId="0" borderId="0" xfId="0"/>
    <xf numFmtId="0" fontId="3" fillId="0" borderId="0" xfId="0" applyFont="1"/>
    <xf numFmtId="0" fontId="4" fillId="0" borderId="1"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1" fillId="0" borderId="6" xfId="0" applyFont="1" applyBorder="1"/>
    <xf numFmtId="2" fontId="5" fillId="0" borderId="7"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0" fontId="0" fillId="0" borderId="11" xfId="0" applyBorder="1"/>
    <xf numFmtId="164" fontId="0" fillId="0" borderId="7" xfId="0" applyNumberFormat="1" applyBorder="1"/>
    <xf numFmtId="164" fontId="0" fillId="0" borderId="8" xfId="0" applyNumberFormat="1" applyBorder="1"/>
    <xf numFmtId="164" fontId="0" fillId="0" borderId="9" xfId="0" applyNumberFormat="1" applyBorder="1"/>
    <xf numFmtId="164" fontId="1" fillId="0" borderId="7" xfId="0" applyNumberFormat="1" applyFont="1" applyBorder="1"/>
    <xf numFmtId="0" fontId="1" fillId="0" borderId="11" xfId="0" applyFont="1" applyBorder="1"/>
    <xf numFmtId="0" fontId="6" fillId="0" borderId="7" xfId="0" applyFont="1" applyBorder="1" applyAlignment="1">
      <alignment horizontal="center" vertical="center" wrapText="1"/>
    </xf>
    <xf numFmtId="0" fontId="8" fillId="0" borderId="0" xfId="0" applyFont="1"/>
    <xf numFmtId="0" fontId="9" fillId="0" borderId="0" xfId="0" applyFont="1" applyAlignment="1">
      <alignment vertical="center"/>
    </xf>
    <xf numFmtId="0" fontId="10" fillId="0" borderId="17" xfId="0" applyFont="1" applyBorder="1" applyAlignment="1">
      <alignment vertical="center"/>
    </xf>
    <xf numFmtId="0" fontId="11" fillId="0" borderId="18" xfId="0" applyFont="1" applyBorder="1" applyAlignment="1">
      <alignment vertical="center"/>
    </xf>
    <xf numFmtId="0" fontId="8" fillId="0" borderId="18" xfId="0" applyFont="1" applyBorder="1" applyAlignment="1">
      <alignment vertical="center" wrapText="1"/>
    </xf>
    <xf numFmtId="0" fontId="8" fillId="0" borderId="19" xfId="0" applyFont="1" applyBorder="1"/>
    <xf numFmtId="0" fontId="11" fillId="0" borderId="11"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2" fillId="0" borderId="0" xfId="0" applyFont="1"/>
    <xf numFmtId="0" fontId="9" fillId="0" borderId="11" xfId="0" applyFont="1" applyBorder="1" applyAlignment="1">
      <alignment vertical="center"/>
    </xf>
    <xf numFmtId="0" fontId="9" fillId="0" borderId="10" xfId="0" applyFont="1" applyBorder="1" applyAlignment="1">
      <alignment vertical="center"/>
    </xf>
    <xf numFmtId="0" fontId="9" fillId="0" borderId="12" xfId="0" applyFont="1" applyBorder="1" applyAlignment="1">
      <alignment vertical="center"/>
    </xf>
    <xf numFmtId="0" fontId="9" fillId="0" borderId="20" xfId="0" applyFont="1" applyBorder="1" applyAlignment="1">
      <alignment vertical="center"/>
    </xf>
    <xf numFmtId="0" fontId="9" fillId="0" borderId="16" xfId="0" applyFont="1" applyBorder="1" applyAlignment="1">
      <alignment vertical="center"/>
    </xf>
    <xf numFmtId="164" fontId="0" fillId="0" borderId="0" xfId="0" applyNumberFormat="1"/>
    <xf numFmtId="2" fontId="1" fillId="2" borderId="10" xfId="0" applyNumberFormat="1" applyFont="1" applyFill="1" applyBorder="1" applyAlignment="1">
      <alignment horizontal="center" vertical="center" wrapText="1"/>
    </xf>
    <xf numFmtId="0" fontId="1" fillId="2" borderId="11" xfId="0" applyFont="1" applyFill="1" applyBorder="1" applyAlignment="1">
      <alignment vertical="center"/>
    </xf>
    <xf numFmtId="164" fontId="0" fillId="2" borderId="7" xfId="0" applyNumberFormat="1" applyFill="1" applyBorder="1" applyAlignment="1">
      <alignment vertical="center"/>
    </xf>
    <xf numFmtId="164" fontId="0" fillId="2" borderId="8" xfId="0" applyNumberFormat="1" applyFill="1" applyBorder="1" applyAlignment="1">
      <alignment vertical="center"/>
    </xf>
    <xf numFmtId="164" fontId="0" fillId="2" borderId="9" xfId="0" applyNumberFormat="1" applyFill="1" applyBorder="1" applyAlignment="1">
      <alignment vertical="center"/>
    </xf>
    <xf numFmtId="0" fontId="7" fillId="2" borderId="12" xfId="0" applyFont="1" applyFill="1" applyBorder="1" applyAlignment="1">
      <alignment vertical="center"/>
    </xf>
    <xf numFmtId="164" fontId="1" fillId="2" borderId="13" xfId="0" applyNumberFormat="1" applyFont="1" applyFill="1" applyBorder="1" applyAlignment="1">
      <alignment vertical="center"/>
    </xf>
    <xf numFmtId="164" fontId="1" fillId="2" borderId="14" xfId="0" applyNumberFormat="1" applyFont="1" applyFill="1" applyBorder="1" applyAlignment="1">
      <alignment vertical="center"/>
    </xf>
    <xf numFmtId="164" fontId="1" fillId="2" borderId="15" xfId="0" applyNumberFormat="1" applyFont="1" applyFill="1" applyBorder="1" applyAlignment="1">
      <alignment vertical="center"/>
    </xf>
    <xf numFmtId="37" fontId="7" fillId="2" borderId="16" xfId="0" applyNumberFormat="1" applyFont="1" applyFill="1" applyBorder="1" applyAlignment="1">
      <alignment vertical="center"/>
    </xf>
    <xf numFmtId="0" fontId="13" fillId="0" borderId="0" xfId="0" applyFont="1"/>
    <xf numFmtId="0" fontId="2" fillId="0" borderId="0" xfId="0" applyFont="1" applyAlignment="1">
      <alignment horizontal="left" vertical="center"/>
    </xf>
    <xf numFmtId="2" fontId="1" fillId="0" borderId="3"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CDB8-3043-4905-919D-C8B17B8561B3}">
  <sheetPr>
    <pageSetUpPr fitToPage="1"/>
  </sheetPr>
  <dimension ref="A1:U51"/>
  <sheetViews>
    <sheetView showGridLines="0" tabSelected="1" workbookViewId="0">
      <selection activeCell="M2" sqref="M2"/>
    </sheetView>
  </sheetViews>
  <sheetFormatPr defaultColWidth="9" defaultRowHeight="23.85" customHeight="1" x14ac:dyDescent="0.45"/>
  <cols>
    <col min="1" max="1" width="1.59765625" customWidth="1"/>
    <col min="2" max="2" width="27.3984375" customWidth="1"/>
    <col min="3" max="3" width="3.265625" customWidth="1"/>
    <col min="4" max="4" width="14.86328125" customWidth="1"/>
    <col min="5" max="5" width="15.3984375" bestFit="1" customWidth="1"/>
    <col min="6" max="6" width="12.59765625" customWidth="1"/>
    <col min="7" max="7" width="12.86328125" customWidth="1"/>
    <col min="8" max="8" width="11.1328125" customWidth="1"/>
    <col min="9" max="9" width="10.1328125" customWidth="1"/>
    <col min="10" max="10" width="3" bestFit="1" customWidth="1"/>
    <col min="11" max="11" width="1" customWidth="1"/>
    <col min="12" max="12" width="5.86328125" customWidth="1"/>
    <col min="13" max="13" width="14.59765625" customWidth="1"/>
    <col min="16" max="16" width="12.3984375" customWidth="1"/>
  </cols>
  <sheetData>
    <row r="1" spans="1:16" ht="23.85" customHeight="1" thickBot="1" x14ac:dyDescent="0.5">
      <c r="B1" s="49" t="s">
        <v>0</v>
      </c>
      <c r="C1" s="49"/>
      <c r="D1" s="49"/>
      <c r="E1" s="49"/>
      <c r="F1" s="49"/>
      <c r="G1" s="49"/>
      <c r="H1" s="49"/>
      <c r="I1" s="49"/>
    </row>
    <row r="2" spans="1:16" ht="95.65" customHeight="1" x14ac:dyDescent="0.45">
      <c r="A2" s="1"/>
      <c r="B2" s="2" t="s">
        <v>1</v>
      </c>
      <c r="C2" s="3"/>
      <c r="D2" s="4" t="s">
        <v>2</v>
      </c>
      <c r="E2" s="5" t="s">
        <v>3</v>
      </c>
      <c r="F2" s="6" t="s">
        <v>4</v>
      </c>
      <c r="G2" s="5" t="s">
        <v>5</v>
      </c>
      <c r="H2" s="7" t="s">
        <v>6</v>
      </c>
      <c r="I2" s="50" t="s">
        <v>7</v>
      </c>
      <c r="J2" s="51"/>
    </row>
    <row r="3" spans="1:16" ht="14.25" x14ac:dyDescent="0.45">
      <c r="A3" s="1"/>
      <c r="B3" s="8" t="s">
        <v>8</v>
      </c>
      <c r="C3" s="9"/>
      <c r="D3" s="10"/>
      <c r="E3" s="11"/>
      <c r="F3" s="12"/>
      <c r="G3" s="11"/>
      <c r="H3" s="13"/>
      <c r="I3" s="12"/>
      <c r="J3" s="14"/>
    </row>
    <row r="4" spans="1:16" ht="14.25" x14ac:dyDescent="0.45">
      <c r="A4" s="1"/>
      <c r="B4" s="15" t="s">
        <v>9</v>
      </c>
      <c r="C4" s="16"/>
      <c r="D4" s="17">
        <v>0</v>
      </c>
      <c r="E4" s="18">
        <v>746</v>
      </c>
      <c r="F4" s="18">
        <v>11860</v>
      </c>
      <c r="G4" s="18">
        <v>27709</v>
      </c>
      <c r="H4" s="18">
        <f>SUM(D4:G4)</f>
        <v>40315</v>
      </c>
      <c r="I4" s="17">
        <v>155854</v>
      </c>
      <c r="J4" s="14"/>
    </row>
    <row r="5" spans="1:16" ht="14.25" x14ac:dyDescent="0.45">
      <c r="A5" s="1"/>
      <c r="B5" s="15" t="s">
        <v>10</v>
      </c>
      <c r="C5" s="16"/>
      <c r="D5" s="17">
        <v>0</v>
      </c>
      <c r="E5" s="18">
        <v>1956</v>
      </c>
      <c r="F5" s="18">
        <v>9298</v>
      </c>
      <c r="G5" s="18">
        <v>8709</v>
      </c>
      <c r="H5" s="18">
        <f t="shared" ref="H5:H22" si="0">SUM(D5:G5)</f>
        <v>19963</v>
      </c>
      <c r="I5" s="17">
        <v>60300</v>
      </c>
      <c r="J5" s="14"/>
    </row>
    <row r="6" spans="1:16" ht="14.25" x14ac:dyDescent="0.45">
      <c r="A6" s="1"/>
      <c r="B6" s="15" t="s">
        <v>11</v>
      </c>
      <c r="C6" s="16"/>
      <c r="D6" s="17">
        <v>0</v>
      </c>
      <c r="E6" s="18">
        <v>1057</v>
      </c>
      <c r="F6" s="18">
        <v>7242</v>
      </c>
      <c r="G6" s="18">
        <v>17661</v>
      </c>
      <c r="H6" s="18">
        <f t="shared" si="0"/>
        <v>25960</v>
      </c>
      <c r="I6" s="17">
        <v>9847</v>
      </c>
      <c r="J6" s="14"/>
    </row>
    <row r="7" spans="1:16" ht="14.25" x14ac:dyDescent="0.45">
      <c r="A7" s="1"/>
      <c r="B7" s="15" t="s">
        <v>12</v>
      </c>
      <c r="C7" s="16"/>
      <c r="D7" s="17">
        <v>14000</v>
      </c>
      <c r="E7" s="18">
        <v>964</v>
      </c>
      <c r="F7" s="18">
        <v>11859</v>
      </c>
      <c r="G7" s="18">
        <v>10801</v>
      </c>
      <c r="H7" s="18">
        <f t="shared" si="0"/>
        <v>37624</v>
      </c>
      <c r="I7" s="17">
        <v>4337</v>
      </c>
      <c r="J7" s="14"/>
    </row>
    <row r="8" spans="1:16" ht="14.25" x14ac:dyDescent="0.45">
      <c r="A8" s="1"/>
      <c r="B8" s="15" t="s">
        <v>13</v>
      </c>
      <c r="C8" s="16"/>
      <c r="D8" s="17">
        <v>14000</v>
      </c>
      <c r="E8" s="18">
        <v>321</v>
      </c>
      <c r="F8" s="18">
        <v>9581</v>
      </c>
      <c r="G8" s="18">
        <v>23632</v>
      </c>
      <c r="H8" s="18">
        <f t="shared" si="0"/>
        <v>47534</v>
      </c>
      <c r="I8" s="17">
        <v>5476</v>
      </c>
      <c r="J8" s="14"/>
    </row>
    <row r="9" spans="1:16" ht="14.25" x14ac:dyDescent="0.45">
      <c r="A9" s="1"/>
      <c r="B9" s="15" t="s">
        <v>14</v>
      </c>
      <c r="C9" s="16"/>
      <c r="D9" s="17">
        <v>14000</v>
      </c>
      <c r="E9" s="18">
        <v>368</v>
      </c>
      <c r="F9" s="18">
        <v>9130</v>
      </c>
      <c r="G9" s="18">
        <v>17058</v>
      </c>
      <c r="H9" s="18">
        <f t="shared" si="0"/>
        <v>40556</v>
      </c>
      <c r="I9" s="17">
        <v>1345</v>
      </c>
      <c r="J9" s="14"/>
    </row>
    <row r="10" spans="1:16" ht="14.25" x14ac:dyDescent="0.45">
      <c r="A10" s="1"/>
      <c r="B10" s="15" t="s">
        <v>15</v>
      </c>
      <c r="C10" s="16"/>
      <c r="D10" s="17">
        <v>14000</v>
      </c>
      <c r="E10" s="18">
        <v>774</v>
      </c>
      <c r="F10" s="18">
        <v>10091</v>
      </c>
      <c r="G10" s="18">
        <v>9170</v>
      </c>
      <c r="H10" s="18">
        <f t="shared" si="0"/>
        <v>34035</v>
      </c>
      <c r="I10" s="17">
        <v>30310</v>
      </c>
      <c r="J10" s="14"/>
    </row>
    <row r="11" spans="1:16" ht="14.25" x14ac:dyDescent="0.45">
      <c r="A11" s="1"/>
      <c r="B11" s="15" t="s">
        <v>16</v>
      </c>
      <c r="C11" s="16"/>
      <c r="D11" s="17">
        <v>14000</v>
      </c>
      <c r="E11" s="18">
        <v>2059</v>
      </c>
      <c r="F11" s="18">
        <v>11261</v>
      </c>
      <c r="G11" s="18">
        <v>25748</v>
      </c>
      <c r="H11" s="18">
        <f t="shared" si="0"/>
        <v>53068</v>
      </c>
      <c r="I11" s="17">
        <v>5560</v>
      </c>
      <c r="J11" s="14"/>
    </row>
    <row r="12" spans="1:16" ht="14.25" x14ac:dyDescent="0.45">
      <c r="A12" s="1"/>
      <c r="B12" s="15" t="s">
        <v>17</v>
      </c>
      <c r="C12" s="16"/>
      <c r="D12" s="17">
        <v>14000</v>
      </c>
      <c r="E12" s="18">
        <v>278</v>
      </c>
      <c r="F12" s="18">
        <v>6476</v>
      </c>
      <c r="G12" s="18">
        <v>13089</v>
      </c>
      <c r="H12" s="18">
        <f t="shared" si="0"/>
        <v>33843</v>
      </c>
      <c r="I12" s="17">
        <v>57680</v>
      </c>
      <c r="J12" s="14"/>
    </row>
    <row r="13" spans="1:16" ht="14.25" x14ac:dyDescent="0.45">
      <c r="A13" s="1"/>
      <c r="B13" s="15" t="s">
        <v>18</v>
      </c>
      <c r="C13" s="16"/>
      <c r="D13" s="17">
        <v>14000</v>
      </c>
      <c r="E13" s="18">
        <v>1895</v>
      </c>
      <c r="F13" s="18">
        <v>7567</v>
      </c>
      <c r="G13" s="18">
        <v>14246</v>
      </c>
      <c r="H13" s="18">
        <f t="shared" si="0"/>
        <v>37708</v>
      </c>
      <c r="I13" s="17">
        <v>-8608</v>
      </c>
      <c r="J13" s="14"/>
      <c r="P13" s="48"/>
    </row>
    <row r="14" spans="1:16" ht="14.25" x14ac:dyDescent="0.45">
      <c r="A14" s="1"/>
      <c r="B14" s="15" t="s">
        <v>19</v>
      </c>
      <c r="C14" s="16"/>
      <c r="D14" s="17">
        <v>14000</v>
      </c>
      <c r="E14" s="18">
        <v>1546</v>
      </c>
      <c r="F14" s="18">
        <v>12749</v>
      </c>
      <c r="G14" s="18">
        <v>16140</v>
      </c>
      <c r="H14" s="18">
        <f t="shared" si="0"/>
        <v>44435</v>
      </c>
      <c r="I14" s="17">
        <v>160010</v>
      </c>
      <c r="J14" s="14"/>
    </row>
    <row r="15" spans="1:16" ht="14.25" x14ac:dyDescent="0.45">
      <c r="A15" s="1"/>
      <c r="B15" s="15" t="s">
        <v>20</v>
      </c>
      <c r="C15" s="16"/>
      <c r="D15" s="17">
        <v>14000</v>
      </c>
      <c r="E15" s="18">
        <v>2275</v>
      </c>
      <c r="F15" s="18">
        <v>9312</v>
      </c>
      <c r="G15" s="18">
        <v>13841</v>
      </c>
      <c r="H15" s="18">
        <f t="shared" si="0"/>
        <v>39428</v>
      </c>
      <c r="I15" s="17">
        <v>0</v>
      </c>
      <c r="J15" s="14"/>
    </row>
    <row r="16" spans="1:16" ht="14.25" x14ac:dyDescent="0.45">
      <c r="A16" s="1"/>
      <c r="B16" s="15" t="s">
        <v>21</v>
      </c>
      <c r="C16" s="16"/>
      <c r="D16" s="17">
        <v>14000</v>
      </c>
      <c r="E16" s="18">
        <v>1117</v>
      </c>
      <c r="F16" s="18">
        <v>13433</v>
      </c>
      <c r="G16" s="18">
        <v>11928</v>
      </c>
      <c r="H16" s="18">
        <f t="shared" si="0"/>
        <v>40478</v>
      </c>
      <c r="I16" s="17">
        <v>0</v>
      </c>
      <c r="J16" s="14"/>
    </row>
    <row r="17" spans="1:14" ht="14.25" x14ac:dyDescent="0.45">
      <c r="A17" s="1"/>
      <c r="B17" s="15" t="s">
        <v>22</v>
      </c>
      <c r="C17" s="16"/>
      <c r="D17" s="17">
        <v>3956.54</v>
      </c>
      <c r="E17" s="18">
        <v>152</v>
      </c>
      <c r="F17" s="18">
        <v>8960</v>
      </c>
      <c r="G17" s="18">
        <v>16231</v>
      </c>
      <c r="H17" s="18">
        <f t="shared" si="0"/>
        <v>29299.54</v>
      </c>
      <c r="I17" s="17">
        <v>46205</v>
      </c>
      <c r="J17" s="14"/>
    </row>
    <row r="18" spans="1:14" ht="14.25" x14ac:dyDescent="0.45">
      <c r="A18" s="1"/>
      <c r="B18" s="15" t="s">
        <v>23</v>
      </c>
      <c r="C18" s="16"/>
      <c r="D18" s="17">
        <v>5908.7100000000009</v>
      </c>
      <c r="E18" s="18">
        <v>661</v>
      </c>
      <c r="F18" s="18">
        <v>10165</v>
      </c>
      <c r="G18" s="18">
        <v>3884</v>
      </c>
      <c r="H18" s="18">
        <f t="shared" si="0"/>
        <v>20618.71</v>
      </c>
      <c r="I18" s="17">
        <v>0</v>
      </c>
      <c r="J18" s="14"/>
    </row>
    <row r="19" spans="1:14" ht="14.25" x14ac:dyDescent="0.45">
      <c r="A19" s="1"/>
      <c r="B19" s="15" t="s">
        <v>24</v>
      </c>
      <c r="C19" s="16"/>
      <c r="D19" s="17">
        <v>14000</v>
      </c>
      <c r="E19" s="18">
        <v>163</v>
      </c>
      <c r="F19" s="18">
        <v>8462</v>
      </c>
      <c r="G19" s="18">
        <v>8893</v>
      </c>
      <c r="H19" s="18">
        <f t="shared" si="0"/>
        <v>31518</v>
      </c>
      <c r="I19" s="17">
        <v>57541</v>
      </c>
      <c r="J19" s="14"/>
    </row>
    <row r="20" spans="1:14" ht="14.25" x14ac:dyDescent="0.45">
      <c r="A20" s="1"/>
      <c r="B20" s="15" t="s">
        <v>25</v>
      </c>
      <c r="C20" s="16"/>
      <c r="D20" s="17">
        <v>3282.6200000000003</v>
      </c>
      <c r="E20" s="18">
        <v>0</v>
      </c>
      <c r="F20" s="18">
        <v>6656</v>
      </c>
      <c r="G20" s="18">
        <v>11591</v>
      </c>
      <c r="H20" s="18">
        <f t="shared" si="0"/>
        <v>21529.620000000003</v>
      </c>
      <c r="I20" s="17">
        <v>17930</v>
      </c>
      <c r="J20" s="14"/>
    </row>
    <row r="21" spans="1:14" ht="14.25" x14ac:dyDescent="0.45">
      <c r="A21" s="1"/>
      <c r="B21" s="15" t="s">
        <v>26</v>
      </c>
      <c r="C21" s="19"/>
      <c r="D21" s="17">
        <v>14000</v>
      </c>
      <c r="E21" s="18">
        <v>2730</v>
      </c>
      <c r="F21" s="18">
        <v>13113</v>
      </c>
      <c r="G21" s="18">
        <v>11759</v>
      </c>
      <c r="H21" s="18">
        <f t="shared" si="0"/>
        <v>41602</v>
      </c>
      <c r="I21" s="17">
        <v>0</v>
      </c>
      <c r="J21" s="14"/>
    </row>
    <row r="22" spans="1:14" ht="14.25" x14ac:dyDescent="0.45">
      <c r="A22" s="1"/>
      <c r="B22" s="15" t="s">
        <v>27</v>
      </c>
      <c r="C22" s="19"/>
      <c r="D22" s="17">
        <v>4521.74</v>
      </c>
      <c r="E22" s="18">
        <v>2023</v>
      </c>
      <c r="F22" s="18">
        <v>6995</v>
      </c>
      <c r="G22" s="18">
        <v>5604</v>
      </c>
      <c r="H22" s="18">
        <f t="shared" si="0"/>
        <v>19143.739999999998</v>
      </c>
      <c r="I22" s="17">
        <v>13368</v>
      </c>
      <c r="J22" s="14"/>
    </row>
    <row r="23" spans="1:14" ht="14.25" x14ac:dyDescent="0.45">
      <c r="A23" s="1"/>
      <c r="B23" s="39" t="s">
        <v>28</v>
      </c>
      <c r="C23" s="40"/>
      <c r="D23" s="41">
        <f t="shared" ref="D23:I23" si="1">SUM(D4:D22)</f>
        <v>185669.61</v>
      </c>
      <c r="E23" s="42">
        <f t="shared" si="1"/>
        <v>21085</v>
      </c>
      <c r="F23" s="42">
        <f t="shared" si="1"/>
        <v>184210</v>
      </c>
      <c r="G23" s="42">
        <f t="shared" si="1"/>
        <v>267694</v>
      </c>
      <c r="H23" s="42">
        <f t="shared" si="1"/>
        <v>658658.61</v>
      </c>
      <c r="I23" s="41">
        <f t="shared" si="1"/>
        <v>617155</v>
      </c>
      <c r="J23" s="38"/>
    </row>
    <row r="24" spans="1:14" ht="14.25" x14ac:dyDescent="0.45">
      <c r="A24" s="1"/>
      <c r="B24" s="20" t="s">
        <v>29</v>
      </c>
      <c r="C24" s="16"/>
      <c r="D24" s="17"/>
      <c r="E24" s="18"/>
      <c r="F24" s="18"/>
      <c r="G24" s="18"/>
      <c r="H24" s="18"/>
      <c r="I24" s="17"/>
      <c r="J24" s="14"/>
    </row>
    <row r="25" spans="1:14" ht="14.25" x14ac:dyDescent="0.45">
      <c r="A25" s="1"/>
      <c r="B25" s="15" t="s">
        <v>30</v>
      </c>
      <c r="C25" s="16"/>
      <c r="D25" s="17">
        <v>14000</v>
      </c>
      <c r="E25" s="18">
        <v>328</v>
      </c>
      <c r="F25" s="18">
        <v>14121</v>
      </c>
      <c r="G25" s="18">
        <v>14317</v>
      </c>
      <c r="H25" s="18">
        <f t="shared" ref="H25:H30" si="2">SUM(D25:G25)</f>
        <v>42766</v>
      </c>
      <c r="I25" s="17">
        <v>47</v>
      </c>
      <c r="J25" s="14"/>
      <c r="N25" t="s">
        <v>31</v>
      </c>
    </row>
    <row r="26" spans="1:14" ht="14.25" x14ac:dyDescent="0.45">
      <c r="A26" s="1"/>
      <c r="B26" s="15" t="s">
        <v>32</v>
      </c>
      <c r="C26" s="16"/>
      <c r="D26" s="17">
        <v>14000</v>
      </c>
      <c r="E26" s="18">
        <v>0</v>
      </c>
      <c r="F26" s="18">
        <v>11145</v>
      </c>
      <c r="G26" s="18">
        <v>9961</v>
      </c>
      <c r="H26" s="18">
        <f t="shared" si="2"/>
        <v>35106</v>
      </c>
      <c r="I26" s="17">
        <v>0</v>
      </c>
      <c r="J26" s="14"/>
    </row>
    <row r="27" spans="1:14" ht="14.25" x14ac:dyDescent="0.45">
      <c r="A27" s="1"/>
      <c r="B27" s="15" t="s">
        <v>33</v>
      </c>
      <c r="C27" s="16"/>
      <c r="D27" s="17">
        <v>0</v>
      </c>
      <c r="E27" s="18">
        <v>631</v>
      </c>
      <c r="F27" s="18">
        <v>6435</v>
      </c>
      <c r="G27" s="18">
        <v>7858</v>
      </c>
      <c r="H27" s="18">
        <f t="shared" si="2"/>
        <v>14924</v>
      </c>
      <c r="I27" s="17">
        <v>0</v>
      </c>
      <c r="J27" s="14"/>
    </row>
    <row r="28" spans="1:14" ht="14.25" x14ac:dyDescent="0.45">
      <c r="A28" s="1"/>
      <c r="B28" s="15" t="s">
        <v>34</v>
      </c>
      <c r="C28" s="16"/>
      <c r="D28" s="17">
        <v>3339.1400000000003</v>
      </c>
      <c r="E28" s="18">
        <v>908</v>
      </c>
      <c r="F28" s="18">
        <v>8739</v>
      </c>
      <c r="G28" s="18">
        <v>6053</v>
      </c>
      <c r="H28" s="18">
        <f t="shared" si="2"/>
        <v>19039.14</v>
      </c>
      <c r="I28" s="17">
        <v>7701</v>
      </c>
      <c r="J28" s="14"/>
    </row>
    <row r="29" spans="1:14" ht="14.25" x14ac:dyDescent="0.45">
      <c r="A29" s="1"/>
      <c r="B29" s="15" t="s">
        <v>35</v>
      </c>
      <c r="C29" s="16"/>
      <c r="D29" s="17">
        <v>14000</v>
      </c>
      <c r="E29" s="18">
        <v>956</v>
      </c>
      <c r="F29" s="18">
        <v>13485</v>
      </c>
      <c r="G29" s="18">
        <v>7659</v>
      </c>
      <c r="H29" s="18">
        <f t="shared" si="2"/>
        <v>36100</v>
      </c>
      <c r="I29" s="17">
        <v>0</v>
      </c>
      <c r="J29" s="14"/>
    </row>
    <row r="30" spans="1:14" ht="14.25" x14ac:dyDescent="0.45">
      <c r="A30" s="1"/>
      <c r="B30" s="15" t="s">
        <v>36</v>
      </c>
      <c r="C30" s="16"/>
      <c r="D30" s="17">
        <v>9800</v>
      </c>
      <c r="E30" s="18">
        <v>462</v>
      </c>
      <c r="F30" s="18">
        <v>10893</v>
      </c>
      <c r="G30" s="18">
        <v>5408</v>
      </c>
      <c r="H30" s="18">
        <f t="shared" si="2"/>
        <v>26563</v>
      </c>
      <c r="I30" s="17">
        <v>0</v>
      </c>
      <c r="J30" s="14"/>
    </row>
    <row r="31" spans="1:14" ht="14.25" x14ac:dyDescent="0.45">
      <c r="A31" s="1"/>
      <c r="B31" s="39" t="s">
        <v>37</v>
      </c>
      <c r="C31" s="40"/>
      <c r="D31" s="41">
        <f t="shared" ref="D31:I31" si="3">SUM(D25:D30)</f>
        <v>55139.14</v>
      </c>
      <c r="E31" s="42">
        <f t="shared" si="3"/>
        <v>3285</v>
      </c>
      <c r="F31" s="42">
        <f t="shared" si="3"/>
        <v>64818</v>
      </c>
      <c r="G31" s="42">
        <f t="shared" si="3"/>
        <v>51256</v>
      </c>
      <c r="H31" s="42">
        <f t="shared" si="3"/>
        <v>174498.14</v>
      </c>
      <c r="I31" s="41">
        <f t="shared" si="3"/>
        <v>7748</v>
      </c>
      <c r="J31" s="38"/>
    </row>
    <row r="32" spans="1:14" ht="14.25" x14ac:dyDescent="0.45">
      <c r="A32" s="1"/>
      <c r="B32" s="20" t="s">
        <v>38</v>
      </c>
      <c r="C32" s="16"/>
      <c r="D32" s="17"/>
      <c r="E32" s="18"/>
      <c r="F32" s="18"/>
      <c r="G32" s="18"/>
      <c r="H32" s="18"/>
      <c r="I32" s="17"/>
      <c r="J32" s="14"/>
    </row>
    <row r="33" spans="1:21" ht="14.25" x14ac:dyDescent="0.45">
      <c r="A33" s="1"/>
      <c r="B33" s="15" t="s">
        <v>39</v>
      </c>
      <c r="C33" s="16"/>
      <c r="D33" s="17">
        <v>0</v>
      </c>
      <c r="E33" s="18">
        <v>0</v>
      </c>
      <c r="F33" s="18">
        <v>5483</v>
      </c>
      <c r="G33" s="18">
        <v>8383</v>
      </c>
      <c r="H33" s="18">
        <f t="shared" ref="H33:H37" si="4">SUM(D33:G33)</f>
        <v>13866</v>
      </c>
      <c r="I33" s="17">
        <v>92836</v>
      </c>
      <c r="J33" s="14"/>
    </row>
    <row r="34" spans="1:21" ht="15.75" x14ac:dyDescent="0.45">
      <c r="A34" s="1"/>
      <c r="B34" s="15" t="s">
        <v>40</v>
      </c>
      <c r="C34" s="21"/>
      <c r="D34" s="17">
        <v>14000</v>
      </c>
      <c r="E34" s="18">
        <v>3725</v>
      </c>
      <c r="F34" s="18">
        <v>12952</v>
      </c>
      <c r="G34" s="18">
        <v>14451</v>
      </c>
      <c r="H34" s="18">
        <f t="shared" si="4"/>
        <v>45128</v>
      </c>
      <c r="I34" s="17">
        <v>69585</v>
      </c>
      <c r="J34" s="14"/>
    </row>
    <row r="35" spans="1:21" ht="14.25" x14ac:dyDescent="0.45">
      <c r="B35" s="15" t="s">
        <v>41</v>
      </c>
      <c r="C35" s="16"/>
      <c r="D35" s="17">
        <v>14000</v>
      </c>
      <c r="E35" s="18">
        <v>356</v>
      </c>
      <c r="F35" s="18">
        <v>8981</v>
      </c>
      <c r="G35" s="18">
        <v>7912</v>
      </c>
      <c r="H35" s="18">
        <f t="shared" si="4"/>
        <v>31249</v>
      </c>
      <c r="I35" s="17">
        <v>34187</v>
      </c>
      <c r="J35" s="14"/>
    </row>
    <row r="36" spans="1:21" ht="14.25" x14ac:dyDescent="0.45">
      <c r="B36" s="15" t="s">
        <v>42</v>
      </c>
      <c r="C36" s="16"/>
      <c r="D36" s="17">
        <v>14000</v>
      </c>
      <c r="E36" s="18">
        <v>5829</v>
      </c>
      <c r="F36" s="18">
        <v>15290</v>
      </c>
      <c r="G36" s="18">
        <v>7361</v>
      </c>
      <c r="H36" s="18">
        <f t="shared" si="4"/>
        <v>42480</v>
      </c>
      <c r="I36" s="17">
        <v>0</v>
      </c>
      <c r="J36" s="14"/>
    </row>
    <row r="37" spans="1:21" ht="14.25" x14ac:dyDescent="0.45">
      <c r="B37" s="15" t="s">
        <v>43</v>
      </c>
      <c r="C37" s="16"/>
      <c r="D37" s="17">
        <v>5200</v>
      </c>
      <c r="E37" s="18">
        <v>2913</v>
      </c>
      <c r="F37" s="18">
        <v>11532</v>
      </c>
      <c r="G37" s="18">
        <v>8354</v>
      </c>
      <c r="H37" s="18">
        <f t="shared" si="4"/>
        <v>27999</v>
      </c>
      <c r="I37" s="17">
        <v>0</v>
      </c>
      <c r="J37" s="14"/>
    </row>
    <row r="38" spans="1:21" ht="17.25" customHeight="1" x14ac:dyDescent="0.45">
      <c r="B38" s="39" t="s">
        <v>44</v>
      </c>
      <c r="C38" s="40"/>
      <c r="D38" s="41">
        <f t="shared" ref="D38:I38" si="5">SUM(D33:D37)</f>
        <v>47200</v>
      </c>
      <c r="E38" s="42">
        <f t="shared" si="5"/>
        <v>12823</v>
      </c>
      <c r="F38" s="42">
        <f t="shared" si="5"/>
        <v>54238</v>
      </c>
      <c r="G38" s="42">
        <f t="shared" si="5"/>
        <v>46461</v>
      </c>
      <c r="H38" s="42">
        <f t="shared" si="5"/>
        <v>160722</v>
      </c>
      <c r="I38" s="41">
        <f t="shared" si="5"/>
        <v>196608</v>
      </c>
      <c r="J38" s="38"/>
    </row>
    <row r="39" spans="1:21" ht="22.15" customHeight="1" thickBot="1" x14ac:dyDescent="0.5">
      <c r="B39" s="43" t="s">
        <v>45</v>
      </c>
      <c r="C39" s="44"/>
      <c r="D39" s="45">
        <f>D23+D31+D38</f>
        <v>288008.75</v>
      </c>
      <c r="E39" s="46">
        <f>E23+E31+E38</f>
        <v>37193</v>
      </c>
      <c r="F39" s="46">
        <f>F23+F31+F38</f>
        <v>303266</v>
      </c>
      <c r="G39" s="46">
        <f t="shared" ref="G39:I39" si="6">G23+G31+G38</f>
        <v>365411</v>
      </c>
      <c r="H39" s="46">
        <f t="shared" si="6"/>
        <v>993878.75</v>
      </c>
      <c r="I39" s="45">
        <f t="shared" si="6"/>
        <v>821511</v>
      </c>
      <c r="J39" s="47"/>
    </row>
    <row r="40" spans="1:21" ht="5.65" customHeight="1" x14ac:dyDescent="0.45"/>
    <row r="41" spans="1:21" ht="4.1500000000000004" customHeight="1" thickBot="1" x14ac:dyDescent="0.5">
      <c r="A41" s="22"/>
      <c r="K41" s="23"/>
      <c r="L41" s="23"/>
      <c r="M41" s="22"/>
    </row>
    <row r="42" spans="1:21" ht="14.25" x14ac:dyDescent="0.45">
      <c r="A42" s="22"/>
      <c r="B42" s="24" t="s">
        <v>46</v>
      </c>
      <c r="C42" s="25"/>
      <c r="D42" s="25"/>
      <c r="E42" s="25"/>
      <c r="F42" s="25"/>
      <c r="G42" s="25"/>
      <c r="H42" s="26"/>
      <c r="I42" s="26"/>
      <c r="J42" s="27"/>
      <c r="K42" s="23"/>
      <c r="L42" s="23"/>
      <c r="M42" s="22"/>
    </row>
    <row r="43" spans="1:21" ht="14.25" x14ac:dyDescent="0.45">
      <c r="A43" s="22"/>
      <c r="B43" s="28" t="s">
        <v>47</v>
      </c>
      <c r="C43" s="29"/>
      <c r="D43" s="29"/>
      <c r="E43" s="29"/>
      <c r="F43" s="29"/>
      <c r="G43" s="29"/>
      <c r="H43" s="29"/>
      <c r="I43" s="29"/>
      <c r="J43" s="30"/>
      <c r="K43" s="23"/>
      <c r="L43" s="23"/>
      <c r="M43" s="23"/>
      <c r="N43" s="23"/>
      <c r="O43" s="23"/>
      <c r="P43" s="23"/>
      <c r="Q43" s="23"/>
      <c r="R43" s="23"/>
      <c r="S43" s="23"/>
      <c r="T43" s="22"/>
      <c r="U43" s="22"/>
    </row>
    <row r="44" spans="1:21" ht="14.25" x14ac:dyDescent="0.45">
      <c r="A44" s="22"/>
      <c r="B44" s="28" t="s">
        <v>48</v>
      </c>
      <c r="C44" s="29"/>
      <c r="D44" s="29"/>
      <c r="E44" s="29"/>
      <c r="F44" s="29"/>
      <c r="G44" s="29"/>
      <c r="H44" s="29"/>
      <c r="I44" s="29"/>
      <c r="J44" s="30"/>
      <c r="K44" s="22"/>
      <c r="L44" s="22"/>
    </row>
    <row r="45" spans="1:21" ht="28.5" customHeight="1" x14ac:dyDescent="0.45">
      <c r="B45" s="52" t="s">
        <v>49</v>
      </c>
      <c r="C45" s="53"/>
      <c r="D45" s="53"/>
      <c r="E45" s="53"/>
      <c r="F45" s="53"/>
      <c r="G45" s="53"/>
      <c r="H45" s="53"/>
      <c r="I45" s="53"/>
      <c r="J45" s="54"/>
    </row>
    <row r="46" spans="1:21" s="31" customFormat="1" ht="14.25" x14ac:dyDescent="0.35">
      <c r="B46" s="32" t="s">
        <v>50</v>
      </c>
      <c r="C46" s="23"/>
      <c r="D46" s="23"/>
      <c r="E46" s="23"/>
      <c r="F46" s="23"/>
      <c r="G46" s="23"/>
      <c r="H46" s="23"/>
      <c r="I46" s="23"/>
      <c r="J46" s="33"/>
    </row>
    <row r="47" spans="1:21" ht="14.25" x14ac:dyDescent="0.45">
      <c r="B47" s="32" t="s">
        <v>51</v>
      </c>
      <c r="C47" s="23"/>
      <c r="D47" s="23"/>
      <c r="E47" s="23"/>
      <c r="F47" s="23"/>
      <c r="G47" s="23"/>
      <c r="H47" s="23"/>
      <c r="I47" s="23"/>
      <c r="J47" s="33"/>
    </row>
    <row r="48" spans="1:21" ht="7.15" customHeight="1" thickBot="1" x14ac:dyDescent="0.5">
      <c r="B48" s="34"/>
      <c r="C48" s="35"/>
      <c r="D48" s="35"/>
      <c r="E48" s="35"/>
      <c r="F48" s="35"/>
      <c r="G48" s="35"/>
      <c r="H48" s="35"/>
      <c r="I48" s="35"/>
      <c r="J48" s="36"/>
    </row>
    <row r="49" spans="2:10" ht="8.65" customHeight="1" x14ac:dyDescent="0.45">
      <c r="B49" s="55"/>
      <c r="C49" s="55"/>
      <c r="D49" s="55"/>
      <c r="E49" s="55"/>
      <c r="F49" s="55"/>
      <c r="G49" s="55"/>
      <c r="H49" s="55"/>
      <c r="I49" s="55"/>
      <c r="J49" s="23"/>
    </row>
    <row r="50" spans="2:10" ht="23.85" customHeight="1" x14ac:dyDescent="0.45">
      <c r="D50" s="37"/>
      <c r="E50" s="37"/>
      <c r="F50" s="37"/>
      <c r="G50" s="37"/>
      <c r="H50" s="37"/>
      <c r="I50" s="37"/>
    </row>
    <row r="51" spans="2:10" ht="23.85" customHeight="1" x14ac:dyDescent="0.45">
      <c r="D51" s="37"/>
      <c r="E51" s="37"/>
      <c r="F51" s="37"/>
      <c r="G51" s="37"/>
      <c r="H51" s="37"/>
      <c r="I51" s="37"/>
    </row>
  </sheetData>
  <mergeCells count="4">
    <mergeCell ref="B1:I1"/>
    <mergeCell ref="I2:J2"/>
    <mergeCell ref="B45:J45"/>
    <mergeCell ref="B49:I49"/>
  </mergeCells>
  <pageMargins left="0.31496062992125984" right="0.31496062992125984" top="0.74803149606299213" bottom="0.74803149606299213" header="0.31496062992125984" footer="0.31496062992125984"/>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ConfigNotes xmlns="8d91769d-3ef4-4b2f-a499-2692a100262d" xsi:nil="true"/>
    <C3TopicNote xmlns="89d0c6c8-e2e3-4e07-91a0-0308145fc47f">
      <Terms xmlns="http://schemas.microsoft.com/office/infopath/2007/PartnerControls"/>
    </C3TopicNote>
    <ocb00edca687425eb636622785e0d41e xmlns="89d0c6c8-e2e3-4e07-91a0-0308145fc47f">
      <Terms xmlns="http://schemas.microsoft.com/office/infopath/2007/PartnerControls"/>
    </ocb00edca687425eb636622785e0d41e>
    <TaxKeywordTaxHTField xmlns="5750afb1-007a-481a-96df-a71c539b9a3e">
      <Terms xmlns="http://schemas.microsoft.com/office/infopath/2007/PartnerControls"/>
    </TaxKeywordTaxHTField>
    <i0f84bba906045b4af568ee102a52dcb xmlns="89d0c6c8-e2e3-4e07-91a0-0308145fc47f">
      <Terms xmlns="http://schemas.microsoft.com/office/infopath/2007/PartnerControls"/>
    </i0f84bba906045b4af568ee102a52dcb>
    <TaxCatchAll xmlns="5750afb1-007a-481a-96df-a71c539b9a3e">
      <Value>2</Value>
    </TaxCatchAll>
    <o89d19f4234f41dfbd5ec3ffa7002f04 xmlns="89d0c6c8-e2e3-4e07-91a0-0308145fc4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o89d19f4234f41dfbd5ec3ffa7002f04>
    <_dlc_DocId xmlns="89d0c6c8-e2e3-4e07-91a0-0308145fc47f">3M45RA74E2JC-27970724-27</_dlc_DocId>
    <_dlc_DocIdUrl xmlns="89d0c6c8-e2e3-4e07-91a0-0308145fc47f">
      <Url>https://azurediagovt.sharepoint.com/sites/ECMS-SEG-MEB-MER/_layouts/15/DocIdRedir.aspx?ID=3M45RA74E2JC-27970724-27</Url>
      <Description>3M45RA74E2JC-27970724-27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Administration Document" ma:contentTypeID="0x010100EE1AA6C4F25D0D4CB0782D45312A7BE30300316240EC0EAAF845B19584F3515818E0" ma:contentTypeVersion="19" ma:contentTypeDescription="Administration Document" ma:contentTypeScope="" ma:versionID="c677303fd07f4d3ca06baccb2e4b974f">
  <xsd:schema xmlns:xsd="http://www.w3.org/2001/XMLSchema" xmlns:xs="http://www.w3.org/2001/XMLSchema" xmlns:p="http://schemas.microsoft.com/office/2006/metadata/properties" xmlns:ns2="89d0c6c8-e2e3-4e07-91a0-0308145fc47f" xmlns:ns3="5750afb1-007a-481a-96df-a71c539b9a3e" xmlns:ns4="8d91769d-3ef4-4b2f-a499-2692a100262d" targetNamespace="http://schemas.microsoft.com/office/2006/metadata/properties" ma:root="true" ma:fieldsID="1ab2ea741a6c02e7055b1423a898ccf5" ns2:_="" ns3:_="" ns4:_="">
    <xsd:import namespace="89d0c6c8-e2e3-4e07-91a0-0308145fc47f"/>
    <xsd:import namespace="5750afb1-007a-481a-96df-a71c539b9a3e"/>
    <xsd:import namespace="8d91769d-3ef4-4b2f-a499-2692a100262d"/>
    <xsd:element name="properties">
      <xsd:complexType>
        <xsd:sequence>
          <xsd:element name="documentManagement">
            <xsd:complexType>
              <xsd:all>
                <xsd:element ref="ns3:TaxCatchAll" minOccurs="0"/>
                <xsd:element ref="ns4:ConfigNotes" minOccurs="0"/>
                <xsd:element ref="ns2:C3TopicNote" minOccurs="0"/>
                <xsd:element ref="ns3:TaxKeywordTaxHTField" minOccurs="0"/>
                <xsd:element ref="ns3:TaxCatchAllLabel" minOccurs="0"/>
                <xsd:element ref="ns2:ocb00edca687425eb636622785e0d41e" minOccurs="0"/>
                <xsd:element ref="ns2:o89d19f4234f41dfbd5ec3ffa7002f04" minOccurs="0"/>
                <xsd:element ref="ns2:_dlc_DocId" minOccurs="0"/>
                <xsd:element ref="ns2:_dlc_DocIdUrl" minOccurs="0"/>
                <xsd:element ref="ns2:_dlc_DocIdPersistId" minOccurs="0"/>
                <xsd:element ref="ns4:MediaServiceMetadata" minOccurs="0"/>
                <xsd:element ref="ns4:MediaServiceFastMetadata" minOccurs="0"/>
                <xsd:element ref="ns4:MediaServiceSearchPropertie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0c6c8-e2e3-4e07-91a0-0308145fc47f" elementFormDefault="qualified">
    <xsd:import namespace="http://schemas.microsoft.com/office/2006/documentManagement/types"/>
    <xsd:import namespace="http://schemas.microsoft.com/office/infopath/2007/PartnerControls"/>
    <xsd:element name="C3TopicNote" ma:index="14" nillable="true" ma:taxonomy="true" ma:internalName="C3TopicNote" ma:taxonomyFieldName="C3Topic" ma:displayName="Topic" ma:indexed="true" ma:readOnly="false" ma:fieldId="{6a3fe89f-a6dd-4490-a9c1-3ef38d67b8c7}" ma:sspId="220cfdc9-10b9-451b-a41a-57414fe47a11" ma:termSetId="193697de-ff56-461c-8652-43c98c805f48" ma:anchorId="23bb41ef-ed7a-4778-94f1-0eb6ef0f6849" ma:open="true" ma:isKeyword="false">
      <xsd:complexType>
        <xsd:sequence>
          <xsd:element ref="pc:Terms" minOccurs="0" maxOccurs="1"/>
        </xsd:sequence>
      </xsd:complexType>
    </xsd:element>
    <xsd:element name="ocb00edca687425eb636622785e0d41e" ma:index="17" nillable="true" ma:taxonomy="true" ma:internalName="ocb00edca687425eb636622785e0d41e" ma:taxonomyFieldName="DIAAdministrationDocumentType" ma:displayName="Administration Document Type" ma:readOnly="false" ma:fieldId="{8cb00edc-a687-425e-b636-622785e0d41e}" ma:sspId="220cfdc9-10b9-451b-a41a-57414fe47a11" ma:termSetId="eaa7675e-2d63-44d2-9e06-85d5e73ce368" ma:anchorId="00000000-0000-0000-0000-000000000000" ma:open="false" ma:isKeyword="false">
      <xsd:complexType>
        <xsd:sequence>
          <xsd:element ref="pc:Terms" minOccurs="0" maxOccurs="1"/>
        </xsd:sequence>
      </xsd:complexType>
    </xsd:element>
    <xsd:element name="o89d19f4234f41dfbd5ec3ffa7002f04" ma:index="18" nillable="true" ma:taxonomy="true" ma:internalName="o89d19f4234f41dfbd5ec3ffa7002f04" ma:taxonomyFieldName="DIASecurityClassification" ma:displayName="Security Classification" ma:readOnly="false" ma:default="-1;#UNCLASSIFIED|2c10f15e-4fe4-4bec-ae91-1116436da94b" ma:fieldId="{889d19f4-234f-41df-bd5e-c3ffa7002f04}"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i0f84bba906045b4af568ee102a52dcb" ma:index="26"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d4c690-cc96-4cb0-815f-c29d68acca60}" ma:internalName="TaxCatchAll" ma:readOnly="false" ma:showField="CatchAllData" ma:web="89d0c6c8-e2e3-4e07-91a0-0308145fc47f">
      <xsd:complexType>
        <xsd:complexContent>
          <xsd:extension base="dms:MultiChoiceLookup">
            <xsd:sequence>
              <xsd:element name="Value" type="dms:Lookup" maxOccurs="unbounded" minOccurs="0" nillable="true"/>
            </xsd:sequence>
          </xsd:extension>
        </xsd:complexContent>
      </xsd:complexType>
    </xsd:element>
    <xsd:element name="TaxKeywordTaxHTField" ma:index="15"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6" nillable="true" ma:displayName="Taxonomy Catch All Column1" ma:hidden="true" ma:list="{4fd4c690-cc96-4cb0-815f-c29d68acca60}" ma:internalName="TaxCatchAllLabel" ma:readOnly="true" ma:showField="CatchAllDataLabel" ma:web="89d0c6c8-e2e3-4e07-91a0-0308145fc4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91769d-3ef4-4b2f-a499-2692a100262d" elementFormDefault="qualified">
    <xsd:import namespace="http://schemas.microsoft.com/office/2006/documentManagement/types"/>
    <xsd:import namespace="http://schemas.microsoft.com/office/infopath/2007/PartnerControls"/>
    <xsd:element name="ConfigNotes" ma:index="13" nillable="true" ma:displayName="Notes" ma:internalName="ConfigNotes" ma:readOnly="false">
      <xsd:simpleType>
        <xsd:restriction base="dms:Note">
          <xsd:maxLength value="255"/>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A77D69-EC0B-4485-9FA0-34414DDA022F}">
  <ds:schemaRefs>
    <ds:schemaRef ds:uri="http://schemas.microsoft.com/sharepoint/events"/>
  </ds:schemaRefs>
</ds:datastoreItem>
</file>

<file path=customXml/itemProps2.xml><?xml version="1.0" encoding="utf-8"?>
<ds:datastoreItem xmlns:ds="http://schemas.openxmlformats.org/officeDocument/2006/customXml" ds:itemID="{094BF0A6-923C-4805-9B17-07EB4E1E6224}">
  <ds:schemaRefs>
    <ds:schemaRef ds:uri="http://schemas.microsoft.com/sharepoint/v3/contenttype/forms"/>
  </ds:schemaRefs>
</ds:datastoreItem>
</file>

<file path=customXml/itemProps3.xml><?xml version="1.0" encoding="utf-8"?>
<ds:datastoreItem xmlns:ds="http://schemas.openxmlformats.org/officeDocument/2006/customXml" ds:itemID="{FD92B489-62D3-4340-975A-FD0A28713ED3}">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8d91769d-3ef4-4b2f-a499-2692a100262d"/>
    <ds:schemaRef ds:uri="89d0c6c8-e2e3-4e07-91a0-0308145fc47f"/>
    <ds:schemaRef ds:uri="http://purl.org/dc/dcmitype/"/>
    <ds:schemaRef ds:uri="5750afb1-007a-481a-96df-a71c539b9a3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76ED773A-E5C0-4392-AF73-531A98BB8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0c6c8-e2e3-4e07-91a0-0308145fc47f"/>
    <ds:schemaRef ds:uri="5750afb1-007a-481a-96df-a71c539b9a3e"/>
    <ds:schemaRef ds:uri="8d91769d-3ef4-4b2f-a499-2692a1002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Myrna Umali</dc:creator>
  <cp:keywords/>
  <dc:description/>
  <cp:lastModifiedBy>Myrna Umali</cp:lastModifiedBy>
  <cp:revision/>
  <dcterms:created xsi:type="dcterms:W3CDTF">2026-01-21T19:36:22Z</dcterms:created>
  <dcterms:modified xsi:type="dcterms:W3CDTF">2026-02-22T23:56:11Z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0x010100EE1AA6C4F25D0D4CB0782D45312A7BE30300316240EC0EAAF845B19584F3515818E0</vt:lpwstr>
  </property>
  <property fmtid="{D5CDD505-2E9C-101B-9397-08002B2CF9AE}" pid="3" name="DIASecurityClassification">
    <vt:lpwstr>2;#UNCLASSIFIED|2c10f15e-4fe4-4bec-ae91-1116436da94b</vt:lpwstr>
  </property>
  <property fmtid="{D5CDD505-2E9C-101B-9397-08002B2CF9AE}" pid="4" name="_dlc_DocIdItemGuid">
    <vt:lpwstr>48df475f-afff-4fb6-bbf6-eaf3557d9a72</vt:lpwstr>
  </property>
  <property fmtid="{D5CDD505-2E9C-101B-9397-08002B2CF9AE}" pid="5" name="l5d0cc55ae7942ba9b63c7f0e10ce352">
    <vt:lpwstr/>
  </property>
  <property fmtid="{D5CDD505-2E9C-101B-9397-08002B2CF9AE}" pid="6" name="TaxKeyword">
    <vt:lpwstr/>
  </property>
  <property fmtid="{D5CDD505-2E9C-101B-9397-08002B2CF9AE}" pid="7" name="DIAReportDocumentType">
    <vt:lpwstr/>
  </property>
  <property fmtid="{D5CDD505-2E9C-101B-9397-08002B2CF9AE}" pid="8" name="C3Topic">
    <vt:lpwstr/>
  </property>
  <property fmtid="{D5CDD505-2E9C-101B-9397-08002B2CF9AE}" pid="9" name="h431c11094ae4dfbb8986e80454e9a5f">
    <vt:lpwstr/>
  </property>
  <property fmtid="{D5CDD505-2E9C-101B-9397-08002B2CF9AE}" pid="10" name="RevIMBCS">
    <vt:lpwstr/>
  </property>
  <property fmtid="{D5CDD505-2E9C-101B-9397-08002B2CF9AE}" pid="11" name="DIAEmailContentType">
    <vt:lpwstr/>
  </property>
  <property fmtid="{D5CDD505-2E9C-101B-9397-08002B2CF9AE}" pid="12" name="n0964f976cfd46358b609dea46b221f0">
    <vt:lpwstr/>
  </property>
  <property fmtid="{D5CDD505-2E9C-101B-9397-08002B2CF9AE}" pid="13" name="DIAAdministrationDocumentType">
    <vt:lpwstr/>
  </property>
  <property fmtid="{D5CDD505-2E9C-101B-9397-08002B2CF9AE}" pid="14" name="DIAAnalysisDocumentType">
    <vt:lpwstr/>
  </property>
</Properties>
</file>