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Ministerial Expense Reporting and Releases\Quarterly\Quarterly release\2022-2023\2023-Q2-Oct to Dec 2022\"/>
    </mc:Choice>
  </mc:AlternateContent>
  <xr:revisionPtr revIDLastSave="0" documentId="13_ncr:1_{7D6BDD08-EFD4-4E25-B04B-EDC8E2ACBE99}" xr6:coauthVersionLast="47" xr6:coauthVersionMax="47" xr10:uidLastSave="{00000000-0000-0000-0000-000000000000}"/>
  <bookViews>
    <workbookView xWindow="-96" yWindow="-96" windowWidth="16608" windowHeight="10536" xr2:uid="{579F0016-8381-4DC5-B739-1A0AFDFEB864}"/>
  </bookViews>
  <sheets>
    <sheet name="new rank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K34" i="2"/>
  <c r="H34" i="2"/>
  <c r="F34" i="2"/>
  <c r="E34" i="2"/>
  <c r="D34" i="2"/>
  <c r="J33" i="2"/>
  <c r="J32" i="2"/>
  <c r="H30" i="2"/>
  <c r="F30" i="2"/>
  <c r="E30" i="2"/>
  <c r="D30" i="2"/>
  <c r="J24" i="2"/>
  <c r="J23" i="2"/>
  <c r="J21" i="2"/>
  <c r="J29" i="2"/>
  <c r="J22" i="2"/>
  <c r="J28" i="2"/>
  <c r="J20" i="2"/>
  <c r="J11" i="2"/>
  <c r="J27" i="2"/>
  <c r="J13" i="2"/>
  <c r="J10" i="2"/>
  <c r="J9" i="2"/>
  <c r="J12" i="2"/>
  <c r="J18" i="2"/>
  <c r="J14" i="2"/>
  <c r="J15" i="2"/>
  <c r="J26" i="2"/>
  <c r="J19" i="2"/>
  <c r="J17" i="2"/>
  <c r="J16" i="2"/>
  <c r="J5" i="2"/>
  <c r="J4" i="2"/>
  <c r="J8" i="2"/>
  <c r="J6" i="2"/>
  <c r="J7" i="2"/>
  <c r="J25" i="2"/>
  <c r="D35" i="2" l="1"/>
  <c r="K35" i="2"/>
  <c r="H35" i="2"/>
  <c r="J34" i="2"/>
  <c r="F35" i="2"/>
  <c r="E35" i="2"/>
  <c r="J30" i="2"/>
  <c r="J35" i="2" s="1"/>
</calcChain>
</file>

<file path=xl/sharedStrings.xml><?xml version="1.0" encoding="utf-8"?>
<sst xmlns="http://schemas.openxmlformats.org/spreadsheetml/2006/main" count="48" uniqueCount="48">
  <si>
    <t xml:space="preserve">Official Cabinet Approved International Travel ( A ) </t>
  </si>
  <si>
    <t>Labour</t>
  </si>
  <si>
    <t>Rt Hon Jacinda Ardern</t>
  </si>
  <si>
    <t>Hon Grant Robertson</t>
  </si>
  <si>
    <t>Hon Kelvin Davis</t>
  </si>
  <si>
    <t>Hon Dr Megan Woods</t>
  </si>
  <si>
    <t>Hon Carmel Sepuloni</t>
  </si>
  <si>
    <t>Hon Andrew Little</t>
  </si>
  <si>
    <t>Hon David Parker</t>
  </si>
  <si>
    <t>Hon Nanaia Mahuta</t>
  </si>
  <si>
    <t>Hon Poto Williams</t>
  </si>
  <si>
    <t>Hon Damien O'Connor</t>
  </si>
  <si>
    <t>Hon Stuart Nash</t>
  </si>
  <si>
    <t>Hon Peeni Henare</t>
  </si>
  <si>
    <t>Hon Willie Jackson</t>
  </si>
  <si>
    <t>Hon Jan Tinetti</t>
  </si>
  <si>
    <t>Hon Michael Wood</t>
  </si>
  <si>
    <t>Hon Kiritapu Allan</t>
  </si>
  <si>
    <t>Hon Dr David Clark</t>
  </si>
  <si>
    <t>Hon Dr Ayesha Verrall</t>
  </si>
  <si>
    <t>Hon Priyanca Radhakrishnan</t>
  </si>
  <si>
    <t>Hon Aupito William Sio</t>
  </si>
  <si>
    <t>Hon Meka Whaitiri</t>
  </si>
  <si>
    <t>Hon Phil Twyford</t>
  </si>
  <si>
    <t>Hon Kieran McAnulty</t>
  </si>
  <si>
    <t>Labour  Total</t>
  </si>
  <si>
    <t>Green Party</t>
  </si>
  <si>
    <t>Hon Marama Davidson</t>
  </si>
  <si>
    <t>Hon James Shaw</t>
  </si>
  <si>
    <t>Green Party Total</t>
  </si>
  <si>
    <t>Total Labour and Green</t>
  </si>
  <si>
    <t>Notes</t>
  </si>
  <si>
    <t>These figures may include expenses incurred in previous quarters due to the timing of invoicing.</t>
  </si>
  <si>
    <t>Excludes GST, Fringe Benefit Tax &amp; depreciation as applicable</t>
  </si>
  <si>
    <t>MEMBERS OF THE EXECUTIVE EXPENSES FROM 1 OCTOBER TO 31 DECEMBER 2022</t>
  </si>
  <si>
    <t>Rt Hon Chris Hipkins</t>
  </si>
  <si>
    <t>Hon Rino Tirikatene</t>
  </si>
  <si>
    <t>Hon Dr Deborah Russell</t>
  </si>
  <si>
    <t xml:space="preserve">Wellington Accommodation
(B)
</t>
  </si>
  <si>
    <t xml:space="preserve">Out of Wellington Accommodation
</t>
  </si>
  <si>
    <t xml:space="preserve"> Domestic Air Travel 
</t>
  </si>
  <si>
    <t xml:space="preserve"> Surface Travel (Ministers, Spouse and staff ( C )
</t>
  </si>
  <si>
    <t xml:space="preserve">Sub Total Internal Costs
 </t>
  </si>
  <si>
    <t>(B)This quarter includes 7 paydays as opposed the standard 6 paydays per quarter.</t>
  </si>
  <si>
    <t>(C)These figures include the use of VIPT/Crown vehicles, taxis parking fees, tolls and mileage claims.</t>
  </si>
  <si>
    <t>(A)Ministers, spouse, staff where relevant.</t>
  </si>
  <si>
    <t xml:space="preserve">Member of the Executive
(D)
</t>
  </si>
  <si>
    <t>(D)These figures relate to the expenses prior to the changes in Executive on the 25th January and 1st February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</si>
</sst>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0" fillId="0" borderId="2" xfId="0" applyBorder="1"/>
    <xf numFmtId="164" fontId="5" fillId="0" borderId="2" xfId="0" applyNumberFormat="1" applyFont="1" applyBorder="1"/>
    <xf numFmtId="0" fontId="1" fillId="0" borderId="2" xfId="0" applyFont="1" applyBorder="1"/>
    <xf numFmtId="0" fontId="0" fillId="2" borderId="2" xfId="0" applyFill="1" applyBorder="1"/>
    <xf numFmtId="164" fontId="1" fillId="2" borderId="3" xfId="0" applyNumberFormat="1" applyFont="1" applyFill="1" applyBorder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0" fontId="7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2" fontId="0" fillId="0" borderId="3" xfId="0" applyNumberFormat="1" applyFont="1" applyBorder="1"/>
    <xf numFmtId="2" fontId="0" fillId="0" borderId="1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2" xfId="0" applyNumberFormat="1" applyFont="1" applyBorder="1"/>
    <xf numFmtId="164" fontId="0" fillId="0" borderId="3" xfId="0" applyNumberFormat="1" applyFont="1" applyBorder="1"/>
    <xf numFmtId="164" fontId="0" fillId="0" borderId="1" xfId="0" applyNumberFormat="1" applyFont="1" applyBorder="1"/>
    <xf numFmtId="164" fontId="0" fillId="0" borderId="2" xfId="0" applyNumberFormat="1" applyFont="1" applyBorder="1"/>
    <xf numFmtId="164" fontId="1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Fill="1"/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/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8" xfId="0" applyFont="1" applyBorder="1"/>
    <xf numFmtId="0" fontId="7" fillId="0" borderId="10" xfId="0" applyFont="1" applyBorder="1"/>
    <xf numFmtId="0" fontId="7" fillId="0" borderId="13" xfId="0" applyFont="1" applyBorder="1"/>
    <xf numFmtId="2" fontId="1" fillId="0" borderId="16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9" xfId="0" applyFont="1" applyBorder="1"/>
    <xf numFmtId="2" fontId="0" fillId="0" borderId="0" xfId="0" applyNumberFormat="1" applyFont="1" applyBorder="1"/>
    <xf numFmtId="2" fontId="0" fillId="0" borderId="10" xfId="0" applyNumberFormat="1" applyBorder="1"/>
    <xf numFmtId="0" fontId="0" fillId="0" borderId="9" xfId="0" applyBorder="1"/>
    <xf numFmtId="164" fontId="0" fillId="0" borderId="0" xfId="0" applyNumberFormat="1" applyFont="1" applyBorder="1"/>
    <xf numFmtId="0" fontId="1" fillId="2" borderId="9" xfId="0" applyFont="1" applyFill="1" applyBorder="1"/>
    <xf numFmtId="164" fontId="1" fillId="2" borderId="0" xfId="0" applyNumberFormat="1" applyFont="1" applyFill="1" applyBorder="1"/>
    <xf numFmtId="2" fontId="0" fillId="2" borderId="10" xfId="0" applyNumberFormat="1" applyFill="1" applyBorder="1"/>
    <xf numFmtId="2" fontId="1" fillId="2" borderId="10" xfId="0" applyNumberFormat="1" applyFont="1" applyFill="1" applyBorder="1"/>
    <xf numFmtId="0" fontId="6" fillId="2" borderId="1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37" fontId="6" fillId="2" borderId="13" xfId="0" applyNumberFormat="1" applyFont="1" applyFill="1" applyBorder="1" applyAlignment="1">
      <alignment vertical="center"/>
    </xf>
    <xf numFmtId="2" fontId="12" fillId="0" borderId="16" xfId="0" applyNumberFormat="1" applyFont="1" applyBorder="1" applyAlignment="1">
      <alignment horizontal="center" vertical="center" wrapText="1"/>
    </xf>
    <xf numFmtId="0" fontId="0" fillId="3" borderId="9" xfId="0" applyFill="1" applyBorder="1"/>
    <xf numFmtId="0" fontId="0" fillId="3" borderId="2" xfId="0" applyFill="1" applyBorder="1"/>
    <xf numFmtId="164" fontId="0" fillId="3" borderId="3" xfId="0" applyNumberFormat="1" applyFont="1" applyFill="1" applyBorder="1"/>
    <xf numFmtId="164" fontId="0" fillId="3" borderId="1" xfId="0" applyNumberFormat="1" applyFont="1" applyFill="1" applyBorder="1"/>
    <xf numFmtId="164" fontId="0" fillId="3" borderId="2" xfId="0" applyNumberFormat="1" applyFont="1" applyFill="1" applyBorder="1"/>
    <xf numFmtId="164" fontId="0" fillId="3" borderId="0" xfId="0" applyNumberFormat="1" applyFont="1" applyFill="1" applyBorder="1"/>
    <xf numFmtId="2" fontId="0" fillId="3" borderId="10" xfId="0" applyNumberFormat="1" applyFill="1" applyBorder="1"/>
    <xf numFmtId="164" fontId="5" fillId="3" borderId="2" xfId="0" applyNumberFormat="1" applyFont="1" applyFill="1" applyBorder="1"/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C737-EB68-4651-B276-DC942639B4C5}">
  <sheetPr>
    <pageSetUpPr fitToPage="1"/>
  </sheetPr>
  <dimension ref="A1:W49"/>
  <sheetViews>
    <sheetView showGridLines="0" tabSelected="1" topLeftCell="A27" workbookViewId="0">
      <selection activeCell="E47" sqref="E47"/>
    </sheetView>
  </sheetViews>
  <sheetFormatPr defaultColWidth="9.05078125" defaultRowHeight="14.4" x14ac:dyDescent="0.55000000000000004"/>
  <cols>
    <col min="1" max="1" width="1.578125" customWidth="1"/>
    <col min="2" max="2" width="24.5234375" customWidth="1"/>
    <col min="3" max="3" width="3.68359375" customWidth="1"/>
    <col min="4" max="4" width="16.05078125" customWidth="1"/>
    <col min="5" max="5" width="15.41796875" customWidth="1"/>
    <col min="6" max="6" width="10.20703125" customWidth="1"/>
    <col min="7" max="7" width="3.7890625" customWidth="1"/>
    <col min="8" max="8" width="12.734375" customWidth="1"/>
    <col min="9" max="9" width="3.3125" customWidth="1"/>
    <col min="10" max="10" width="11.20703125" customWidth="1"/>
    <col min="11" max="11" width="10.3125" customWidth="1"/>
    <col min="12" max="12" width="2.26171875" customWidth="1"/>
    <col min="13" max="13" width="1" customWidth="1"/>
  </cols>
  <sheetData>
    <row r="1" spans="1:12" ht="21" customHeight="1" thickBot="1" x14ac:dyDescent="0.6">
      <c r="B1" s="73" t="s">
        <v>34</v>
      </c>
      <c r="C1" s="73"/>
      <c r="D1" s="73"/>
      <c r="E1" s="73"/>
      <c r="F1" s="73"/>
      <c r="G1" s="73"/>
      <c r="H1" s="73"/>
      <c r="I1" s="73"/>
      <c r="J1" s="73"/>
      <c r="K1" s="73"/>
    </row>
    <row r="2" spans="1:12" ht="80.25" customHeight="1" x14ac:dyDescent="0.55000000000000004">
      <c r="A2" s="1"/>
      <c r="B2" s="74" t="s">
        <v>46</v>
      </c>
      <c r="C2" s="75"/>
      <c r="D2" s="57" t="s">
        <v>38</v>
      </c>
      <c r="E2" s="39" t="s">
        <v>39</v>
      </c>
      <c r="F2" s="76" t="s">
        <v>40</v>
      </c>
      <c r="G2" s="77"/>
      <c r="H2" s="76" t="s">
        <v>41</v>
      </c>
      <c r="I2" s="77"/>
      <c r="J2" s="40" t="s">
        <v>42</v>
      </c>
      <c r="K2" s="76" t="s">
        <v>0</v>
      </c>
      <c r="L2" s="78"/>
    </row>
    <row r="3" spans="1:12" x14ac:dyDescent="0.55000000000000004">
      <c r="B3" s="41" t="s">
        <v>1</v>
      </c>
      <c r="C3" s="2"/>
      <c r="D3" s="13"/>
      <c r="E3" s="14"/>
      <c r="F3" s="15"/>
      <c r="G3" s="16"/>
      <c r="H3" s="42"/>
      <c r="I3" s="17"/>
      <c r="J3" s="17"/>
      <c r="K3" s="14"/>
      <c r="L3" s="43"/>
    </row>
    <row r="4" spans="1:12" x14ac:dyDescent="0.55000000000000004">
      <c r="B4" s="44" t="s">
        <v>35</v>
      </c>
      <c r="C4" s="2"/>
      <c r="D4" s="18">
        <v>0</v>
      </c>
      <c r="E4" s="19">
        <v>573.91</v>
      </c>
      <c r="F4" s="19">
        <v>4596.3900000000003</v>
      </c>
      <c r="G4" s="20"/>
      <c r="H4" s="45">
        <v>6324.77</v>
      </c>
      <c r="I4" s="20"/>
      <c r="J4" s="20">
        <f t="shared" ref="J4:J29" si="0">SUM(D4:H4)</f>
        <v>11495.07</v>
      </c>
      <c r="K4" s="19">
        <v>36711.74</v>
      </c>
      <c r="L4" s="43"/>
    </row>
    <row r="5" spans="1:12" x14ac:dyDescent="0.55000000000000004">
      <c r="B5" s="44" t="s">
        <v>6</v>
      </c>
      <c r="C5" s="2"/>
      <c r="D5" s="18">
        <v>12082.21</v>
      </c>
      <c r="E5" s="19">
        <v>125.12</v>
      </c>
      <c r="F5" s="19">
        <v>9468</v>
      </c>
      <c r="G5" s="20"/>
      <c r="H5" s="45">
        <v>11011.4</v>
      </c>
      <c r="I5" s="20"/>
      <c r="J5" s="20">
        <f t="shared" si="0"/>
        <v>32686.730000000003</v>
      </c>
      <c r="K5" s="19">
        <v>677.94</v>
      </c>
      <c r="L5" s="43"/>
    </row>
    <row r="6" spans="1:12" x14ac:dyDescent="0.55000000000000004">
      <c r="B6" s="44" t="s">
        <v>4</v>
      </c>
      <c r="C6" s="2"/>
      <c r="D6" s="18">
        <v>12082.21</v>
      </c>
      <c r="E6" s="19">
        <v>2167.1</v>
      </c>
      <c r="F6" s="19">
        <v>12142.31</v>
      </c>
      <c r="G6" s="20"/>
      <c r="H6" s="45">
        <v>9494.85</v>
      </c>
      <c r="I6" s="20"/>
      <c r="J6" s="20">
        <f t="shared" si="0"/>
        <v>35886.47</v>
      </c>
      <c r="K6" s="19">
        <v>0</v>
      </c>
      <c r="L6" s="43"/>
    </row>
    <row r="7" spans="1:12" x14ac:dyDescent="0.55000000000000004">
      <c r="B7" s="44" t="s">
        <v>3</v>
      </c>
      <c r="C7" s="2"/>
      <c r="D7" s="18">
        <v>0</v>
      </c>
      <c r="E7" s="19">
        <v>2498.0500000000002</v>
      </c>
      <c r="F7" s="19">
        <v>6541.06</v>
      </c>
      <c r="G7" s="20"/>
      <c r="H7" s="45">
        <v>7353.81</v>
      </c>
      <c r="I7" s="20"/>
      <c r="J7" s="20">
        <f t="shared" si="0"/>
        <v>16392.920000000002</v>
      </c>
      <c r="K7" s="19">
        <v>62232.22</v>
      </c>
      <c r="L7" s="43"/>
    </row>
    <row r="8" spans="1:12" x14ac:dyDescent="0.55000000000000004">
      <c r="B8" s="44" t="s">
        <v>5</v>
      </c>
      <c r="C8" s="2"/>
      <c r="D8" s="18">
        <v>12082.21</v>
      </c>
      <c r="E8" s="19">
        <v>0</v>
      </c>
      <c r="F8" s="19">
        <v>9132.2000000000007</v>
      </c>
      <c r="G8" s="20"/>
      <c r="H8" s="45">
        <v>8747</v>
      </c>
      <c r="I8" s="20"/>
      <c r="J8" s="20">
        <f t="shared" si="0"/>
        <v>29961.41</v>
      </c>
      <c r="K8" s="19">
        <v>12789.57</v>
      </c>
      <c r="L8" s="43"/>
    </row>
    <row r="9" spans="1:12" x14ac:dyDescent="0.55000000000000004">
      <c r="B9" s="44" t="s">
        <v>15</v>
      </c>
      <c r="C9" s="2"/>
      <c r="D9" s="18">
        <v>12082.21</v>
      </c>
      <c r="E9" s="19">
        <v>1663.05</v>
      </c>
      <c r="F9" s="19">
        <v>9169.4</v>
      </c>
      <c r="G9" s="20"/>
      <c r="H9" s="45">
        <v>7364.59</v>
      </c>
      <c r="I9" s="20"/>
      <c r="J9" s="20">
        <f t="shared" si="0"/>
        <v>30279.249999999996</v>
      </c>
      <c r="K9" s="19">
        <v>10081.219999999999</v>
      </c>
      <c r="L9" s="43"/>
    </row>
    <row r="10" spans="1:12" x14ac:dyDescent="0.55000000000000004">
      <c r="B10" s="44" t="s">
        <v>16</v>
      </c>
      <c r="C10" s="2"/>
      <c r="D10" s="18">
        <v>8457.5400000000009</v>
      </c>
      <c r="E10" s="19">
        <v>504.43</v>
      </c>
      <c r="F10" s="19">
        <v>4624.93</v>
      </c>
      <c r="G10" s="20"/>
      <c r="H10" s="45">
        <v>10070.129999999999</v>
      </c>
      <c r="I10" s="20"/>
      <c r="J10" s="20">
        <f t="shared" si="0"/>
        <v>23657.03</v>
      </c>
      <c r="K10" s="19">
        <v>-1096.92</v>
      </c>
      <c r="L10" s="43"/>
    </row>
    <row r="11" spans="1:12" x14ac:dyDescent="0.55000000000000004">
      <c r="B11" s="44" t="s">
        <v>19</v>
      </c>
      <c r="C11" s="2"/>
      <c r="D11" s="18">
        <v>0</v>
      </c>
      <c r="E11" s="19">
        <v>1973.48</v>
      </c>
      <c r="F11" s="19">
        <v>3865.39</v>
      </c>
      <c r="G11" s="20"/>
      <c r="H11" s="45">
        <v>9108.02</v>
      </c>
      <c r="I11" s="20"/>
      <c r="J11" s="20">
        <f t="shared" si="0"/>
        <v>14946.89</v>
      </c>
      <c r="K11" s="19">
        <v>21957.68</v>
      </c>
      <c r="L11" s="43"/>
    </row>
    <row r="12" spans="1:12" x14ac:dyDescent="0.55000000000000004">
      <c r="B12" s="44" t="s">
        <v>14</v>
      </c>
      <c r="C12" s="2"/>
      <c r="D12" s="18">
        <v>12082.21</v>
      </c>
      <c r="E12" s="19">
        <v>1655.13</v>
      </c>
      <c r="F12" s="19">
        <v>8836.66</v>
      </c>
      <c r="G12" s="20"/>
      <c r="H12" s="45">
        <v>8316.32</v>
      </c>
      <c r="I12" s="20"/>
      <c r="J12" s="20">
        <f t="shared" si="0"/>
        <v>30890.32</v>
      </c>
      <c r="K12" s="19">
        <v>47577.55</v>
      </c>
      <c r="L12" s="43"/>
    </row>
    <row r="13" spans="1:12" x14ac:dyDescent="0.55000000000000004">
      <c r="B13" s="44" t="s">
        <v>17</v>
      </c>
      <c r="C13" s="2"/>
      <c r="D13" s="18">
        <v>12082.21</v>
      </c>
      <c r="E13" s="19">
        <v>2459.79</v>
      </c>
      <c r="F13" s="19">
        <v>11282.5</v>
      </c>
      <c r="G13" s="20"/>
      <c r="H13" s="45">
        <v>13162.27</v>
      </c>
      <c r="I13" s="20"/>
      <c r="J13" s="20">
        <f t="shared" si="0"/>
        <v>38986.770000000004</v>
      </c>
      <c r="K13" s="19">
        <v>228.25</v>
      </c>
      <c r="L13" s="43"/>
    </row>
    <row r="14" spans="1:12" x14ac:dyDescent="0.55000000000000004">
      <c r="B14" s="44" t="s">
        <v>12</v>
      </c>
      <c r="C14" s="2"/>
      <c r="D14" s="18">
        <v>12082.21</v>
      </c>
      <c r="E14" s="19">
        <v>4154.3</v>
      </c>
      <c r="F14" s="19">
        <v>11365.21</v>
      </c>
      <c r="G14" s="20"/>
      <c r="H14" s="45">
        <v>11602.43</v>
      </c>
      <c r="I14" s="20"/>
      <c r="J14" s="20">
        <f t="shared" si="0"/>
        <v>39204.149999999994</v>
      </c>
      <c r="K14" s="19">
        <v>36251.53</v>
      </c>
      <c r="L14" s="43"/>
    </row>
    <row r="15" spans="1:12" x14ac:dyDescent="0.55000000000000004">
      <c r="B15" s="44" t="s">
        <v>11</v>
      </c>
      <c r="C15" s="2"/>
      <c r="D15" s="18">
        <v>0</v>
      </c>
      <c r="E15" s="19">
        <v>1043.31</v>
      </c>
      <c r="F15" s="19">
        <v>10936.69</v>
      </c>
      <c r="G15" s="20"/>
      <c r="H15" s="45">
        <v>13811.47</v>
      </c>
      <c r="I15" s="20"/>
      <c r="J15" s="20">
        <f t="shared" si="0"/>
        <v>25791.47</v>
      </c>
      <c r="K15" s="19">
        <v>118664.36</v>
      </c>
      <c r="L15" s="43"/>
    </row>
    <row r="16" spans="1:12" x14ac:dyDescent="0.55000000000000004">
      <c r="B16" s="44" t="s">
        <v>7</v>
      </c>
      <c r="C16" s="2"/>
      <c r="D16" s="18">
        <v>0</v>
      </c>
      <c r="E16" s="19">
        <v>1602.64</v>
      </c>
      <c r="F16" s="19">
        <v>7503.02</v>
      </c>
      <c r="G16" s="20"/>
      <c r="H16" s="45">
        <v>10105.57</v>
      </c>
      <c r="I16" s="20"/>
      <c r="J16" s="20">
        <f t="shared" si="0"/>
        <v>19211.23</v>
      </c>
      <c r="K16" s="19">
        <v>19012.650000000001</v>
      </c>
      <c r="L16" s="43"/>
    </row>
    <row r="17" spans="2:15" x14ac:dyDescent="0.55000000000000004">
      <c r="B17" s="44" t="s">
        <v>8</v>
      </c>
      <c r="C17" s="2"/>
      <c r="D17" s="18">
        <v>12082.21</v>
      </c>
      <c r="E17" s="19">
        <v>573.91</v>
      </c>
      <c r="F17" s="19">
        <v>12543.24</v>
      </c>
      <c r="G17" s="20"/>
      <c r="H17" s="45">
        <v>8058.78</v>
      </c>
      <c r="I17" s="20"/>
      <c r="J17" s="20">
        <f t="shared" si="0"/>
        <v>33258.14</v>
      </c>
      <c r="K17" s="19">
        <v>1114.0999999999999</v>
      </c>
      <c r="L17" s="43"/>
    </row>
    <row r="18" spans="2:15" x14ac:dyDescent="0.55000000000000004">
      <c r="B18" s="44" t="s">
        <v>13</v>
      </c>
      <c r="C18" s="2"/>
      <c r="D18" s="18">
        <v>12082.21</v>
      </c>
      <c r="E18" s="19">
        <v>-182.84</v>
      </c>
      <c r="F18" s="19">
        <v>7346.77</v>
      </c>
      <c r="G18" s="20"/>
      <c r="H18" s="45">
        <v>8319.6200000000008</v>
      </c>
      <c r="I18" s="20"/>
      <c r="J18" s="20">
        <f t="shared" si="0"/>
        <v>27565.760000000002</v>
      </c>
      <c r="K18" s="19">
        <v>70962.789999999994</v>
      </c>
      <c r="L18" s="43"/>
    </row>
    <row r="19" spans="2:15" x14ac:dyDescent="0.55000000000000004">
      <c r="B19" s="44" t="s">
        <v>9</v>
      </c>
      <c r="C19" s="2"/>
      <c r="D19" s="18">
        <v>12082.21</v>
      </c>
      <c r="E19" s="19">
        <v>2777.62</v>
      </c>
      <c r="F19" s="19">
        <v>9721.1</v>
      </c>
      <c r="G19" s="20"/>
      <c r="H19" s="45">
        <v>13530.95</v>
      </c>
      <c r="I19" s="20"/>
      <c r="J19" s="20">
        <f t="shared" si="0"/>
        <v>38111.880000000005</v>
      </c>
      <c r="K19" s="19">
        <v>71271.719999999987</v>
      </c>
      <c r="L19" s="43"/>
    </row>
    <row r="20" spans="2:15" x14ac:dyDescent="0.55000000000000004">
      <c r="B20" s="44" t="s">
        <v>20</v>
      </c>
      <c r="C20" s="2"/>
      <c r="D20" s="18">
        <v>12082.21</v>
      </c>
      <c r="E20" s="19">
        <v>617.39</v>
      </c>
      <c r="F20" s="19">
        <v>5870.19</v>
      </c>
      <c r="G20" s="20"/>
      <c r="H20" s="45">
        <v>9549.6</v>
      </c>
      <c r="I20" s="3"/>
      <c r="J20" s="20">
        <f t="shared" si="0"/>
        <v>28119.39</v>
      </c>
      <c r="K20" s="19">
        <v>0</v>
      </c>
      <c r="L20" s="43"/>
    </row>
    <row r="21" spans="2:15" x14ac:dyDescent="0.55000000000000004">
      <c r="B21" s="44" t="s">
        <v>24</v>
      </c>
      <c r="C21" s="4"/>
      <c r="D21" s="18">
        <v>12082.21</v>
      </c>
      <c r="E21" s="19">
        <v>1214.56</v>
      </c>
      <c r="F21" s="19">
        <v>6602.07</v>
      </c>
      <c r="G21" s="20"/>
      <c r="H21" s="45">
        <v>10617.61</v>
      </c>
      <c r="I21" s="3"/>
      <c r="J21" s="20">
        <f t="shared" si="0"/>
        <v>30516.449999999997</v>
      </c>
      <c r="K21" s="19">
        <v>526</v>
      </c>
      <c r="L21" s="43"/>
    </row>
    <row r="22" spans="2:15" x14ac:dyDescent="0.55000000000000004">
      <c r="B22" s="44" t="s">
        <v>22</v>
      </c>
      <c r="C22" s="2"/>
      <c r="D22" s="18">
        <v>12082.21</v>
      </c>
      <c r="E22" s="19">
        <v>1002.23</v>
      </c>
      <c r="F22" s="19">
        <v>10579.6</v>
      </c>
      <c r="G22" s="20"/>
      <c r="H22" s="45">
        <v>7845.96</v>
      </c>
      <c r="I22" s="20"/>
      <c r="J22" s="20">
        <f t="shared" si="0"/>
        <v>31510</v>
      </c>
      <c r="K22" s="19">
        <v>4806.01</v>
      </c>
      <c r="L22" s="43"/>
    </row>
    <row r="23" spans="2:15" x14ac:dyDescent="0.55000000000000004">
      <c r="B23" s="44" t="s">
        <v>36</v>
      </c>
      <c r="C23" s="2"/>
      <c r="D23" s="18">
        <v>4993.9399999999996</v>
      </c>
      <c r="E23" s="19">
        <v>207.39</v>
      </c>
      <c r="F23" s="19">
        <v>12299.83</v>
      </c>
      <c r="G23" s="20"/>
      <c r="H23" s="45">
        <v>7779.41</v>
      </c>
      <c r="I23" s="3"/>
      <c r="J23" s="20">
        <f t="shared" si="0"/>
        <v>25280.57</v>
      </c>
      <c r="K23" s="19">
        <v>2227.5500000000002</v>
      </c>
      <c r="L23" s="43"/>
    </row>
    <row r="24" spans="2:15" x14ac:dyDescent="0.55000000000000004">
      <c r="B24" s="44" t="s">
        <v>37</v>
      </c>
      <c r="C24" s="2"/>
      <c r="D24" s="18">
        <v>6794.53</v>
      </c>
      <c r="E24" s="19">
        <v>0</v>
      </c>
      <c r="F24" s="19">
        <v>3841.09</v>
      </c>
      <c r="G24" s="20"/>
      <c r="H24" s="45">
        <v>3282.13</v>
      </c>
      <c r="I24" s="20"/>
      <c r="J24" s="20">
        <f t="shared" si="0"/>
        <v>13917.75</v>
      </c>
      <c r="K24" s="19">
        <v>0</v>
      </c>
      <c r="L24" s="43"/>
    </row>
    <row r="25" spans="2:15" x14ac:dyDescent="0.55000000000000004">
      <c r="B25" s="58" t="s">
        <v>2</v>
      </c>
      <c r="C25" s="59"/>
      <c r="D25" s="60">
        <v>0</v>
      </c>
      <c r="E25" s="61">
        <v>946.35</v>
      </c>
      <c r="F25" s="61">
        <v>8930.36</v>
      </c>
      <c r="G25" s="62"/>
      <c r="H25" s="63">
        <v>24188.91</v>
      </c>
      <c r="I25" s="62"/>
      <c r="J25" s="62">
        <f t="shared" si="0"/>
        <v>34065.620000000003</v>
      </c>
      <c r="K25" s="61">
        <v>134123.54</v>
      </c>
      <c r="L25" s="64"/>
    </row>
    <row r="26" spans="2:15" x14ac:dyDescent="0.55000000000000004">
      <c r="B26" s="58" t="s">
        <v>10</v>
      </c>
      <c r="C26" s="59"/>
      <c r="D26" s="60">
        <v>12082.21</v>
      </c>
      <c r="E26" s="61">
        <v>1844.33</v>
      </c>
      <c r="F26" s="61">
        <v>6922.15</v>
      </c>
      <c r="G26" s="62"/>
      <c r="H26" s="63">
        <v>6156.44</v>
      </c>
      <c r="I26" s="62"/>
      <c r="J26" s="62">
        <f t="shared" si="0"/>
        <v>27005.129999999997</v>
      </c>
      <c r="K26" s="61">
        <v>36251.839999999997</v>
      </c>
      <c r="L26" s="64"/>
    </row>
    <row r="27" spans="2:15" x14ac:dyDescent="0.55000000000000004">
      <c r="B27" s="58" t="s">
        <v>18</v>
      </c>
      <c r="C27" s="59"/>
      <c r="D27" s="60">
        <v>12082.21</v>
      </c>
      <c r="E27" s="61">
        <v>1404.42</v>
      </c>
      <c r="F27" s="61">
        <v>6964.2</v>
      </c>
      <c r="G27" s="62"/>
      <c r="H27" s="63">
        <v>6830.96</v>
      </c>
      <c r="I27" s="62"/>
      <c r="J27" s="62">
        <f t="shared" si="0"/>
        <v>27281.789999999997</v>
      </c>
      <c r="K27" s="61">
        <v>24261.87</v>
      </c>
      <c r="L27" s="64"/>
    </row>
    <row r="28" spans="2:15" x14ac:dyDescent="0.55000000000000004">
      <c r="B28" s="58" t="s">
        <v>21</v>
      </c>
      <c r="C28" s="59"/>
      <c r="D28" s="60">
        <v>2321</v>
      </c>
      <c r="E28" s="61">
        <v>293.95</v>
      </c>
      <c r="F28" s="61">
        <v>6358.43</v>
      </c>
      <c r="G28" s="62"/>
      <c r="H28" s="63">
        <v>9333.11</v>
      </c>
      <c r="I28" s="62"/>
      <c r="J28" s="62">
        <f t="shared" si="0"/>
        <v>18306.490000000002</v>
      </c>
      <c r="K28" s="61">
        <v>59883</v>
      </c>
      <c r="L28" s="64"/>
    </row>
    <row r="29" spans="2:15" x14ac:dyDescent="0.55000000000000004">
      <c r="B29" s="58" t="s">
        <v>23</v>
      </c>
      <c r="C29" s="59"/>
      <c r="D29" s="60">
        <v>12082.21</v>
      </c>
      <c r="E29" s="61">
        <v>0</v>
      </c>
      <c r="F29" s="61">
        <v>6390.09</v>
      </c>
      <c r="G29" s="62"/>
      <c r="H29" s="63">
        <v>7928.74</v>
      </c>
      <c r="I29" s="65"/>
      <c r="J29" s="62">
        <f t="shared" si="0"/>
        <v>26401.040000000001</v>
      </c>
      <c r="K29" s="61">
        <v>29733.05</v>
      </c>
      <c r="L29" s="64"/>
    </row>
    <row r="30" spans="2:15" x14ac:dyDescent="0.55000000000000004">
      <c r="B30" s="46" t="s">
        <v>25</v>
      </c>
      <c r="C30" s="5"/>
      <c r="D30" s="6">
        <f>SUM(D4:D29)</f>
        <v>215882.36999999991</v>
      </c>
      <c r="E30" s="7">
        <f>SUM(E4:E29)</f>
        <v>31119.62</v>
      </c>
      <c r="F30" s="7">
        <f>SUM(F4:F29)</f>
        <v>213832.88</v>
      </c>
      <c r="G30" s="8"/>
      <c r="H30" s="47">
        <f>SUM(H4:H29)</f>
        <v>249894.84999999998</v>
      </c>
      <c r="I30" s="8"/>
      <c r="J30" s="8">
        <f>SUM(J4:J29)</f>
        <v>710729.72000000009</v>
      </c>
      <c r="K30" s="21">
        <f>SUM(K4:K29)</f>
        <v>800249.26</v>
      </c>
      <c r="L30" s="48"/>
      <c r="O30" s="22"/>
    </row>
    <row r="31" spans="2:15" x14ac:dyDescent="0.55000000000000004">
      <c r="B31" s="41" t="s">
        <v>26</v>
      </c>
      <c r="C31" s="2"/>
      <c r="D31" s="18"/>
      <c r="E31" s="19"/>
      <c r="F31" s="19"/>
      <c r="G31" s="20"/>
      <c r="H31" s="45"/>
      <c r="I31" s="20"/>
      <c r="J31" s="20"/>
      <c r="K31" s="14"/>
      <c r="L31" s="43"/>
    </row>
    <row r="32" spans="2:15" x14ac:dyDescent="0.55000000000000004">
      <c r="B32" s="44" t="s">
        <v>27</v>
      </c>
      <c r="C32" s="2"/>
      <c r="D32" s="18">
        <v>8457.5400000000009</v>
      </c>
      <c r="E32" s="19">
        <v>1046.96</v>
      </c>
      <c r="F32" s="19">
        <v>6949.15</v>
      </c>
      <c r="G32" s="20"/>
      <c r="H32" s="45">
        <v>8327.6</v>
      </c>
      <c r="I32" s="3"/>
      <c r="J32" s="20">
        <f>SUM(D32:H32)</f>
        <v>24781.25</v>
      </c>
      <c r="K32" s="19">
        <v>0</v>
      </c>
      <c r="L32" s="43"/>
    </row>
    <row r="33" spans="1:23" x14ac:dyDescent="0.55000000000000004">
      <c r="B33" s="44" t="s">
        <v>28</v>
      </c>
      <c r="C33" s="2"/>
      <c r="D33" s="18">
        <v>0</v>
      </c>
      <c r="E33" s="19">
        <v>3924.41</v>
      </c>
      <c r="F33" s="19">
        <v>4814.99</v>
      </c>
      <c r="G33" s="20"/>
      <c r="H33" s="45">
        <v>6352.7</v>
      </c>
      <c r="I33" s="3"/>
      <c r="J33" s="20">
        <f>SUM(D33:H33)</f>
        <v>15092.099999999999</v>
      </c>
      <c r="K33" s="19">
        <v>17639</v>
      </c>
      <c r="L33" s="43"/>
    </row>
    <row r="34" spans="1:23" x14ac:dyDescent="0.55000000000000004">
      <c r="B34" s="46" t="s">
        <v>29</v>
      </c>
      <c r="C34" s="5"/>
      <c r="D34" s="6">
        <f t="shared" ref="D34:K34" si="1">SUM(D32:D33)</f>
        <v>8457.5400000000009</v>
      </c>
      <c r="E34" s="7">
        <f t="shared" si="1"/>
        <v>4971.37</v>
      </c>
      <c r="F34" s="7">
        <f t="shared" si="1"/>
        <v>11764.14</v>
      </c>
      <c r="G34" s="8"/>
      <c r="H34" s="47">
        <f t="shared" si="1"/>
        <v>14680.3</v>
      </c>
      <c r="I34" s="8"/>
      <c r="J34" s="8">
        <f t="shared" si="1"/>
        <v>39873.35</v>
      </c>
      <c r="K34" s="21">
        <f t="shared" si="1"/>
        <v>17639</v>
      </c>
      <c r="L34" s="49"/>
    </row>
    <row r="35" spans="1:23" ht="15.9" thickBot="1" x14ac:dyDescent="0.6">
      <c r="B35" s="50" t="s">
        <v>30</v>
      </c>
      <c r="C35" s="51"/>
      <c r="D35" s="52">
        <f>D30+D34</f>
        <v>224339.90999999992</v>
      </c>
      <c r="E35" s="53">
        <f t="shared" ref="E35:K35" si="2">E30+E34</f>
        <v>36090.99</v>
      </c>
      <c r="F35" s="53">
        <f t="shared" si="2"/>
        <v>225597.02000000002</v>
      </c>
      <c r="G35" s="54"/>
      <c r="H35" s="55">
        <f t="shared" si="2"/>
        <v>264575.14999999997</v>
      </c>
      <c r="I35" s="54"/>
      <c r="J35" s="54">
        <f t="shared" si="2"/>
        <v>750603.07000000007</v>
      </c>
      <c r="K35" s="53">
        <f t="shared" si="2"/>
        <v>817888.26</v>
      </c>
      <c r="L35" s="56"/>
      <c r="O35" s="22"/>
    </row>
    <row r="36" spans="1:23" ht="14.7" thickBot="1" x14ac:dyDescent="0.6"/>
    <row r="37" spans="1:23" ht="14.1" customHeight="1" x14ac:dyDescent="0.55000000000000004">
      <c r="A37" s="31"/>
      <c r="B37" s="24" t="s">
        <v>31</v>
      </c>
      <c r="C37" s="25"/>
      <c r="D37" s="26"/>
      <c r="E37" s="26"/>
      <c r="F37" s="26"/>
      <c r="G37" s="26"/>
      <c r="H37" s="27"/>
      <c r="I37" s="27"/>
      <c r="J37" s="28"/>
      <c r="K37" s="28"/>
      <c r="L37" s="36"/>
      <c r="M37" s="31"/>
      <c r="N37" s="33"/>
    </row>
    <row r="38" spans="1:23" ht="14.1" customHeight="1" x14ac:dyDescent="0.55000000000000004">
      <c r="A38" s="31"/>
      <c r="B38" s="66" t="s">
        <v>32</v>
      </c>
      <c r="C38" s="67"/>
      <c r="D38" s="67"/>
      <c r="E38" s="67"/>
      <c r="F38" s="67"/>
      <c r="G38" s="67"/>
      <c r="H38" s="67"/>
      <c r="I38" s="67"/>
      <c r="J38" s="67"/>
      <c r="K38" s="67"/>
      <c r="L38" s="37"/>
      <c r="M38" s="31"/>
      <c r="N38" s="33"/>
    </row>
    <row r="39" spans="1:23" ht="14.1" customHeight="1" x14ac:dyDescent="0.55000000000000004">
      <c r="A39" s="31"/>
      <c r="B39" s="66" t="s">
        <v>33</v>
      </c>
      <c r="C39" s="67"/>
      <c r="D39" s="67"/>
      <c r="E39" s="67"/>
      <c r="F39" s="67"/>
      <c r="G39" s="67"/>
      <c r="H39" s="67"/>
      <c r="I39" s="67"/>
      <c r="J39" s="67"/>
      <c r="K39" s="67"/>
      <c r="L39" s="37"/>
      <c r="M39" s="31"/>
      <c r="N39" s="33"/>
    </row>
    <row r="40" spans="1:23" ht="14.1" customHeight="1" x14ac:dyDescent="0.55000000000000004">
      <c r="A40" s="31"/>
      <c r="B40" s="68" t="s">
        <v>45</v>
      </c>
      <c r="C40" s="69"/>
      <c r="D40" s="69"/>
      <c r="E40" s="69"/>
      <c r="F40" s="69"/>
      <c r="G40" s="69"/>
      <c r="H40" s="69"/>
      <c r="I40" s="69"/>
      <c r="J40" s="69"/>
      <c r="K40" s="69"/>
      <c r="L40" s="37"/>
      <c r="M40" s="31"/>
      <c r="N40" s="33"/>
    </row>
    <row r="41" spans="1:23" ht="14.1" customHeight="1" x14ac:dyDescent="0.55000000000000004">
      <c r="A41" s="31"/>
      <c r="B41" s="70" t="s">
        <v>43</v>
      </c>
      <c r="C41" s="71"/>
      <c r="D41" s="71"/>
      <c r="E41" s="71"/>
      <c r="F41" s="71"/>
      <c r="G41" s="71"/>
      <c r="H41" s="71"/>
      <c r="I41" s="71"/>
      <c r="J41" s="71"/>
      <c r="K41" s="71"/>
      <c r="L41" s="37"/>
      <c r="M41" s="31"/>
      <c r="N41" s="33"/>
    </row>
    <row r="42" spans="1:23" ht="14.1" customHeight="1" x14ac:dyDescent="0.55000000000000004">
      <c r="A42" s="31"/>
      <c r="B42" s="70" t="s">
        <v>44</v>
      </c>
      <c r="C42" s="71"/>
      <c r="D42" s="71"/>
      <c r="E42" s="71"/>
      <c r="F42" s="71"/>
      <c r="G42" s="71"/>
      <c r="H42" s="71"/>
      <c r="I42" s="71"/>
      <c r="J42" s="71"/>
      <c r="K42" s="71"/>
      <c r="L42" s="37"/>
      <c r="M42" s="31"/>
      <c r="N42" s="33"/>
    </row>
    <row r="43" spans="1:23" ht="14.1" customHeight="1" x14ac:dyDescent="0.55000000000000004">
      <c r="A43" s="31"/>
      <c r="B43" s="70" t="s">
        <v>47</v>
      </c>
      <c r="C43" s="71"/>
      <c r="D43" s="71"/>
      <c r="E43" s="71"/>
      <c r="F43" s="71"/>
      <c r="G43" s="71"/>
      <c r="H43" s="71"/>
      <c r="I43" s="71"/>
      <c r="J43" s="71"/>
      <c r="K43" s="71"/>
      <c r="L43" s="37"/>
      <c r="M43" s="31"/>
      <c r="N43" s="33"/>
    </row>
    <row r="44" spans="1:23" ht="5.0999999999999996" customHeight="1" thickBot="1" x14ac:dyDescent="0.6">
      <c r="A44" s="3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8"/>
      <c r="M44" s="31"/>
      <c r="N44" s="33"/>
    </row>
    <row r="45" spans="1:23" x14ac:dyDescent="0.55000000000000004">
      <c r="A45" s="31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  <c r="M45" s="31"/>
      <c r="N45" s="33"/>
    </row>
    <row r="46" spans="1:23" ht="8.25" customHeight="1" x14ac:dyDescent="0.55000000000000004">
      <c r="A46" s="3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35"/>
      <c r="M46" s="35"/>
      <c r="N46" s="35"/>
      <c r="O46" s="10"/>
      <c r="P46" s="10"/>
      <c r="Q46" s="10"/>
      <c r="R46" s="10"/>
      <c r="S46" s="10"/>
      <c r="T46" s="10"/>
      <c r="U46" s="10"/>
      <c r="V46" s="9"/>
      <c r="W46" s="9"/>
    </row>
    <row r="47" spans="1:23" ht="6.75" customHeight="1" x14ac:dyDescent="0.55000000000000004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1"/>
      <c r="M47" s="31"/>
      <c r="N47" s="33"/>
    </row>
    <row r="48" spans="1:23" x14ac:dyDescent="0.55000000000000004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4:11" s="11" customFormat="1" ht="10.5" x14ac:dyDescent="0.4">
      <c r="D49" s="12"/>
      <c r="E49" s="12"/>
      <c r="F49" s="12"/>
      <c r="G49" s="12"/>
      <c r="H49" s="12"/>
      <c r="I49" s="12"/>
      <c r="J49" s="12"/>
      <c r="K49" s="12"/>
    </row>
  </sheetData>
  <sortState xmlns:xlrd2="http://schemas.microsoft.com/office/spreadsheetml/2017/richdata2" ref="A4:L29">
    <sortCondition ref="A4:A29"/>
  </sortState>
  <mergeCells count="12">
    <mergeCell ref="B39:K39"/>
    <mergeCell ref="B40:K40"/>
    <mergeCell ref="B41:K41"/>
    <mergeCell ref="B46:K46"/>
    <mergeCell ref="B1:K1"/>
    <mergeCell ref="B2:C2"/>
    <mergeCell ref="F2:G2"/>
    <mergeCell ref="H2:I2"/>
    <mergeCell ref="K2:L2"/>
    <mergeCell ref="B38:K38"/>
    <mergeCell ref="B43:K43"/>
    <mergeCell ref="B42:K42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Maria Cabauatan</cp:lastModifiedBy>
  <cp:lastPrinted>2023-03-05T23:36:49Z</cp:lastPrinted>
  <dcterms:created xsi:type="dcterms:W3CDTF">2022-11-01T01:53:50Z</dcterms:created>
  <dcterms:modified xsi:type="dcterms:W3CDTF">2023-03-28T03:27:10Z</dcterms:modified>
</cp:coreProperties>
</file>