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8.2 Credit card releases\Folder for Publication\2021-2022\2021-2022-Q3-May 2022 - Executive Expenses\"/>
    </mc:Choice>
  </mc:AlternateContent>
  <xr:revisionPtr revIDLastSave="0" documentId="10_ncr:100000_{7B39CC32-B622-46DF-B20B-FA2E70FA3333}" xr6:coauthVersionLast="31" xr6:coauthVersionMax="31" xr10:uidLastSave="{00000000-0000-0000-0000-000000000000}"/>
  <bookViews>
    <workbookView xWindow="0" yWindow="0" windowWidth="28800" windowHeight="11415" xr2:uid="{349BEC41-B56D-4BDC-8C66-D29DBD0B1ACB}"/>
  </bookViews>
  <sheets>
    <sheet name="Sheet1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J32" i="1"/>
  <c r="J34" i="1" s="1"/>
  <c r="G34" i="1"/>
  <c r="I29" i="1"/>
  <c r="I28" i="1"/>
  <c r="I26" i="1"/>
  <c r="I25" i="1"/>
  <c r="I23" i="1"/>
  <c r="I21" i="1"/>
  <c r="I20" i="1"/>
  <c r="I18" i="1"/>
  <c r="I17" i="1"/>
  <c r="I15" i="1"/>
  <c r="I13" i="1"/>
  <c r="I12" i="1"/>
  <c r="I10" i="1"/>
  <c r="I9" i="1"/>
  <c r="I7" i="1"/>
  <c r="I5" i="1"/>
  <c r="I4" i="1"/>
  <c r="E30" i="1" l="1"/>
  <c r="F30" i="1"/>
  <c r="I6" i="1"/>
  <c r="I14" i="1"/>
  <c r="I22" i="1"/>
  <c r="D34" i="1"/>
  <c r="G30" i="1"/>
  <c r="G35" i="1" s="1"/>
  <c r="I11" i="1"/>
  <c r="I19" i="1"/>
  <c r="I27" i="1"/>
  <c r="E34" i="1"/>
  <c r="J30" i="1"/>
  <c r="J35" i="1" s="1"/>
  <c r="I8" i="1"/>
  <c r="I16" i="1"/>
  <c r="I24" i="1"/>
  <c r="F34" i="1"/>
  <c r="D30" i="1"/>
  <c r="I32" i="1"/>
  <c r="I34" i="1" s="1"/>
  <c r="E35" i="1" l="1"/>
  <c r="F35" i="1"/>
  <c r="D35" i="1"/>
  <c r="I30" i="1"/>
  <c r="I35" i="1" s="1"/>
</calcChain>
</file>

<file path=xl/sharedStrings.xml><?xml version="1.0" encoding="utf-8"?>
<sst xmlns="http://schemas.openxmlformats.org/spreadsheetml/2006/main" count="47" uniqueCount="47">
  <si>
    <t>Party</t>
  </si>
  <si>
    <t xml:space="preserve">Out of Wellington Accommodation </t>
  </si>
  <si>
    <t xml:space="preserve"> Domestic Air Travel</t>
  </si>
  <si>
    <t xml:space="preserve"> Surface Travel (Ministers, Spouse and staff (B)</t>
  </si>
  <si>
    <t xml:space="preserve">Sub Total Internal Costs </t>
  </si>
  <si>
    <t xml:space="preserve">Official Cabinet Approved International Travel (A) </t>
  </si>
  <si>
    <t>Labour</t>
  </si>
  <si>
    <t>Rt Hon Jacinda Ardern</t>
  </si>
  <si>
    <t>Hon Grant Robertson</t>
  </si>
  <si>
    <t>Hon Kelvin Davis</t>
  </si>
  <si>
    <t>Hon Dr Megan Woods</t>
  </si>
  <si>
    <t>Hon Chris Hipkins</t>
  </si>
  <si>
    <t>Hon Carmel Sepuloni</t>
  </si>
  <si>
    <t>Hon Andrew Little</t>
  </si>
  <si>
    <t>Hon David Parker</t>
  </si>
  <si>
    <t>Hon Nanaia Mahuta</t>
  </si>
  <si>
    <t>Hon Poto Williams</t>
  </si>
  <si>
    <t>Hon Damien O'Connor</t>
  </si>
  <si>
    <t>Hon Stuart Nash</t>
  </si>
  <si>
    <t>Hon Kris Faafoi</t>
  </si>
  <si>
    <t>Hon Peeni Henare</t>
  </si>
  <si>
    <t>Hon Willie Jackson</t>
  </si>
  <si>
    <t>Hon Jan Tinetti</t>
  </si>
  <si>
    <t>Hon Michael Wood</t>
  </si>
  <si>
    <t>Hon Kiritapu Allan</t>
  </si>
  <si>
    <t>Hon Dr David Clark</t>
  </si>
  <si>
    <t>Hon Dr Ayesha Verrall</t>
  </si>
  <si>
    <t>Hon Aupito William Sio</t>
  </si>
  <si>
    <t>Hon Meka Whaitiri</t>
  </si>
  <si>
    <t>Hon Phil Twyford</t>
  </si>
  <si>
    <t>Hon Priyanca Radhakrishnan</t>
  </si>
  <si>
    <t>Mr Rino Tirikatene</t>
  </si>
  <si>
    <t>Dr Deborah Russell</t>
  </si>
  <si>
    <t>Labour  Total</t>
  </si>
  <si>
    <t>Green Party</t>
  </si>
  <si>
    <t>Hon Marama Davidson</t>
  </si>
  <si>
    <t>Hon James Shaw</t>
  </si>
  <si>
    <t>Green Party Total</t>
  </si>
  <si>
    <t>Total Labour and Green</t>
  </si>
  <si>
    <t>Notes</t>
  </si>
  <si>
    <t>These figures may include expenses incurred in previous quarters due to the timing of invoicing.</t>
  </si>
  <si>
    <t>Excludes GST, Fringe Benefit Tax &amp; depreciation as applicable</t>
  </si>
  <si>
    <r>
      <t>(A)</t>
    </r>
    <r>
      <rPr>
        <sz val="11"/>
        <color rgb="FF000000"/>
        <rFont val="Calibri"/>
        <family val="2"/>
      </rPr>
      <t xml:space="preserve"> Ministers, spouse, staff where relevant</t>
    </r>
  </si>
  <si>
    <r>
      <t>(B)</t>
    </r>
    <r>
      <rPr>
        <sz val="11"/>
        <color rgb="FF000000"/>
        <rFont val="Calibri"/>
        <family val="2"/>
      </rPr>
      <t xml:space="preserve"> These figures include the use of VIPT/Crown vehicles, taxis, parking fees and mileage claims</t>
    </r>
  </si>
  <si>
    <t>MEMBERS OF THE EXECUTIVE EXPENSES FROM 1 JANUARY TO 31 MARCH 2022</t>
  </si>
  <si>
    <r>
      <t xml:space="preserve">(C) </t>
    </r>
    <r>
      <rPr>
        <sz val="11"/>
        <color rgb="FF000000"/>
        <rFont val="Calibri"/>
        <family val="2"/>
      </rPr>
      <t>These figures include an extra payday  in March, as opposed to the standard 6 paydays in a quarter</t>
    </r>
  </si>
  <si>
    <t>Wellington Accommodation
( 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</si>
</sst>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_);\(#,###\);\-_)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6" fillId="0" borderId="0" xfId="0" applyFont="1" applyFill="1" applyBorder="1"/>
    <xf numFmtId="0" fontId="10" fillId="0" borderId="0" xfId="0" applyFont="1" applyBorder="1"/>
    <xf numFmtId="164" fontId="10" fillId="0" borderId="0" xfId="0" applyNumberFormat="1" applyFont="1" applyBorder="1"/>
    <xf numFmtId="2" fontId="4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0" fillId="0" borderId="5" xfId="0" applyBorder="1"/>
    <xf numFmtId="2" fontId="0" fillId="0" borderId="6" xfId="0" applyNumberFormat="1" applyBorder="1"/>
    <xf numFmtId="2" fontId="0" fillId="0" borderId="4" xfId="0" applyNumberFormat="1" applyBorder="1"/>
    <xf numFmtId="2" fontId="0" fillId="0" borderId="5" xfId="0" applyNumberFormat="1" applyBorder="1"/>
    <xf numFmtId="0" fontId="0" fillId="0" borderId="4" xfId="0" applyBorder="1"/>
    <xf numFmtId="164" fontId="0" fillId="0" borderId="6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164" fontId="5" fillId="0" borderId="5" xfId="0" applyNumberFormat="1" applyFont="1" applyFill="1" applyBorder="1"/>
    <xf numFmtId="0" fontId="1" fillId="2" borderId="4" xfId="0" applyFont="1" applyFill="1" applyBorder="1"/>
    <xf numFmtId="0" fontId="0" fillId="2" borderId="5" xfId="0" applyFill="1" applyBorder="1"/>
    <xf numFmtId="164" fontId="1" fillId="2" borderId="6" xfId="0" applyNumberFormat="1" applyFont="1" applyFill="1" applyBorder="1"/>
    <xf numFmtId="164" fontId="1" fillId="2" borderId="4" xfId="0" applyNumberFormat="1" applyFont="1" applyFill="1" applyBorder="1"/>
    <xf numFmtId="164" fontId="1" fillId="2" borderId="5" xfId="0" applyNumberFormat="1" applyFont="1" applyFill="1" applyBorder="1"/>
    <xf numFmtId="164" fontId="2" fillId="2" borderId="4" xfId="0" applyNumberFormat="1" applyFont="1" applyFill="1" applyBorder="1" applyAlignment="1">
      <alignment vertical="center"/>
    </xf>
    <xf numFmtId="2" fontId="0" fillId="2" borderId="5" xfId="0" applyNumberFormat="1" applyFill="1" applyBorder="1"/>
    <xf numFmtId="164" fontId="0" fillId="0" borderId="6" xfId="0" applyNumberFormat="1" applyFont="1" applyFill="1" applyBorder="1"/>
    <xf numFmtId="2" fontId="1" fillId="2" borderId="5" xfId="0" applyNumberFormat="1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164" fontId="2" fillId="2" borderId="8" xfId="0" applyNumberFormat="1" applyFont="1" applyFill="1" applyBorder="1" applyAlignment="1">
      <alignment vertical="center"/>
    </xf>
    <xf numFmtId="37" fontId="2" fillId="2" borderId="8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/>
    <xf numFmtId="0" fontId="6" fillId="0" borderId="12" xfId="0" applyFont="1" applyFill="1" applyBorder="1"/>
    <xf numFmtId="0" fontId="6" fillId="0" borderId="5" xfId="0" applyFont="1" applyFill="1" applyBorder="1"/>
    <xf numFmtId="0" fontId="6" fillId="0" borderId="8" xfId="0" applyFont="1" applyFill="1" applyBorder="1"/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Ministerial%20Expense%20Reporting%20and%20Releases/Quarterly/Quarterly%20release/2022-Q2-Oct%20to%20Dec%202021/Executive%20Expenses%20Disclosure%2001Oct%20to%2031%20Dec%202021-Q2-2022-(Labour%20and%20%20Green)%20with%20vari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 2022-consol with variances"/>
      <sheetName val="FinalDraft 2022Q2 Oct-Dec2021"/>
      <sheetName val="FINAL Q12022-Jul-Sep2021 "/>
      <sheetName val="FINAL 2021Q1-Oct-Dec 2020"/>
      <sheetName val="Ranking"/>
    </sheetNames>
    <sheetDataSet>
      <sheetData sheetId="0">
        <row r="34">
          <cell r="AH34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AA35-ACFC-44D5-8B30-0CA9294AD48E}">
  <sheetPr>
    <pageSetUpPr fitToPage="1"/>
  </sheetPr>
  <dimension ref="A1:L45"/>
  <sheetViews>
    <sheetView showGridLines="0" tabSelected="1" workbookViewId="0">
      <selection activeCell="N5" sqref="N5"/>
    </sheetView>
  </sheetViews>
  <sheetFormatPr defaultRowHeight="14.25" x14ac:dyDescent="0.45"/>
  <cols>
    <col min="1" max="1" width="1" style="1" customWidth="1"/>
    <col min="2" max="2" width="24.53125" style="1" customWidth="1"/>
    <col min="3" max="3" width="3.6640625" style="1" customWidth="1"/>
    <col min="4" max="4" width="16.06640625" style="1" customWidth="1"/>
    <col min="5" max="5" width="15.3984375" style="1" customWidth="1"/>
    <col min="6" max="6" width="11.1328125" style="1" customWidth="1"/>
    <col min="7" max="7" width="12.73046875" style="1" customWidth="1"/>
    <col min="8" max="8" width="3.33203125" style="1" customWidth="1"/>
    <col min="9" max="9" width="11.19921875" style="1" customWidth="1"/>
    <col min="10" max="10" width="10.33203125" style="1" customWidth="1"/>
    <col min="11" max="11" width="2.265625" style="1" customWidth="1"/>
    <col min="12" max="12" width="1.53125" style="1" customWidth="1"/>
    <col min="13" max="16384" width="9.06640625" style="1"/>
  </cols>
  <sheetData>
    <row r="1" spans="1:11" ht="18.399999999999999" customHeight="1" x14ac:dyDescent="0.45">
      <c r="B1" s="53" t="s">
        <v>44</v>
      </c>
      <c r="C1" s="53"/>
      <c r="D1" s="53"/>
      <c r="E1" s="53"/>
      <c r="F1" s="53"/>
      <c r="G1" s="53"/>
      <c r="H1" s="53"/>
      <c r="I1" s="53"/>
      <c r="J1" s="53"/>
    </row>
    <row r="2" spans="1:11" ht="73.150000000000006" customHeight="1" x14ac:dyDescent="0.45">
      <c r="A2" s="2"/>
      <c r="B2" s="47" t="s">
        <v>0</v>
      </c>
      <c r="C2" s="48"/>
      <c r="D2" s="6" t="s">
        <v>46</v>
      </c>
      <c r="E2" s="7" t="s">
        <v>1</v>
      </c>
      <c r="F2" s="8" t="s">
        <v>2</v>
      </c>
      <c r="G2" s="49" t="s">
        <v>3</v>
      </c>
      <c r="H2" s="50"/>
      <c r="I2" s="9" t="s">
        <v>4</v>
      </c>
      <c r="J2" s="49" t="s">
        <v>5</v>
      </c>
      <c r="K2" s="50"/>
    </row>
    <row r="3" spans="1:11" x14ac:dyDescent="0.45">
      <c r="B3" s="10" t="s">
        <v>6</v>
      </c>
      <c r="C3" s="11"/>
      <c r="D3" s="12"/>
      <c r="E3" s="12"/>
      <c r="F3" s="13"/>
      <c r="G3" s="13"/>
      <c r="H3" s="14"/>
      <c r="I3" s="14"/>
      <c r="J3" s="13"/>
      <c r="K3" s="14"/>
    </row>
    <row r="4" spans="1:11" x14ac:dyDescent="0.45">
      <c r="B4" s="15" t="s">
        <v>7</v>
      </c>
      <c r="C4" s="11"/>
      <c r="D4" s="16">
        <v>0</v>
      </c>
      <c r="E4" s="16">
        <v>998</v>
      </c>
      <c r="F4" s="17">
        <v>4836</v>
      </c>
      <c r="G4" s="17">
        <v>14827</v>
      </c>
      <c r="H4" s="18"/>
      <c r="I4" s="18">
        <f t="shared" ref="I4:I29" si="0">SUM(D4:G4)</f>
        <v>20661</v>
      </c>
      <c r="J4" s="17">
        <v>0</v>
      </c>
      <c r="K4" s="14"/>
    </row>
    <row r="5" spans="1:11" x14ac:dyDescent="0.45">
      <c r="B5" s="15" t="s">
        <v>8</v>
      </c>
      <c r="C5" s="11"/>
      <c r="D5" s="16">
        <v>0</v>
      </c>
      <c r="E5" s="16">
        <v>937</v>
      </c>
      <c r="F5" s="17">
        <v>3899</v>
      </c>
      <c r="G5" s="17">
        <v>7212</v>
      </c>
      <c r="H5" s="18"/>
      <c r="I5" s="18">
        <f t="shared" si="0"/>
        <v>12048</v>
      </c>
      <c r="J5" s="17">
        <v>0</v>
      </c>
      <c r="K5" s="14"/>
    </row>
    <row r="6" spans="1:11" x14ac:dyDescent="0.45">
      <c r="B6" s="15" t="s">
        <v>9</v>
      </c>
      <c r="C6" s="11"/>
      <c r="D6" s="16">
        <v>12082.210000000001</v>
      </c>
      <c r="E6" s="16">
        <v>1986</v>
      </c>
      <c r="F6" s="17">
        <v>9219</v>
      </c>
      <c r="G6" s="17">
        <v>3074</v>
      </c>
      <c r="H6" s="18"/>
      <c r="I6" s="18">
        <f t="shared" si="0"/>
        <v>26361.21</v>
      </c>
      <c r="J6" s="17">
        <v>0</v>
      </c>
      <c r="K6" s="14"/>
    </row>
    <row r="7" spans="1:11" x14ac:dyDescent="0.45">
      <c r="B7" s="15" t="s">
        <v>10</v>
      </c>
      <c r="C7" s="11"/>
      <c r="D7" s="16">
        <v>12082.210000000001</v>
      </c>
      <c r="E7" s="16">
        <v>713</v>
      </c>
      <c r="F7" s="17">
        <v>2953</v>
      </c>
      <c r="G7" s="17">
        <v>3637</v>
      </c>
      <c r="H7" s="18"/>
      <c r="I7" s="18">
        <f t="shared" si="0"/>
        <v>19385.21</v>
      </c>
      <c r="J7" s="17">
        <v>0</v>
      </c>
      <c r="K7" s="14"/>
    </row>
    <row r="8" spans="1:11" x14ac:dyDescent="0.45">
      <c r="B8" s="15" t="s">
        <v>11</v>
      </c>
      <c r="C8" s="11"/>
      <c r="D8" s="16">
        <v>0</v>
      </c>
      <c r="E8" s="16">
        <v>538</v>
      </c>
      <c r="F8" s="17">
        <v>377</v>
      </c>
      <c r="G8" s="17">
        <v>2590</v>
      </c>
      <c r="H8" s="18"/>
      <c r="I8" s="18">
        <f t="shared" si="0"/>
        <v>3505</v>
      </c>
      <c r="J8" s="17">
        <v>0</v>
      </c>
      <c r="K8" s="14"/>
    </row>
    <row r="9" spans="1:11" x14ac:dyDescent="0.45">
      <c r="B9" s="15" t="s">
        <v>12</v>
      </c>
      <c r="C9" s="11"/>
      <c r="D9" s="16">
        <v>8457.5400000000009</v>
      </c>
      <c r="E9" s="16">
        <v>0</v>
      </c>
      <c r="F9" s="17">
        <v>2038</v>
      </c>
      <c r="G9" s="17">
        <v>3344</v>
      </c>
      <c r="H9" s="18"/>
      <c r="I9" s="18">
        <f t="shared" si="0"/>
        <v>13839.54</v>
      </c>
      <c r="J9" s="17">
        <v>0</v>
      </c>
      <c r="K9" s="14"/>
    </row>
    <row r="10" spans="1:11" x14ac:dyDescent="0.45">
      <c r="B10" s="15" t="s">
        <v>13</v>
      </c>
      <c r="C10" s="11"/>
      <c r="D10" s="16">
        <v>0</v>
      </c>
      <c r="E10" s="16">
        <v>715</v>
      </c>
      <c r="F10" s="17">
        <v>3310</v>
      </c>
      <c r="G10" s="17">
        <v>8130</v>
      </c>
      <c r="H10" s="18"/>
      <c r="I10" s="18">
        <f t="shared" si="0"/>
        <v>12155</v>
      </c>
      <c r="J10" s="17">
        <v>0</v>
      </c>
      <c r="K10" s="14"/>
    </row>
    <row r="11" spans="1:11" x14ac:dyDescent="0.45">
      <c r="B11" s="15" t="s">
        <v>14</v>
      </c>
      <c r="C11" s="11"/>
      <c r="D11" s="16">
        <v>12082.210000000001</v>
      </c>
      <c r="E11" s="16">
        <v>590</v>
      </c>
      <c r="F11" s="17">
        <v>5092</v>
      </c>
      <c r="G11" s="17">
        <v>2187</v>
      </c>
      <c r="H11" s="18"/>
      <c r="I11" s="18">
        <f t="shared" si="0"/>
        <v>19951.21</v>
      </c>
      <c r="J11" s="17">
        <v>0</v>
      </c>
      <c r="K11" s="14"/>
    </row>
    <row r="12" spans="1:11" x14ac:dyDescent="0.45">
      <c r="B12" s="15" t="s">
        <v>15</v>
      </c>
      <c r="C12" s="11"/>
      <c r="D12" s="16">
        <v>12082.210000000001</v>
      </c>
      <c r="E12" s="16">
        <v>661</v>
      </c>
      <c r="F12" s="17">
        <v>2627</v>
      </c>
      <c r="G12" s="17">
        <v>4457</v>
      </c>
      <c r="H12" s="18"/>
      <c r="I12" s="18">
        <f t="shared" si="0"/>
        <v>19827.21</v>
      </c>
      <c r="J12" s="17">
        <v>52818</v>
      </c>
      <c r="K12" s="14"/>
    </row>
    <row r="13" spans="1:11" x14ac:dyDescent="0.45">
      <c r="B13" s="15" t="s">
        <v>16</v>
      </c>
      <c r="C13" s="11"/>
      <c r="D13" s="16">
        <v>12082.210000000001</v>
      </c>
      <c r="E13" s="16">
        <v>721</v>
      </c>
      <c r="F13" s="17">
        <v>3907</v>
      </c>
      <c r="G13" s="17">
        <v>3520</v>
      </c>
      <c r="H13" s="18"/>
      <c r="I13" s="18">
        <f t="shared" si="0"/>
        <v>20230.21</v>
      </c>
      <c r="J13" s="17">
        <v>0</v>
      </c>
      <c r="K13" s="14"/>
    </row>
    <row r="14" spans="1:11" x14ac:dyDescent="0.45">
      <c r="B14" s="15" t="s">
        <v>17</v>
      </c>
      <c r="C14" s="11"/>
      <c r="D14" s="16">
        <v>0</v>
      </c>
      <c r="E14" s="16">
        <v>1104</v>
      </c>
      <c r="F14" s="17">
        <v>4889</v>
      </c>
      <c r="G14" s="17">
        <v>4633</v>
      </c>
      <c r="H14" s="18"/>
      <c r="I14" s="18">
        <f t="shared" si="0"/>
        <v>10626</v>
      </c>
      <c r="J14" s="17">
        <v>71693</v>
      </c>
      <c r="K14" s="14"/>
    </row>
    <row r="15" spans="1:11" x14ac:dyDescent="0.45">
      <c r="B15" s="15" t="s">
        <v>18</v>
      </c>
      <c r="C15" s="11"/>
      <c r="D15" s="16">
        <v>12082.210000000001</v>
      </c>
      <c r="E15" s="16">
        <v>2039</v>
      </c>
      <c r="F15" s="17">
        <v>6480</v>
      </c>
      <c r="G15" s="17">
        <v>6969</v>
      </c>
      <c r="H15" s="18"/>
      <c r="I15" s="18">
        <f t="shared" si="0"/>
        <v>27570.21</v>
      </c>
      <c r="J15" s="17">
        <v>0</v>
      </c>
      <c r="K15" s="14"/>
    </row>
    <row r="16" spans="1:11" x14ac:dyDescent="0.45">
      <c r="B16" s="15" t="s">
        <v>19</v>
      </c>
      <c r="C16" s="11"/>
      <c r="D16" s="16">
        <v>0</v>
      </c>
      <c r="E16" s="16">
        <v>777</v>
      </c>
      <c r="F16" s="17">
        <v>1517</v>
      </c>
      <c r="G16" s="17">
        <v>2888</v>
      </c>
      <c r="H16" s="18"/>
      <c r="I16" s="18">
        <f t="shared" si="0"/>
        <v>5182</v>
      </c>
      <c r="J16" s="17">
        <v>0</v>
      </c>
      <c r="K16" s="14"/>
    </row>
    <row r="17" spans="2:11" x14ac:dyDescent="0.45">
      <c r="B17" s="15" t="s">
        <v>20</v>
      </c>
      <c r="C17" s="11"/>
      <c r="D17" s="16">
        <v>12082.210000000001</v>
      </c>
      <c r="E17" s="16">
        <v>776</v>
      </c>
      <c r="F17" s="17">
        <v>3841</v>
      </c>
      <c r="G17" s="17">
        <v>3699</v>
      </c>
      <c r="H17" s="18"/>
      <c r="I17" s="18">
        <f t="shared" si="0"/>
        <v>20398.21</v>
      </c>
      <c r="J17" s="17">
        <v>14270</v>
      </c>
      <c r="K17" s="14"/>
    </row>
    <row r="18" spans="2:11" x14ac:dyDescent="0.45">
      <c r="B18" s="15" t="s">
        <v>21</v>
      </c>
      <c r="C18" s="11"/>
      <c r="D18" s="16">
        <v>12082.210000000001</v>
      </c>
      <c r="E18" s="16">
        <v>407</v>
      </c>
      <c r="F18" s="17">
        <v>4510</v>
      </c>
      <c r="G18" s="17">
        <v>4036</v>
      </c>
      <c r="H18" s="18"/>
      <c r="I18" s="18">
        <f t="shared" si="0"/>
        <v>21035.21</v>
      </c>
      <c r="J18" s="17">
        <v>0</v>
      </c>
      <c r="K18" s="14"/>
    </row>
    <row r="19" spans="2:11" x14ac:dyDescent="0.45">
      <c r="B19" s="15" t="s">
        <v>22</v>
      </c>
      <c r="C19" s="11"/>
      <c r="D19" s="16">
        <v>12082.210000000001</v>
      </c>
      <c r="E19" s="16">
        <v>638</v>
      </c>
      <c r="F19" s="17">
        <v>3700</v>
      </c>
      <c r="G19" s="17">
        <v>1440</v>
      </c>
      <c r="H19" s="18"/>
      <c r="I19" s="18">
        <f t="shared" si="0"/>
        <v>17860.21</v>
      </c>
      <c r="J19" s="17">
        <v>0</v>
      </c>
      <c r="K19" s="14"/>
    </row>
    <row r="20" spans="2:11" x14ac:dyDescent="0.45">
      <c r="B20" s="15" t="s">
        <v>23</v>
      </c>
      <c r="C20" s="11"/>
      <c r="D20" s="16">
        <v>8457.5400000000009</v>
      </c>
      <c r="E20" s="16">
        <v>1232</v>
      </c>
      <c r="F20" s="17">
        <v>4467</v>
      </c>
      <c r="G20" s="17">
        <v>2942</v>
      </c>
      <c r="H20" s="18"/>
      <c r="I20" s="18">
        <f t="shared" si="0"/>
        <v>17098.54</v>
      </c>
      <c r="J20" s="17">
        <v>33997</v>
      </c>
      <c r="K20" s="14"/>
    </row>
    <row r="21" spans="2:11" x14ac:dyDescent="0.45">
      <c r="B21" s="15" t="s">
        <v>24</v>
      </c>
      <c r="C21" s="11"/>
      <c r="D21" s="16">
        <v>12082.210000000001</v>
      </c>
      <c r="E21" s="16">
        <v>2460</v>
      </c>
      <c r="F21" s="17">
        <v>7232</v>
      </c>
      <c r="G21" s="17">
        <v>4164</v>
      </c>
      <c r="H21" s="18"/>
      <c r="I21" s="18">
        <f t="shared" si="0"/>
        <v>25938.21</v>
      </c>
      <c r="J21" s="17">
        <v>0</v>
      </c>
      <c r="K21" s="14"/>
    </row>
    <row r="22" spans="2:11" x14ac:dyDescent="0.45">
      <c r="B22" s="15" t="s">
        <v>25</v>
      </c>
      <c r="C22" s="11"/>
      <c r="D22" s="16">
        <v>4653.2300000000005</v>
      </c>
      <c r="E22" s="16">
        <v>302</v>
      </c>
      <c r="F22" s="17">
        <v>3106</v>
      </c>
      <c r="G22" s="17">
        <v>3318</v>
      </c>
      <c r="H22" s="18"/>
      <c r="I22" s="18">
        <f t="shared" si="0"/>
        <v>11379.23</v>
      </c>
      <c r="J22" s="17">
        <v>0</v>
      </c>
      <c r="K22" s="14"/>
    </row>
    <row r="23" spans="2:11" x14ac:dyDescent="0.45">
      <c r="B23" s="15" t="s">
        <v>26</v>
      </c>
      <c r="C23" s="11"/>
      <c r="D23" s="16">
        <v>0</v>
      </c>
      <c r="E23" s="16">
        <v>518</v>
      </c>
      <c r="F23" s="17">
        <v>1534</v>
      </c>
      <c r="G23" s="17">
        <v>4234</v>
      </c>
      <c r="H23" s="18"/>
      <c r="I23" s="18">
        <f t="shared" si="0"/>
        <v>6286</v>
      </c>
      <c r="J23" s="17">
        <v>0</v>
      </c>
      <c r="K23" s="14"/>
    </row>
    <row r="24" spans="2:11" x14ac:dyDescent="0.45">
      <c r="B24" s="15" t="s">
        <v>27</v>
      </c>
      <c r="C24" s="11"/>
      <c r="D24" s="16">
        <v>3469.5499999999997</v>
      </c>
      <c r="E24" s="16">
        <v>840</v>
      </c>
      <c r="F24" s="17">
        <v>3969</v>
      </c>
      <c r="G24" s="17">
        <v>2741</v>
      </c>
      <c r="H24" s="18"/>
      <c r="I24" s="18">
        <f t="shared" si="0"/>
        <v>11019.55</v>
      </c>
      <c r="J24" s="17">
        <v>31718</v>
      </c>
      <c r="K24" s="14"/>
    </row>
    <row r="25" spans="2:11" x14ac:dyDescent="0.45">
      <c r="B25" s="15" t="s">
        <v>28</v>
      </c>
      <c r="C25" s="11"/>
      <c r="D25" s="16">
        <v>12082.210000000001</v>
      </c>
      <c r="E25" s="16">
        <v>259</v>
      </c>
      <c r="F25" s="17">
        <v>5218</v>
      </c>
      <c r="G25" s="17">
        <v>4109</v>
      </c>
      <c r="H25" s="18"/>
      <c r="I25" s="18">
        <f t="shared" si="0"/>
        <v>21668.21</v>
      </c>
      <c r="J25" s="17">
        <v>29569</v>
      </c>
      <c r="K25" s="14"/>
    </row>
    <row r="26" spans="2:11" x14ac:dyDescent="0.45">
      <c r="B26" s="15" t="s">
        <v>29</v>
      </c>
      <c r="C26" s="11"/>
      <c r="D26" s="16">
        <v>12082.210000000001</v>
      </c>
      <c r="E26" s="16">
        <v>259</v>
      </c>
      <c r="F26" s="17">
        <v>1755</v>
      </c>
      <c r="G26" s="17">
        <v>1519</v>
      </c>
      <c r="H26" s="19"/>
      <c r="I26" s="18">
        <f t="shared" si="0"/>
        <v>15615.210000000001</v>
      </c>
      <c r="J26" s="17">
        <v>0</v>
      </c>
      <c r="K26" s="14"/>
    </row>
    <row r="27" spans="2:11" x14ac:dyDescent="0.45">
      <c r="B27" s="15" t="s">
        <v>30</v>
      </c>
      <c r="C27" s="11"/>
      <c r="D27" s="16">
        <v>12082.210000000001</v>
      </c>
      <c r="E27" s="16">
        <v>614</v>
      </c>
      <c r="F27" s="17">
        <v>1985</v>
      </c>
      <c r="G27" s="17">
        <v>3920</v>
      </c>
      <c r="H27" s="19"/>
      <c r="I27" s="18">
        <f t="shared" si="0"/>
        <v>18601.21</v>
      </c>
      <c r="J27" s="17">
        <v>0</v>
      </c>
      <c r="K27" s="14"/>
    </row>
    <row r="28" spans="2:11" x14ac:dyDescent="0.45">
      <c r="B28" s="15" t="s">
        <v>31</v>
      </c>
      <c r="C28" s="11"/>
      <c r="D28" s="16">
        <v>1936.4299999999998</v>
      </c>
      <c r="E28" s="16">
        <v>3345</v>
      </c>
      <c r="F28" s="17">
        <v>6621</v>
      </c>
      <c r="G28" s="17">
        <v>5226</v>
      </c>
      <c r="H28" s="19"/>
      <c r="I28" s="18">
        <f t="shared" si="0"/>
        <v>17128.43</v>
      </c>
      <c r="J28" s="17">
        <v>0</v>
      </c>
      <c r="K28" s="14"/>
    </row>
    <row r="29" spans="2:11" x14ac:dyDescent="0.45">
      <c r="B29" s="15" t="s">
        <v>32</v>
      </c>
      <c r="C29" s="11"/>
      <c r="D29" s="16">
        <v>8323.2799999999988</v>
      </c>
      <c r="E29" s="16">
        <v>259</v>
      </c>
      <c r="F29" s="17">
        <v>784</v>
      </c>
      <c r="G29" s="17">
        <v>1497</v>
      </c>
      <c r="H29" s="18"/>
      <c r="I29" s="18">
        <f t="shared" si="0"/>
        <v>10863.279999999999</v>
      </c>
      <c r="J29" s="17">
        <v>0</v>
      </c>
      <c r="K29" s="14"/>
    </row>
    <row r="30" spans="2:11" ht="15.75" x14ac:dyDescent="0.45">
      <c r="B30" s="20" t="s">
        <v>33</v>
      </c>
      <c r="C30" s="21"/>
      <c r="D30" s="22">
        <f t="shared" ref="D30:J30" si="1">SUM(D4:D29)</f>
        <v>192366.3</v>
      </c>
      <c r="E30" s="22">
        <f t="shared" si="1"/>
        <v>23688</v>
      </c>
      <c r="F30" s="23">
        <f t="shared" si="1"/>
        <v>99866</v>
      </c>
      <c r="G30" s="23">
        <f t="shared" si="1"/>
        <v>110313</v>
      </c>
      <c r="H30" s="24"/>
      <c r="I30" s="24">
        <f t="shared" si="1"/>
        <v>426233.29999999993</v>
      </c>
      <c r="J30" s="25">
        <f t="shared" si="1"/>
        <v>234065</v>
      </c>
      <c r="K30" s="26"/>
    </row>
    <row r="31" spans="2:11" x14ac:dyDescent="0.45">
      <c r="B31" s="10" t="s">
        <v>34</v>
      </c>
      <c r="C31" s="11"/>
      <c r="D31" s="16"/>
      <c r="E31" s="16"/>
      <c r="F31" s="17"/>
      <c r="G31" s="17"/>
      <c r="H31" s="18"/>
      <c r="I31" s="18"/>
      <c r="J31" s="13"/>
      <c r="K31" s="14"/>
    </row>
    <row r="32" spans="2:11" x14ac:dyDescent="0.45">
      <c r="B32" s="15" t="s">
        <v>35</v>
      </c>
      <c r="C32" s="11"/>
      <c r="D32" s="27">
        <v>8458</v>
      </c>
      <c r="E32" s="16">
        <v>0</v>
      </c>
      <c r="F32" s="17">
        <v>2123</v>
      </c>
      <c r="G32" s="17">
        <v>1146</v>
      </c>
      <c r="H32" s="19"/>
      <c r="I32" s="18">
        <f>SUM(D32:G32)</f>
        <v>11727</v>
      </c>
      <c r="J32" s="17">
        <f>'[1]Q2 2022-consol with variances'!AH34</f>
        <v>0</v>
      </c>
      <c r="K32" s="14"/>
    </row>
    <row r="33" spans="1:12" x14ac:dyDescent="0.45">
      <c r="B33" s="15" t="s">
        <v>36</v>
      </c>
      <c r="C33" s="11"/>
      <c r="D33" s="27">
        <v>0</v>
      </c>
      <c r="E33" s="16">
        <v>238</v>
      </c>
      <c r="F33" s="17">
        <v>0</v>
      </c>
      <c r="G33" s="17">
        <v>1399</v>
      </c>
      <c r="H33" s="19"/>
      <c r="I33" s="18">
        <f>SUM(D33:G33)</f>
        <v>1637</v>
      </c>
      <c r="J33" s="17">
        <v>1637</v>
      </c>
      <c r="K33" s="14"/>
    </row>
    <row r="34" spans="1:12" ht="15.75" x14ac:dyDescent="0.45">
      <c r="B34" s="20" t="s">
        <v>37</v>
      </c>
      <c r="C34" s="21"/>
      <c r="D34" s="22">
        <f t="shared" ref="D34:J34" si="2">SUM(D32:D33)</f>
        <v>8458</v>
      </c>
      <c r="E34" s="22">
        <f t="shared" si="2"/>
        <v>238</v>
      </c>
      <c r="F34" s="23">
        <f t="shared" si="2"/>
        <v>2123</v>
      </c>
      <c r="G34" s="23">
        <f t="shared" si="2"/>
        <v>2545</v>
      </c>
      <c r="H34" s="24"/>
      <c r="I34" s="24">
        <f t="shared" si="2"/>
        <v>13364</v>
      </c>
      <c r="J34" s="25">
        <f t="shared" si="2"/>
        <v>1637</v>
      </c>
      <c r="K34" s="28"/>
    </row>
    <row r="35" spans="1:12" ht="24" customHeight="1" x14ac:dyDescent="0.45">
      <c r="B35" s="29" t="s">
        <v>38</v>
      </c>
      <c r="C35" s="30"/>
      <c r="D35" s="31">
        <f>D30+D34</f>
        <v>200824.3</v>
      </c>
      <c r="E35" s="31">
        <f t="shared" ref="E35:J35" si="3">E30+E34</f>
        <v>23926</v>
      </c>
      <c r="F35" s="32">
        <f t="shared" si="3"/>
        <v>101989</v>
      </c>
      <c r="G35" s="32">
        <f t="shared" si="3"/>
        <v>112858</v>
      </c>
      <c r="H35" s="33"/>
      <c r="I35" s="33">
        <f t="shared" si="3"/>
        <v>439597.29999999993</v>
      </c>
      <c r="J35" s="32">
        <f t="shared" si="3"/>
        <v>235702</v>
      </c>
      <c r="K35" s="34"/>
    </row>
    <row r="37" spans="1:12" x14ac:dyDescent="0.45">
      <c r="A37" s="3"/>
      <c r="B37" s="35" t="s">
        <v>39</v>
      </c>
      <c r="C37" s="36"/>
      <c r="D37" s="37"/>
      <c r="E37" s="37"/>
      <c r="F37" s="37"/>
      <c r="G37" s="38"/>
      <c r="H37" s="38"/>
      <c r="I37" s="39"/>
      <c r="J37" s="39"/>
      <c r="K37" s="40"/>
      <c r="L37" s="3"/>
    </row>
    <row r="38" spans="1:12" x14ac:dyDescent="0.45">
      <c r="A38" s="3"/>
      <c r="B38" s="51" t="s">
        <v>40</v>
      </c>
      <c r="C38" s="52"/>
      <c r="D38" s="52"/>
      <c r="E38" s="52"/>
      <c r="F38" s="52"/>
      <c r="G38" s="52"/>
      <c r="H38" s="52"/>
      <c r="I38" s="52"/>
      <c r="J38" s="52"/>
      <c r="K38" s="41"/>
      <c r="L38" s="3"/>
    </row>
    <row r="39" spans="1:12" ht="19.899999999999999" customHeight="1" x14ac:dyDescent="0.45">
      <c r="A39" s="3"/>
      <c r="B39" s="51" t="s">
        <v>41</v>
      </c>
      <c r="C39" s="52"/>
      <c r="D39" s="52"/>
      <c r="E39" s="52"/>
      <c r="F39" s="52"/>
      <c r="G39" s="52"/>
      <c r="H39" s="52"/>
      <c r="I39" s="52"/>
      <c r="J39" s="52"/>
      <c r="K39" s="41"/>
      <c r="L39" s="3"/>
    </row>
    <row r="40" spans="1:12" ht="14.25" customHeight="1" x14ac:dyDescent="0.45">
      <c r="A40" s="3"/>
      <c r="B40" s="43" t="s">
        <v>42</v>
      </c>
      <c r="C40" s="44"/>
      <c r="D40" s="44"/>
      <c r="E40" s="44"/>
      <c r="F40" s="44"/>
      <c r="G40" s="44"/>
      <c r="H40" s="44"/>
      <c r="I40" s="44"/>
      <c r="J40" s="44"/>
      <c r="K40" s="41"/>
      <c r="L40" s="3"/>
    </row>
    <row r="41" spans="1:12" x14ac:dyDescent="0.45">
      <c r="A41" s="3"/>
      <c r="B41" s="43" t="s">
        <v>43</v>
      </c>
      <c r="C41" s="44"/>
      <c r="D41" s="44"/>
      <c r="E41" s="44"/>
      <c r="F41" s="44"/>
      <c r="G41" s="44"/>
      <c r="H41" s="44"/>
      <c r="I41" s="44"/>
      <c r="J41" s="44"/>
      <c r="K41" s="41"/>
      <c r="L41" s="3"/>
    </row>
    <row r="42" spans="1:12" x14ac:dyDescent="0.45">
      <c r="A42" s="3"/>
      <c r="B42" s="45" t="s">
        <v>45</v>
      </c>
      <c r="C42" s="46"/>
      <c r="D42" s="46"/>
      <c r="E42" s="46"/>
      <c r="F42" s="46"/>
      <c r="G42" s="46"/>
      <c r="H42" s="46"/>
      <c r="I42" s="46"/>
      <c r="J42" s="46"/>
      <c r="K42" s="42"/>
      <c r="L42" s="3"/>
    </row>
    <row r="43" spans="1:12" ht="6.75" customHeight="1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5" spans="1:12" s="4" customFormat="1" ht="10.5" x14ac:dyDescent="0.35">
      <c r="D45" s="5"/>
      <c r="E45" s="5"/>
      <c r="F45" s="5"/>
      <c r="G45" s="5"/>
      <c r="H45" s="5"/>
      <c r="I45" s="5"/>
      <c r="J45" s="5"/>
    </row>
  </sheetData>
  <mergeCells count="9">
    <mergeCell ref="B40:J40"/>
    <mergeCell ref="B41:J41"/>
    <mergeCell ref="B42:J42"/>
    <mergeCell ref="B1:J1"/>
    <mergeCell ref="B2:C2"/>
    <mergeCell ref="G2:H2"/>
    <mergeCell ref="J2:K2"/>
    <mergeCell ref="B38:J38"/>
    <mergeCell ref="B39:J39"/>
  </mergeCells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Umali</dc:creator>
  <cp:lastModifiedBy>Myrna Umali</cp:lastModifiedBy>
  <cp:lastPrinted>2022-04-28T03:05:48Z</cp:lastPrinted>
  <dcterms:created xsi:type="dcterms:W3CDTF">2022-01-24T22:43:24Z</dcterms:created>
  <dcterms:modified xsi:type="dcterms:W3CDTF">2022-05-17T01:43:36Z</dcterms:modified>
</cp:coreProperties>
</file>