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K:\8.2 Credit card releases\Folder for Publication\2020-2021\2020-2021 Q3 May 2021-Ministers' Expenses\"/>
    </mc:Choice>
  </mc:AlternateContent>
  <xr:revisionPtr revIDLastSave="0" documentId="8_{C0DA64E6-9798-4A20-8A4E-EA06F9D457A0}" xr6:coauthVersionLast="31" xr6:coauthVersionMax="31" xr10:uidLastSave="{00000000-0000-0000-0000-000000000000}"/>
  <bookViews>
    <workbookView xWindow="0" yWindow="0" windowWidth="20520" windowHeight="8895" xr2:uid="{4D5E9355-98D2-469F-8D07-8A87C3FCF923}"/>
  </bookViews>
  <sheets>
    <sheet name="Sheet1" sheetId="1" r:id="rId1"/>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1" l="1"/>
  <c r="J38" i="1" l="1"/>
  <c r="H38" i="1"/>
  <c r="G38" i="1"/>
  <c r="E38" i="1"/>
  <c r="D38" i="1"/>
  <c r="I37" i="1"/>
  <c r="I38" i="1" s="1"/>
  <c r="J35" i="1"/>
  <c r="H35" i="1"/>
  <c r="G35" i="1"/>
  <c r="E35" i="1"/>
  <c r="D35" i="1"/>
  <c r="I34" i="1"/>
  <c r="I33" i="1"/>
  <c r="I32" i="1"/>
  <c r="J30" i="1"/>
  <c r="H30" i="1"/>
  <c r="G30" i="1"/>
  <c r="E30" i="1"/>
  <c r="D30" i="1"/>
  <c r="D39" i="1" s="1"/>
  <c r="I29" i="1"/>
  <c r="I28" i="1"/>
  <c r="I27" i="1"/>
  <c r="I26" i="1"/>
  <c r="I25" i="1"/>
  <c r="I24" i="1"/>
  <c r="I23" i="1"/>
  <c r="I22" i="1"/>
  <c r="I21" i="1"/>
  <c r="I20" i="1"/>
  <c r="I19" i="1"/>
  <c r="I18" i="1"/>
  <c r="I17" i="1"/>
  <c r="I16" i="1"/>
  <c r="I15" i="1"/>
  <c r="I14" i="1"/>
  <c r="I13" i="1"/>
  <c r="I12" i="1"/>
  <c r="I11" i="1"/>
  <c r="I10" i="1"/>
  <c r="I9" i="1"/>
  <c r="I8" i="1"/>
  <c r="I7" i="1"/>
  <c r="I6" i="1"/>
  <c r="I5" i="1"/>
  <c r="I4" i="1"/>
  <c r="G39" i="1" l="1"/>
  <c r="E39" i="1"/>
  <c r="I35" i="1"/>
  <c r="H39" i="1"/>
  <c r="J39" i="1"/>
  <c r="I30" i="1"/>
  <c r="I39" i="1" l="1"/>
</calcChain>
</file>

<file path=xl/sharedStrings.xml><?xml version="1.0" encoding="utf-8"?>
<sst xmlns="http://schemas.openxmlformats.org/spreadsheetml/2006/main" count="55" uniqueCount="54">
  <si>
    <t>MEMBERS OF THE EXECUTIVE EXPENSES FROM 1 JANUARY - 31 MARCH 2021</t>
  </si>
  <si>
    <t>Party</t>
  </si>
  <si>
    <t xml:space="preserve">Out of Wellington Accommodation </t>
  </si>
  <si>
    <t xml:space="preserve"> Domestic Air Travel</t>
  </si>
  <si>
    <t xml:space="preserve"> Surface Travel (Ministers, Spouse and staff)</t>
  </si>
  <si>
    <t>Sub Total Internal Costs  (B)</t>
  </si>
  <si>
    <t xml:space="preserve">Official Cabinet Approved International Travel (A) </t>
  </si>
  <si>
    <t>Labour</t>
  </si>
  <si>
    <t>Rt Hon Jacinda Ardern</t>
  </si>
  <si>
    <t>Hon Grant Robertson</t>
  </si>
  <si>
    <t>Hon Kelvin Davis</t>
  </si>
  <si>
    <t>Hon Dr Megan Woods</t>
  </si>
  <si>
    <t>Hon Chris Hipkins</t>
  </si>
  <si>
    <t>Hon Carmel Sepuloni</t>
  </si>
  <si>
    <t>Hon Andrew Little</t>
  </si>
  <si>
    <t>Hon David Parker</t>
  </si>
  <si>
    <t>Hon Nanaia Mahuta</t>
  </si>
  <si>
    <t>Hon Poto Williams</t>
  </si>
  <si>
    <t>Hon Damien O'Connor</t>
  </si>
  <si>
    <t>Hon Stuart Nash</t>
  </si>
  <si>
    <t>Hon Kris Faafoi</t>
  </si>
  <si>
    <t>Hon Peeni Henare</t>
  </si>
  <si>
    <t>Hon Willie Jackson</t>
  </si>
  <si>
    <t>Hon Jan Tinetti</t>
  </si>
  <si>
    <t>Hon Michael Wood</t>
  </si>
  <si>
    <t>Hon Kiritapu Allan</t>
  </si>
  <si>
    <t>Hon Dr David Clark</t>
  </si>
  <si>
    <t>Hon Dr Ayesha Verrall</t>
  </si>
  <si>
    <t>Hon Aupito William Sio</t>
  </si>
  <si>
    <t>Hon Meka Whaitiri</t>
  </si>
  <si>
    <t>Hon Phil Twyford</t>
  </si>
  <si>
    <t>Hon Priyanca Radhakrishnan</t>
  </si>
  <si>
    <t>Mr Rino Tirikatene</t>
  </si>
  <si>
    <t>Dr Deborah Russell</t>
  </si>
  <si>
    <t>Labour  Total</t>
  </si>
  <si>
    <t>Green Party</t>
  </si>
  <si>
    <t>Hon Marama Davidson</t>
  </si>
  <si>
    <t>Hon James Shaw</t>
  </si>
  <si>
    <t>Hon Eugenie Sage</t>
  </si>
  <si>
    <t>Green Party Total</t>
  </si>
  <si>
    <t>NZ First</t>
  </si>
  <si>
    <t>Rt Hon Winston Peters</t>
  </si>
  <si>
    <t>(D)</t>
  </si>
  <si>
    <t>NZ First Total</t>
  </si>
  <si>
    <t>Total Labour, Green, NZ First</t>
  </si>
  <si>
    <t>Notes</t>
  </si>
  <si>
    <t>These figures may include expenses incurred in previous quarters due to the timing of invoicing.</t>
  </si>
  <si>
    <t>Costs for new Members of the Executive under the 53rd Government commenced only on 06 November 2020 for Ministers, and on 23 November 2020 for Parliamentary Undersecretaries</t>
  </si>
  <si>
    <t>Excludes GST, Fringe Benefit Tax &amp; depreciation as applicable</t>
  </si>
  <si>
    <r>
      <t>(A)</t>
    </r>
    <r>
      <rPr>
        <sz val="11"/>
        <color rgb="FF000000"/>
        <rFont val="Calibri"/>
        <family val="2"/>
        <scheme val="minor"/>
      </rPr>
      <t xml:space="preserve"> Ministers, spouse, staff where relevant</t>
    </r>
  </si>
  <si>
    <r>
      <t>(B)</t>
    </r>
    <r>
      <rPr>
        <sz val="11"/>
        <color rgb="FF000000"/>
        <rFont val="Calibri"/>
        <family val="2"/>
        <scheme val="minor"/>
      </rPr>
      <t xml:space="preserve"> These figures include the use of VIPT/Crown vehicles, taxis, parking fees and mileage claims</t>
    </r>
  </si>
  <si>
    <t>Wellington Accommodation (C )</t>
  </si>
  <si>
    <r>
      <rPr>
        <i/>
        <sz val="11"/>
        <color rgb="FF000000"/>
        <rFont val="Calibri"/>
        <family val="2"/>
        <scheme val="minor"/>
      </rPr>
      <t>(C)</t>
    </r>
    <r>
      <rPr>
        <sz val="11"/>
        <color rgb="FF000000"/>
        <rFont val="Calibri"/>
        <family val="2"/>
        <scheme val="minor"/>
      </rPr>
      <t xml:space="preserve"> These figures include an extra payday  in March, as opposed to the standard 6 paydays in a quarter</t>
    </r>
  </si>
  <si>
    <r>
      <t xml:space="preserve">(D) </t>
    </r>
    <r>
      <rPr>
        <sz val="11"/>
        <color rgb="FF000000"/>
        <rFont val="Calibri"/>
        <family val="2"/>
        <scheme val="minor"/>
      </rPr>
      <t>These figures relate only to residual costs and refund credit for prior international trips of former Members of the Executive who were in the 52nd Govenrment up to 06 November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</si>
</sst>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_)\ "/>
    <numFmt numFmtId="165" formatCode="#,##0;\(#,##0\)"/>
  </numFmts>
  <fonts count="9" x14ac:knownFonts="1">
    <font>
      <sz val="11"/>
      <color theme="1"/>
      <name val="Calibri"/>
      <family val="2"/>
      <scheme val="minor"/>
    </font>
    <font>
      <b/>
      <sz val="11"/>
      <color theme="1"/>
      <name val="Calibri"/>
      <family val="2"/>
      <scheme val="minor"/>
    </font>
    <font>
      <b/>
      <sz val="12"/>
      <color theme="1"/>
      <name val="Calibri"/>
      <family val="2"/>
      <scheme val="minor"/>
    </font>
    <font>
      <sz val="9"/>
      <color theme="1"/>
      <name val="Calibri"/>
      <family val="2"/>
      <scheme val="minor"/>
    </font>
    <font>
      <b/>
      <sz val="12"/>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b/>
      <sz val="13"/>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1">
    <xf numFmtId="0" fontId="0" fillId="0" borderId="0"/>
  </cellStyleXfs>
  <cellXfs count="67">
    <xf numFmtId="0" fontId="0" fillId="0" borderId="0" xfId="0"/>
    <xf numFmtId="0" fontId="0" fillId="0" borderId="0" xfId="0" applyBorder="1"/>
    <xf numFmtId="0" fontId="3" fillId="0" borderId="0" xfId="0" applyFont="1" applyBorder="1"/>
    <xf numFmtId="2" fontId="1" fillId="0" borderId="3" xfId="0" applyNumberFormat="1" applyFont="1" applyBorder="1" applyAlignment="1">
      <alignment horizontal="center" vertical="center" wrapText="1"/>
    </xf>
    <xf numFmtId="0" fontId="1" fillId="0" borderId="4" xfId="0" applyFont="1" applyBorder="1"/>
    <xf numFmtId="0" fontId="0" fillId="0" borderId="5" xfId="0" applyBorder="1"/>
    <xf numFmtId="2" fontId="0" fillId="0" borderId="6" xfId="0" applyNumberFormat="1" applyBorder="1"/>
    <xf numFmtId="2" fontId="0" fillId="0" borderId="4" xfId="0" applyNumberFormat="1" applyBorder="1"/>
    <xf numFmtId="2" fontId="0" fillId="0" borderId="5" xfId="0" applyNumberFormat="1" applyBorder="1"/>
    <xf numFmtId="0" fontId="0" fillId="0" borderId="4" xfId="0" applyBorder="1"/>
    <xf numFmtId="164" fontId="0" fillId="0" borderId="6" xfId="0" applyNumberFormat="1" applyFont="1" applyBorder="1"/>
    <xf numFmtId="164" fontId="0" fillId="0" borderId="4" xfId="0" applyNumberFormat="1" applyFont="1" applyBorder="1"/>
    <xf numFmtId="0" fontId="1" fillId="2" borderId="4" xfId="0" applyFont="1" applyFill="1" applyBorder="1"/>
    <xf numFmtId="0" fontId="0" fillId="2" borderId="5" xfId="0" applyFill="1" applyBorder="1"/>
    <xf numFmtId="164" fontId="1" fillId="2" borderId="6" xfId="0" applyNumberFormat="1" applyFont="1" applyFill="1" applyBorder="1"/>
    <xf numFmtId="164" fontId="2" fillId="2" borderId="4" xfId="0" applyNumberFormat="1" applyFont="1" applyFill="1" applyBorder="1" applyAlignment="1">
      <alignment vertical="center"/>
    </xf>
    <xf numFmtId="2" fontId="0" fillId="2" borderId="5" xfId="0" applyNumberFormat="1" applyFill="1" applyBorder="1"/>
    <xf numFmtId="2" fontId="1" fillId="2" borderId="5" xfId="0" applyNumberFormat="1" applyFont="1" applyFill="1" applyBorder="1"/>
    <xf numFmtId="0" fontId="1" fillId="3" borderId="4" xfId="0" applyFont="1" applyFill="1" applyBorder="1" applyAlignment="1"/>
    <xf numFmtId="0" fontId="1" fillId="3" borderId="0" xfId="0" applyFont="1" applyFill="1" applyBorder="1" applyAlignment="1"/>
    <xf numFmtId="164" fontId="0" fillId="3" borderId="6" xfId="0" applyNumberFormat="1" applyFill="1" applyBorder="1"/>
    <xf numFmtId="164" fontId="0" fillId="3" borderId="0" xfId="0" applyNumberFormat="1" applyFill="1" applyBorder="1"/>
    <xf numFmtId="165" fontId="0" fillId="3" borderId="5" xfId="0" applyNumberFormat="1" applyFill="1" applyBorder="1"/>
    <xf numFmtId="0" fontId="0" fillId="3" borderId="0" xfId="0" applyFill="1"/>
    <xf numFmtId="164" fontId="1" fillId="2" borderId="4" xfId="0" applyNumberFormat="1"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164" fontId="2" fillId="2" borderId="9" xfId="0" applyNumberFormat="1" applyFont="1" applyFill="1" applyBorder="1" applyAlignment="1">
      <alignment vertical="center"/>
    </xf>
    <xf numFmtId="164" fontId="2" fillId="2" borderId="7" xfId="0" applyNumberFormat="1" applyFont="1" applyFill="1" applyBorder="1" applyAlignment="1">
      <alignment vertical="center"/>
    </xf>
    <xf numFmtId="37" fontId="2" fillId="2" borderId="8" xfId="0" applyNumberFormat="1" applyFont="1" applyFill="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6" fillId="0" borderId="11" xfId="0" applyFont="1" applyBorder="1" applyAlignment="1">
      <alignment vertical="center"/>
    </xf>
    <xf numFmtId="0" fontId="0" fillId="0" borderId="11" xfId="0" applyBorder="1" applyAlignment="1">
      <alignment vertical="center" wrapText="1"/>
    </xf>
    <xf numFmtId="0" fontId="0" fillId="0" borderId="11" xfId="0" applyBorder="1"/>
    <xf numFmtId="0" fontId="0" fillId="0" borderId="12" xfId="0" applyBorder="1"/>
    <xf numFmtId="0" fontId="0" fillId="0" borderId="8" xfId="0" applyBorder="1"/>
    <xf numFmtId="0" fontId="0" fillId="0" borderId="4" xfId="0" applyFill="1" applyBorder="1"/>
    <xf numFmtId="0" fontId="0" fillId="0" borderId="5" xfId="0" applyFill="1" applyBorder="1"/>
    <xf numFmtId="164" fontId="0" fillId="0" borderId="6" xfId="0" applyNumberFormat="1" applyFont="1" applyFill="1" applyBorder="1"/>
    <xf numFmtId="164" fontId="0" fillId="0" borderId="4" xfId="0" applyNumberFormat="1" applyFont="1" applyFill="1" applyBorder="1"/>
    <xf numFmtId="2" fontId="0" fillId="0" borderId="5" xfId="0" applyNumberFormat="1" applyFont="1" applyFill="1" applyBorder="1"/>
    <xf numFmtId="0" fontId="0" fillId="0" borderId="0" xfId="0" applyFill="1" applyBorder="1"/>
    <xf numFmtId="0" fontId="0" fillId="0" borderId="4" xfId="0" applyFont="1" applyFill="1" applyBorder="1"/>
    <xf numFmtId="164" fontId="0" fillId="0" borderId="4" xfId="0" applyNumberFormat="1" applyFont="1" applyFill="1" applyBorder="1" applyAlignment="1">
      <alignment vertical="center"/>
    </xf>
    <xf numFmtId="2" fontId="1" fillId="0" borderId="2" xfId="0" applyNumberFormat="1" applyFont="1" applyBorder="1" applyAlignment="1">
      <alignment horizontal="center" vertical="center" wrapText="1"/>
    </xf>
    <xf numFmtId="2" fontId="4" fillId="0" borderId="1" xfId="0" applyNumberFormat="1" applyFont="1" applyFill="1" applyBorder="1" applyAlignment="1">
      <alignment horizontal="center" vertical="center" wrapText="1"/>
    </xf>
    <xf numFmtId="164" fontId="1" fillId="2" borderId="4" xfId="0" applyNumberFormat="1" applyFont="1" applyFill="1" applyBorder="1"/>
    <xf numFmtId="164" fontId="0" fillId="3" borderId="4" xfId="0" applyNumberFormat="1" applyFill="1" applyBorder="1"/>
    <xf numFmtId="164" fontId="0" fillId="0" borderId="5" xfId="0" applyNumberFormat="1" applyFont="1" applyBorder="1"/>
    <xf numFmtId="164" fontId="1" fillId="2" borderId="5" xfId="0" applyNumberFormat="1" applyFont="1" applyFill="1" applyBorder="1"/>
    <xf numFmtId="164" fontId="0" fillId="0" borderId="5" xfId="0" applyNumberFormat="1" applyFont="1" applyFill="1" applyBorder="1"/>
    <xf numFmtId="164" fontId="0" fillId="3" borderId="5" xfId="0" applyNumberFormat="1" applyFill="1" applyBorder="1"/>
    <xf numFmtId="164" fontId="2" fillId="2" borderId="8" xfId="0" applyNumberFormat="1" applyFont="1" applyFill="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7" fillId="0" borderId="7" xfId="0" applyFont="1" applyBorder="1" applyAlignment="1">
      <alignment vertical="center" wrapText="1"/>
    </xf>
    <xf numFmtId="0" fontId="7" fillId="0" borderId="13" xfId="0" applyFont="1" applyBorder="1" applyAlignment="1">
      <alignmen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2" fontId="1" fillId="0" borderId="1"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0" xfId="0" applyFont="1" applyBorder="1" applyAlignment="1">
      <alignment vertical="center" wrapText="1"/>
    </xf>
    <xf numFmtId="0" fontId="8" fillId="0" borderId="0"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175CA-AE53-451B-A0A0-AEF19991AD12}">
  <sheetPr>
    <pageSetUpPr fitToPage="1"/>
  </sheetPr>
  <dimension ref="A1:K49"/>
  <sheetViews>
    <sheetView showGridLines="0" tabSelected="1" workbookViewId="0">
      <selection sqref="A1:XFD1048576"/>
    </sheetView>
  </sheetViews>
  <sheetFormatPr defaultRowHeight="14.25" x14ac:dyDescent="0.45"/>
  <cols>
    <col min="1" max="1" width="2.06640625" style="1" customWidth="1"/>
    <col min="2" max="2" width="24.53125" style="1" customWidth="1"/>
    <col min="3" max="3" width="3.6640625" style="1" customWidth="1"/>
    <col min="4" max="4" width="16.1328125" style="1" customWidth="1"/>
    <col min="5" max="5" width="12.33203125" style="1" customWidth="1"/>
    <col min="6" max="6" width="3.265625" style="1" customWidth="1"/>
    <col min="7" max="7" width="12.33203125" style="1" customWidth="1"/>
    <col min="8" max="8" width="12.73046875" style="1" customWidth="1"/>
    <col min="9" max="9" width="11.86328125" style="1" customWidth="1"/>
    <col min="10" max="10" width="10.3984375" style="1" customWidth="1"/>
    <col min="11" max="11" width="3.06640625" style="1" customWidth="1"/>
    <col min="12" max="12" width="2.06640625" style="1" customWidth="1"/>
    <col min="13" max="16384" width="9.06640625" style="1"/>
  </cols>
  <sheetData>
    <row r="1" spans="1:11" ht="18.399999999999999" customHeight="1" x14ac:dyDescent="0.45">
      <c r="B1" s="66" t="s">
        <v>0</v>
      </c>
      <c r="C1" s="66"/>
      <c r="D1" s="66"/>
      <c r="E1" s="66"/>
      <c r="F1" s="66"/>
      <c r="G1" s="66"/>
      <c r="H1" s="66"/>
      <c r="I1" s="66"/>
      <c r="J1" s="66"/>
    </row>
    <row r="2" spans="1:11" ht="68.25" customHeight="1" x14ac:dyDescent="0.45">
      <c r="A2" s="2"/>
      <c r="B2" s="60" t="s">
        <v>1</v>
      </c>
      <c r="C2" s="61"/>
      <c r="D2" s="46" t="s">
        <v>51</v>
      </c>
      <c r="E2" s="62" t="s">
        <v>2</v>
      </c>
      <c r="F2" s="63"/>
      <c r="G2" s="45" t="s">
        <v>3</v>
      </c>
      <c r="H2" s="3" t="s">
        <v>4</v>
      </c>
      <c r="I2" s="3" t="s">
        <v>5</v>
      </c>
      <c r="J2" s="62" t="s">
        <v>6</v>
      </c>
      <c r="K2" s="63"/>
    </row>
    <row r="3" spans="1:11" x14ac:dyDescent="0.45">
      <c r="B3" s="4" t="s">
        <v>7</v>
      </c>
      <c r="C3" s="5"/>
      <c r="D3" s="7"/>
      <c r="E3" s="7"/>
      <c r="F3" s="8"/>
      <c r="G3" s="8"/>
      <c r="H3" s="6"/>
      <c r="I3" s="6"/>
      <c r="J3" s="7"/>
      <c r="K3" s="8"/>
    </row>
    <row r="4" spans="1:11" x14ac:dyDescent="0.45">
      <c r="B4" s="9" t="s">
        <v>8</v>
      </c>
      <c r="C4" s="5"/>
      <c r="D4" s="11">
        <v>0</v>
      </c>
      <c r="E4" s="11">
        <v>1123</v>
      </c>
      <c r="F4" s="49"/>
      <c r="G4" s="49">
        <v>6408</v>
      </c>
      <c r="H4" s="10">
        <v>17655</v>
      </c>
      <c r="I4" s="10">
        <f t="shared" ref="I4:I29" si="0">SUM(D4:H4)</f>
        <v>25186</v>
      </c>
      <c r="J4" s="11">
        <v>0</v>
      </c>
      <c r="K4" s="8"/>
    </row>
    <row r="5" spans="1:11" x14ac:dyDescent="0.45">
      <c r="B5" s="9" t="s">
        <v>9</v>
      </c>
      <c r="C5" s="5"/>
      <c r="D5" s="11">
        <v>0</v>
      </c>
      <c r="E5" s="11">
        <v>3248</v>
      </c>
      <c r="F5" s="49"/>
      <c r="G5" s="49">
        <v>4953</v>
      </c>
      <c r="H5" s="10">
        <v>4654</v>
      </c>
      <c r="I5" s="10">
        <f t="shared" si="0"/>
        <v>12855</v>
      </c>
      <c r="J5" s="11">
        <v>0</v>
      </c>
      <c r="K5" s="8"/>
    </row>
    <row r="6" spans="1:11" x14ac:dyDescent="0.45">
      <c r="B6" s="9" t="s">
        <v>10</v>
      </c>
      <c r="C6" s="5"/>
      <c r="D6" s="11">
        <v>12082.210000000001</v>
      </c>
      <c r="E6" s="11">
        <v>3170</v>
      </c>
      <c r="F6" s="49"/>
      <c r="G6" s="49">
        <v>8881</v>
      </c>
      <c r="H6" s="10">
        <v>4941</v>
      </c>
      <c r="I6" s="10">
        <f t="shared" si="0"/>
        <v>29074.21</v>
      </c>
      <c r="J6" s="11">
        <v>0</v>
      </c>
      <c r="K6" s="8"/>
    </row>
    <row r="7" spans="1:11" x14ac:dyDescent="0.45">
      <c r="B7" s="9" t="s">
        <v>11</v>
      </c>
      <c r="C7" s="5"/>
      <c r="D7" s="11">
        <v>12082.210000000001</v>
      </c>
      <c r="E7" s="11">
        <v>1404</v>
      </c>
      <c r="F7" s="49"/>
      <c r="G7" s="49">
        <v>9462</v>
      </c>
      <c r="H7" s="10">
        <v>7408</v>
      </c>
      <c r="I7" s="10">
        <f t="shared" si="0"/>
        <v>30356.21</v>
      </c>
      <c r="J7" s="11">
        <v>0</v>
      </c>
      <c r="K7" s="8"/>
    </row>
    <row r="8" spans="1:11" x14ac:dyDescent="0.45">
      <c r="B8" s="9" t="s">
        <v>12</v>
      </c>
      <c r="C8" s="5"/>
      <c r="D8" s="11">
        <v>0</v>
      </c>
      <c r="E8" s="11">
        <v>1353</v>
      </c>
      <c r="F8" s="49"/>
      <c r="G8" s="49">
        <v>2601</v>
      </c>
      <c r="H8" s="10">
        <v>7027</v>
      </c>
      <c r="I8" s="10">
        <f t="shared" si="0"/>
        <v>10981</v>
      </c>
      <c r="J8" s="11">
        <v>0</v>
      </c>
      <c r="K8" s="8"/>
    </row>
    <row r="9" spans="1:11" x14ac:dyDescent="0.45">
      <c r="B9" s="9" t="s">
        <v>13</v>
      </c>
      <c r="C9" s="5"/>
      <c r="D9" s="11">
        <v>8457.5400000000009</v>
      </c>
      <c r="E9" s="11">
        <v>1818</v>
      </c>
      <c r="F9" s="49"/>
      <c r="G9" s="49">
        <v>6497</v>
      </c>
      <c r="H9" s="10">
        <v>7073</v>
      </c>
      <c r="I9" s="10">
        <f t="shared" si="0"/>
        <v>23845.54</v>
      </c>
      <c r="J9" s="11">
        <v>0</v>
      </c>
      <c r="K9" s="8"/>
    </row>
    <row r="10" spans="1:11" x14ac:dyDescent="0.45">
      <c r="B10" s="9" t="s">
        <v>14</v>
      </c>
      <c r="C10" s="5"/>
      <c r="D10" s="11">
        <v>0</v>
      </c>
      <c r="E10" s="11">
        <v>4281</v>
      </c>
      <c r="F10" s="49"/>
      <c r="G10" s="49">
        <v>5646</v>
      </c>
      <c r="H10" s="10">
        <v>12100.61</v>
      </c>
      <c r="I10" s="10">
        <f t="shared" si="0"/>
        <v>22027.61</v>
      </c>
      <c r="J10" s="11">
        <v>0</v>
      </c>
      <c r="K10" s="8"/>
    </row>
    <row r="11" spans="1:11" x14ac:dyDescent="0.45">
      <c r="B11" s="9" t="s">
        <v>15</v>
      </c>
      <c r="C11" s="5"/>
      <c r="D11" s="11">
        <v>12082.210000000001</v>
      </c>
      <c r="E11" s="11">
        <v>843</v>
      </c>
      <c r="F11" s="49"/>
      <c r="G11" s="49">
        <v>8837</v>
      </c>
      <c r="H11" s="10">
        <v>5895</v>
      </c>
      <c r="I11" s="10">
        <f t="shared" si="0"/>
        <v>27657.21</v>
      </c>
      <c r="J11" s="11">
        <v>0</v>
      </c>
      <c r="K11" s="8"/>
    </row>
    <row r="12" spans="1:11" x14ac:dyDescent="0.45">
      <c r="B12" s="9" t="s">
        <v>16</v>
      </c>
      <c r="C12" s="5"/>
      <c r="D12" s="11">
        <v>12082.210000000001</v>
      </c>
      <c r="E12" s="11">
        <v>4610.5599999999995</v>
      </c>
      <c r="F12" s="49"/>
      <c r="G12" s="49">
        <v>7620</v>
      </c>
      <c r="H12" s="10">
        <v>8424</v>
      </c>
      <c r="I12" s="10">
        <f t="shared" si="0"/>
        <v>32736.77</v>
      </c>
      <c r="J12" s="11">
        <v>0</v>
      </c>
      <c r="K12" s="8"/>
    </row>
    <row r="13" spans="1:11" x14ac:dyDescent="0.45">
      <c r="B13" s="9" t="s">
        <v>17</v>
      </c>
      <c r="C13" s="5"/>
      <c r="D13" s="11">
        <v>12082.210000000001</v>
      </c>
      <c r="E13" s="11">
        <v>905</v>
      </c>
      <c r="F13" s="49"/>
      <c r="G13" s="49">
        <v>7407</v>
      </c>
      <c r="H13" s="10">
        <v>3907.99</v>
      </c>
      <c r="I13" s="10">
        <f t="shared" si="0"/>
        <v>24302.199999999997</v>
      </c>
      <c r="J13" s="11">
        <v>0</v>
      </c>
      <c r="K13" s="8"/>
    </row>
    <row r="14" spans="1:11" x14ac:dyDescent="0.45">
      <c r="B14" s="9" t="s">
        <v>18</v>
      </c>
      <c r="C14" s="5"/>
      <c r="D14" s="11">
        <v>0</v>
      </c>
      <c r="E14" s="11">
        <v>760</v>
      </c>
      <c r="F14" s="49"/>
      <c r="G14" s="49">
        <v>11044.22</v>
      </c>
      <c r="H14" s="10">
        <v>8532</v>
      </c>
      <c r="I14" s="10">
        <f t="shared" si="0"/>
        <v>20336.22</v>
      </c>
      <c r="J14" s="11">
        <v>0</v>
      </c>
      <c r="K14" s="8"/>
    </row>
    <row r="15" spans="1:11" x14ac:dyDescent="0.45">
      <c r="B15" s="9" t="s">
        <v>19</v>
      </c>
      <c r="C15" s="5"/>
      <c r="D15" s="11">
        <v>12082.210000000001</v>
      </c>
      <c r="E15" s="11">
        <v>2735</v>
      </c>
      <c r="F15" s="49"/>
      <c r="G15" s="49">
        <v>7274</v>
      </c>
      <c r="H15" s="10">
        <v>10400</v>
      </c>
      <c r="I15" s="10">
        <f t="shared" si="0"/>
        <v>32491.21</v>
      </c>
      <c r="J15" s="11">
        <v>0</v>
      </c>
      <c r="K15" s="8"/>
    </row>
    <row r="16" spans="1:11" x14ac:dyDescent="0.45">
      <c r="B16" s="9" t="s">
        <v>20</v>
      </c>
      <c r="C16" s="5"/>
      <c r="D16" s="11">
        <v>7333.3099999999995</v>
      </c>
      <c r="E16" s="11">
        <v>1013</v>
      </c>
      <c r="F16" s="49"/>
      <c r="G16" s="49">
        <v>4131</v>
      </c>
      <c r="H16" s="10">
        <v>6707</v>
      </c>
      <c r="I16" s="10">
        <f t="shared" si="0"/>
        <v>19184.309999999998</v>
      </c>
      <c r="J16" s="11">
        <v>0</v>
      </c>
      <c r="K16" s="8"/>
    </row>
    <row r="17" spans="2:11" x14ac:dyDescent="0.45">
      <c r="B17" s="9" t="s">
        <v>21</v>
      </c>
      <c r="C17" s="5"/>
      <c r="D17" s="11">
        <v>12082.210000000001</v>
      </c>
      <c r="E17" s="11">
        <v>2205</v>
      </c>
      <c r="F17" s="49"/>
      <c r="G17" s="49">
        <v>6280</v>
      </c>
      <c r="H17" s="10">
        <v>6353</v>
      </c>
      <c r="I17" s="10">
        <f t="shared" si="0"/>
        <v>26920.21</v>
      </c>
      <c r="J17" s="11">
        <v>0</v>
      </c>
      <c r="K17" s="8"/>
    </row>
    <row r="18" spans="2:11" x14ac:dyDescent="0.45">
      <c r="B18" s="9" t="s">
        <v>22</v>
      </c>
      <c r="C18" s="5"/>
      <c r="D18" s="11">
        <v>12082.210000000001</v>
      </c>
      <c r="E18" s="11">
        <v>1079</v>
      </c>
      <c r="F18" s="49"/>
      <c r="G18" s="49">
        <v>7869</v>
      </c>
      <c r="H18" s="10">
        <v>5425.08</v>
      </c>
      <c r="I18" s="10">
        <f t="shared" si="0"/>
        <v>26455.29</v>
      </c>
      <c r="J18" s="11">
        <v>0</v>
      </c>
      <c r="K18" s="8"/>
    </row>
    <row r="19" spans="2:11" x14ac:dyDescent="0.45">
      <c r="B19" s="9" t="s">
        <v>23</v>
      </c>
      <c r="C19" s="5"/>
      <c r="D19" s="11">
        <v>12082.210000000001</v>
      </c>
      <c r="E19" s="11">
        <v>1903</v>
      </c>
      <c r="F19" s="49"/>
      <c r="G19" s="49">
        <v>7712</v>
      </c>
      <c r="H19" s="10">
        <v>4257</v>
      </c>
      <c r="I19" s="10">
        <f t="shared" si="0"/>
        <v>25954.21</v>
      </c>
      <c r="J19" s="11">
        <v>0</v>
      </c>
      <c r="K19" s="8"/>
    </row>
    <row r="20" spans="2:11" x14ac:dyDescent="0.45">
      <c r="B20" s="9" t="s">
        <v>24</v>
      </c>
      <c r="C20" s="5"/>
      <c r="D20" s="11">
        <v>8457.5400000000009</v>
      </c>
      <c r="E20" s="11">
        <v>739</v>
      </c>
      <c r="F20" s="49"/>
      <c r="G20" s="49">
        <v>5279</v>
      </c>
      <c r="H20" s="10">
        <v>5956</v>
      </c>
      <c r="I20" s="10">
        <f t="shared" si="0"/>
        <v>20431.54</v>
      </c>
      <c r="J20" s="11">
        <v>0</v>
      </c>
      <c r="K20" s="8"/>
    </row>
    <row r="21" spans="2:11" x14ac:dyDescent="0.45">
      <c r="B21" s="9" t="s">
        <v>25</v>
      </c>
      <c r="C21" s="5"/>
      <c r="D21" s="11">
        <v>12082.210000000001</v>
      </c>
      <c r="E21" s="11">
        <v>4237</v>
      </c>
      <c r="F21" s="49"/>
      <c r="G21" s="49">
        <v>11882</v>
      </c>
      <c r="H21" s="10">
        <v>9877</v>
      </c>
      <c r="I21" s="10">
        <f t="shared" si="0"/>
        <v>38078.21</v>
      </c>
      <c r="J21" s="11">
        <v>0</v>
      </c>
      <c r="K21" s="8"/>
    </row>
    <row r="22" spans="2:11" x14ac:dyDescent="0.45">
      <c r="B22" s="9" t="s">
        <v>26</v>
      </c>
      <c r="C22" s="5"/>
      <c r="D22" s="11">
        <v>8457.5400000000009</v>
      </c>
      <c r="E22" s="11">
        <v>1826</v>
      </c>
      <c r="F22" s="49"/>
      <c r="G22" s="49">
        <v>6940</v>
      </c>
      <c r="H22" s="10">
        <v>6138</v>
      </c>
      <c r="I22" s="10">
        <f t="shared" si="0"/>
        <v>23361.54</v>
      </c>
      <c r="J22" s="11">
        <v>0</v>
      </c>
      <c r="K22" s="8"/>
    </row>
    <row r="23" spans="2:11" x14ac:dyDescent="0.45">
      <c r="B23" s="9" t="s">
        <v>27</v>
      </c>
      <c r="C23" s="5"/>
      <c r="D23" s="11">
        <v>0</v>
      </c>
      <c r="E23" s="11">
        <v>1438</v>
      </c>
      <c r="F23" s="49"/>
      <c r="G23" s="49">
        <v>2696</v>
      </c>
      <c r="H23" s="10">
        <v>6885</v>
      </c>
      <c r="I23" s="10">
        <f t="shared" si="0"/>
        <v>11019</v>
      </c>
      <c r="J23" s="11">
        <v>0</v>
      </c>
      <c r="K23" s="8"/>
    </row>
    <row r="24" spans="2:11" x14ac:dyDescent="0.45">
      <c r="B24" s="9" t="s">
        <v>28</v>
      </c>
      <c r="C24" s="5"/>
      <c r="D24" s="11">
        <f>8034.77+885</f>
        <v>8919.77</v>
      </c>
      <c r="E24" s="11">
        <v>1268</v>
      </c>
      <c r="F24" s="49"/>
      <c r="G24" s="49">
        <v>8967</v>
      </c>
      <c r="H24" s="10">
        <v>6270.99</v>
      </c>
      <c r="I24" s="10">
        <f t="shared" si="0"/>
        <v>25425.760000000002</v>
      </c>
      <c r="J24" s="11">
        <v>0</v>
      </c>
      <c r="K24" s="8"/>
    </row>
    <row r="25" spans="2:11" x14ac:dyDescent="0.45">
      <c r="B25" s="9" t="s">
        <v>29</v>
      </c>
      <c r="C25" s="5"/>
      <c r="D25" s="11">
        <v>12082.21</v>
      </c>
      <c r="E25" s="11">
        <v>2113</v>
      </c>
      <c r="F25" s="49"/>
      <c r="G25" s="49">
        <v>5938</v>
      </c>
      <c r="H25" s="10">
        <v>4460</v>
      </c>
      <c r="I25" s="10">
        <f t="shared" si="0"/>
        <v>24593.21</v>
      </c>
      <c r="J25" s="11">
        <v>0</v>
      </c>
      <c r="K25" s="8"/>
    </row>
    <row r="26" spans="2:11" x14ac:dyDescent="0.45">
      <c r="B26" s="9" t="s">
        <v>30</v>
      </c>
      <c r="C26" s="5"/>
      <c r="D26" s="11">
        <v>12082.210000000001</v>
      </c>
      <c r="E26" s="11">
        <v>0</v>
      </c>
      <c r="F26" s="49"/>
      <c r="G26" s="49">
        <v>4219</v>
      </c>
      <c r="H26" s="10">
        <v>5150</v>
      </c>
      <c r="I26" s="10">
        <f t="shared" si="0"/>
        <v>21451.21</v>
      </c>
      <c r="J26" s="11">
        <v>0</v>
      </c>
      <c r="K26" s="8"/>
    </row>
    <row r="27" spans="2:11" x14ac:dyDescent="0.45">
      <c r="B27" s="9" t="s">
        <v>31</v>
      </c>
      <c r="C27" s="5"/>
      <c r="D27" s="11">
        <v>12082.210000000001</v>
      </c>
      <c r="E27" s="11">
        <v>1912</v>
      </c>
      <c r="F27" s="49"/>
      <c r="G27" s="49">
        <v>6661</v>
      </c>
      <c r="H27" s="10">
        <v>7253</v>
      </c>
      <c r="I27" s="10">
        <f t="shared" si="0"/>
        <v>27908.21</v>
      </c>
      <c r="J27" s="11">
        <v>0</v>
      </c>
      <c r="K27" s="8"/>
    </row>
    <row r="28" spans="2:11" x14ac:dyDescent="0.45">
      <c r="B28" s="9" t="s">
        <v>32</v>
      </c>
      <c r="C28" s="5"/>
      <c r="D28" s="11">
        <v>0</v>
      </c>
      <c r="E28" s="11">
        <v>2490</v>
      </c>
      <c r="F28" s="49"/>
      <c r="G28" s="49">
        <v>7689</v>
      </c>
      <c r="H28" s="10">
        <v>3948</v>
      </c>
      <c r="I28" s="10">
        <f t="shared" si="0"/>
        <v>14127</v>
      </c>
      <c r="J28" s="11">
        <v>0</v>
      </c>
      <c r="K28" s="8"/>
    </row>
    <row r="29" spans="2:11" x14ac:dyDescent="0.45">
      <c r="B29" s="9" t="s">
        <v>33</v>
      </c>
      <c r="C29" s="5"/>
      <c r="D29" s="11">
        <v>6820</v>
      </c>
      <c r="E29" s="11">
        <v>1087</v>
      </c>
      <c r="F29" s="49"/>
      <c r="G29" s="49">
        <v>4971</v>
      </c>
      <c r="H29" s="10">
        <v>1915</v>
      </c>
      <c r="I29" s="10">
        <f t="shared" si="0"/>
        <v>14793</v>
      </c>
      <c r="J29" s="11">
        <v>0</v>
      </c>
      <c r="K29" s="8"/>
    </row>
    <row r="30" spans="2:11" ht="15.75" x14ac:dyDescent="0.45">
      <c r="B30" s="12" t="s">
        <v>34</v>
      </c>
      <c r="C30" s="13"/>
      <c r="D30" s="47">
        <f t="shared" ref="D30:J30" si="1">SUM(D4:D29)</f>
        <v>205514.43</v>
      </c>
      <c r="E30" s="47">
        <f t="shared" si="1"/>
        <v>49560.56</v>
      </c>
      <c r="F30" s="50"/>
      <c r="G30" s="50">
        <f t="shared" si="1"/>
        <v>177864.22</v>
      </c>
      <c r="H30" s="14">
        <f t="shared" si="1"/>
        <v>178612.66999999998</v>
      </c>
      <c r="I30" s="14">
        <f t="shared" si="1"/>
        <v>611551.87999999989</v>
      </c>
      <c r="J30" s="15">
        <f t="shared" si="1"/>
        <v>0</v>
      </c>
      <c r="K30" s="16"/>
    </row>
    <row r="31" spans="2:11" x14ac:dyDescent="0.45">
      <c r="B31" s="4" t="s">
        <v>35</v>
      </c>
      <c r="C31" s="5"/>
      <c r="D31" s="11"/>
      <c r="E31" s="11"/>
      <c r="F31" s="49"/>
      <c r="G31" s="49"/>
      <c r="H31" s="10"/>
      <c r="I31" s="10"/>
      <c r="J31" s="7"/>
      <c r="K31" s="8"/>
    </row>
    <row r="32" spans="2:11" x14ac:dyDescent="0.45">
      <c r="B32" s="9" t="s">
        <v>36</v>
      </c>
      <c r="C32" s="5"/>
      <c r="D32" s="11">
        <v>8458</v>
      </c>
      <c r="E32" s="11">
        <v>130</v>
      </c>
      <c r="F32" s="49"/>
      <c r="G32" s="49">
        <v>6873</v>
      </c>
      <c r="H32" s="10">
        <v>4554</v>
      </c>
      <c r="I32" s="10">
        <f>SUM(D32:H32)</f>
        <v>20015</v>
      </c>
      <c r="J32" s="11">
        <v>0</v>
      </c>
      <c r="K32" s="8"/>
    </row>
    <row r="33" spans="2:11" x14ac:dyDescent="0.45">
      <c r="B33" s="9" t="s">
        <v>37</v>
      </c>
      <c r="C33" s="5"/>
      <c r="D33" s="11">
        <v>0</v>
      </c>
      <c r="E33" s="11">
        <v>162</v>
      </c>
      <c r="F33" s="49"/>
      <c r="G33" s="49">
        <v>5152</v>
      </c>
      <c r="H33" s="10">
        <v>7040</v>
      </c>
      <c r="I33" s="10">
        <f>SUM(D33:H33)</f>
        <v>12354</v>
      </c>
      <c r="J33" s="11">
        <v>0</v>
      </c>
      <c r="K33" s="8"/>
    </row>
    <row r="34" spans="2:11" s="42" customFormat="1" x14ac:dyDescent="0.45">
      <c r="B34" s="37" t="s">
        <v>38</v>
      </c>
      <c r="C34" s="38"/>
      <c r="D34" s="40">
        <v>0</v>
      </c>
      <c r="E34" s="40">
        <v>339.13</v>
      </c>
      <c r="F34" s="41" t="s">
        <v>42</v>
      </c>
      <c r="G34" s="51">
        <v>0</v>
      </c>
      <c r="H34" s="39">
        <v>0</v>
      </c>
      <c r="I34" s="39">
        <f>SUM(D34:H34)</f>
        <v>339.13</v>
      </c>
      <c r="J34" s="40">
        <v>0</v>
      </c>
      <c r="K34" s="41"/>
    </row>
    <row r="35" spans="2:11" ht="15.75" x14ac:dyDescent="0.45">
      <c r="B35" s="12" t="s">
        <v>39</v>
      </c>
      <c r="C35" s="13"/>
      <c r="D35" s="47">
        <f t="shared" ref="D35:J35" si="2">SUM(D32:D34)</f>
        <v>8458</v>
      </c>
      <c r="E35" s="47">
        <f t="shared" si="2"/>
        <v>631.13</v>
      </c>
      <c r="F35" s="50"/>
      <c r="G35" s="50">
        <f t="shared" si="2"/>
        <v>12025</v>
      </c>
      <c r="H35" s="14">
        <f t="shared" si="2"/>
        <v>11594</v>
      </c>
      <c r="I35" s="14">
        <f t="shared" si="2"/>
        <v>32708.13</v>
      </c>
      <c r="J35" s="15">
        <f t="shared" si="2"/>
        <v>0</v>
      </c>
      <c r="K35" s="17"/>
    </row>
    <row r="36" spans="2:11" s="23" customFormat="1" ht="17.649999999999999" customHeight="1" x14ac:dyDescent="0.45">
      <c r="B36" s="18" t="s">
        <v>40</v>
      </c>
      <c r="C36" s="19"/>
      <c r="D36" s="48"/>
      <c r="E36" s="48"/>
      <c r="F36" s="52"/>
      <c r="G36" s="52"/>
      <c r="H36" s="20"/>
      <c r="I36" s="20"/>
      <c r="J36" s="21"/>
      <c r="K36" s="22"/>
    </row>
    <row r="37" spans="2:11" s="42" customFormat="1" x14ac:dyDescent="0.45">
      <c r="B37" s="43" t="s">
        <v>41</v>
      </c>
      <c r="C37" s="38"/>
      <c r="D37" s="40">
        <v>0</v>
      </c>
      <c r="E37" s="40">
        <v>0</v>
      </c>
      <c r="F37" s="51"/>
      <c r="G37" s="51">
        <v>0</v>
      </c>
      <c r="H37" s="39">
        <v>0</v>
      </c>
      <c r="I37" s="39">
        <f>SUM(D37:H37)</f>
        <v>0</v>
      </c>
      <c r="J37" s="44">
        <v>-1558</v>
      </c>
      <c r="K37" s="41" t="s">
        <v>42</v>
      </c>
    </row>
    <row r="38" spans="2:11" x14ac:dyDescent="0.45">
      <c r="B38" s="12" t="s">
        <v>43</v>
      </c>
      <c r="C38" s="13"/>
      <c r="D38" s="47">
        <f t="shared" ref="D38:J38" si="3">SUM(D37)</f>
        <v>0</v>
      </c>
      <c r="E38" s="47">
        <f t="shared" si="3"/>
        <v>0</v>
      </c>
      <c r="F38" s="50"/>
      <c r="G38" s="50">
        <f t="shared" si="3"/>
        <v>0</v>
      </c>
      <c r="H38" s="14">
        <f t="shared" si="3"/>
        <v>0</v>
      </c>
      <c r="I38" s="14">
        <f t="shared" si="3"/>
        <v>0</v>
      </c>
      <c r="J38" s="24">
        <f t="shared" si="3"/>
        <v>-1558</v>
      </c>
      <c r="K38" s="17"/>
    </row>
    <row r="39" spans="2:11" ht="24" customHeight="1" x14ac:dyDescent="0.45">
      <c r="B39" s="25" t="s">
        <v>44</v>
      </c>
      <c r="C39" s="26"/>
      <c r="D39" s="28">
        <f>D30+D35+D37</f>
        <v>213972.43</v>
      </c>
      <c r="E39" s="28">
        <f>E35+E30+E38</f>
        <v>50191.689999999995</v>
      </c>
      <c r="F39" s="53"/>
      <c r="G39" s="53">
        <f>G35+G30+G38</f>
        <v>189889.22</v>
      </c>
      <c r="H39" s="27">
        <f>H35+H30+H38</f>
        <v>190206.66999999998</v>
      </c>
      <c r="I39" s="27">
        <f>I30+I35+I38</f>
        <v>644260.00999999989</v>
      </c>
      <c r="J39" s="28">
        <f>J35+J30+J38</f>
        <v>-1558</v>
      </c>
      <c r="K39" s="29"/>
    </row>
    <row r="41" spans="2:11" x14ac:dyDescent="0.45">
      <c r="B41" s="30" t="s">
        <v>45</v>
      </c>
      <c r="C41" s="31"/>
      <c r="D41" s="32"/>
      <c r="E41" s="32"/>
      <c r="F41" s="32"/>
      <c r="G41" s="32"/>
      <c r="H41" s="33"/>
      <c r="I41" s="34"/>
      <c r="J41" s="34"/>
      <c r="K41" s="35"/>
    </row>
    <row r="42" spans="2:11" x14ac:dyDescent="0.45">
      <c r="B42" s="56" t="s">
        <v>46</v>
      </c>
      <c r="C42" s="57"/>
      <c r="D42" s="57"/>
      <c r="E42" s="57"/>
      <c r="F42" s="57"/>
      <c r="G42" s="57"/>
      <c r="H42" s="57"/>
      <c r="I42" s="57"/>
      <c r="J42" s="57"/>
      <c r="K42" s="5"/>
    </row>
    <row r="43" spans="2:11" ht="25.5" customHeight="1" x14ac:dyDescent="0.45">
      <c r="B43" s="64" t="s">
        <v>47</v>
      </c>
      <c r="C43" s="65"/>
      <c r="D43" s="65"/>
      <c r="E43" s="65"/>
      <c r="F43" s="65"/>
      <c r="G43" s="65"/>
      <c r="H43" s="65"/>
      <c r="I43" s="65"/>
      <c r="J43" s="65"/>
      <c r="K43" s="5"/>
    </row>
    <row r="44" spans="2:11" x14ac:dyDescent="0.45">
      <c r="B44" s="56" t="s">
        <v>48</v>
      </c>
      <c r="C44" s="57"/>
      <c r="D44" s="57"/>
      <c r="E44" s="57"/>
      <c r="F44" s="57"/>
      <c r="G44" s="57"/>
      <c r="H44" s="57"/>
      <c r="I44" s="57"/>
      <c r="J44" s="57"/>
      <c r="K44" s="5"/>
    </row>
    <row r="45" spans="2:11" x14ac:dyDescent="0.45">
      <c r="B45" s="54" t="s">
        <v>49</v>
      </c>
      <c r="C45" s="55"/>
      <c r="D45" s="55"/>
      <c r="E45" s="55"/>
      <c r="F45" s="55"/>
      <c r="G45" s="55"/>
      <c r="H45" s="55"/>
      <c r="I45" s="55"/>
      <c r="J45" s="55"/>
      <c r="K45" s="5"/>
    </row>
    <row r="46" spans="2:11" x14ac:dyDescent="0.45">
      <c r="B46" s="54" t="s">
        <v>50</v>
      </c>
      <c r="C46" s="55"/>
      <c r="D46" s="55"/>
      <c r="E46" s="55"/>
      <c r="F46" s="55"/>
      <c r="G46" s="55"/>
      <c r="H46" s="55"/>
      <c r="I46" s="55"/>
      <c r="J46" s="55"/>
      <c r="K46" s="5"/>
    </row>
    <row r="47" spans="2:11" x14ac:dyDescent="0.45">
      <c r="B47" s="56" t="s">
        <v>52</v>
      </c>
      <c r="C47" s="57"/>
      <c r="D47" s="57"/>
      <c r="E47" s="57"/>
      <c r="F47" s="57"/>
      <c r="G47" s="57"/>
      <c r="H47" s="57"/>
      <c r="I47" s="57"/>
      <c r="J47" s="57"/>
      <c r="K47" s="5"/>
    </row>
    <row r="48" spans="2:11" ht="30.4" customHeight="1" x14ac:dyDescent="0.45">
      <c r="B48" s="58" t="s">
        <v>53</v>
      </c>
      <c r="C48" s="59"/>
      <c r="D48" s="59"/>
      <c r="E48" s="59"/>
      <c r="F48" s="59"/>
      <c r="G48" s="59"/>
      <c r="H48" s="59"/>
      <c r="I48" s="59"/>
      <c r="J48" s="59"/>
      <c r="K48" s="36"/>
    </row>
    <row r="49" ht="9" customHeight="1" x14ac:dyDescent="0.45"/>
  </sheetData>
  <mergeCells count="11">
    <mergeCell ref="B45:J45"/>
    <mergeCell ref="B46:J46"/>
    <mergeCell ref="B47:J47"/>
    <mergeCell ref="B48:J48"/>
    <mergeCell ref="B1:J1"/>
    <mergeCell ref="B2:C2"/>
    <mergeCell ref="J2:K2"/>
    <mergeCell ref="B42:J42"/>
    <mergeCell ref="B43:J43"/>
    <mergeCell ref="B44:J44"/>
    <mergeCell ref="E2:F2"/>
  </mergeCells>
  <pageMargins left="0.25" right="0.25"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Myrna Umali</dc:creator>
  <cp:lastModifiedBy>Myrna Umali</cp:lastModifiedBy>
  <cp:lastPrinted>2021-05-14T00:30:04Z</cp:lastPrinted>
  <dcterms:created xsi:type="dcterms:W3CDTF">2021-04-27T05:39:42Z</dcterms:created>
  <dcterms:modified xsi:type="dcterms:W3CDTF">2021-05-17T02:32:22Z</dcterms:modified>
</cp:coreProperties>
</file>