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checkCompatibility="1" defaultThemeVersion="124226"/>
  <xr:revisionPtr revIDLastSave="0" documentId="13_ncr:1_{EAAC7E57-50E7-478D-88FA-FA02550EA7D5}" xr6:coauthVersionLast="47" xr6:coauthVersionMax="47" xr10:uidLastSave="{00000000-0000-0000-0000-000000000000}"/>
  <bookViews>
    <workbookView xWindow="-7500" yWindow="-16320" windowWidth="29040" windowHeight="15720" tabRatio="883" firstSheet="3" activeTab="10" xr2:uid="{00000000-000D-0000-FFFF-FFFF00000000}"/>
  </bookViews>
  <sheets>
    <sheet name="Table of Contents" sheetId="27" r:id="rId1"/>
    <sheet name="Mayor" sheetId="5" r:id="rId2"/>
    <sheet name="TA Wards" sheetId="8" r:id="rId3"/>
    <sheet name="TA summary" sheetId="37" r:id="rId4"/>
    <sheet name="Regional Councils" sheetId="18" r:id="rId5"/>
    <sheet name="Regional Councils summary" sheetId="38" r:id="rId6"/>
    <sheet name="DHBs" sheetId="31" r:id="rId7"/>
    <sheet name="Community Boards" sheetId="34" r:id="rId8"/>
    <sheet name="Local Boards" sheetId="35" r:id="rId9"/>
    <sheet name="Other" sheetId="33" r:id="rId10"/>
    <sheet name="Graphs 2019" sheetId="39" r:id="rId11"/>
    <sheet name="Administration" sheetId="32" r:id="rId12"/>
    <sheet name="Glossary" sheetId="29" r:id="rId13"/>
  </sheets>
  <definedNames>
    <definedName name="_xlnm.Print_Area" localSheetId="3">'TA summary'!$A$3:$AC$3</definedName>
    <definedName name="_xlnm.Print_Area" localSheetId="2">'TA Wards'!$A$3:$AK$3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 i="8" l="1"/>
  <c r="O1" i="31" l="1"/>
  <c r="I1" i="31" l="1"/>
  <c r="E1" i="31"/>
  <c r="F1" i="31"/>
  <c r="G1" i="31"/>
  <c r="H1" i="31"/>
  <c r="J1" i="31"/>
  <c r="K1" i="31"/>
  <c r="L1" i="31"/>
  <c r="M1" i="31"/>
  <c r="N1" i="31"/>
  <c r="P1" i="31"/>
  <c r="Q1" i="31"/>
  <c r="R1" i="31"/>
  <c r="D1" i="31"/>
  <c r="G58" i="39" l="1"/>
  <c r="H58" i="39"/>
  <c r="I58" i="39"/>
  <c r="G59" i="39"/>
  <c r="H59" i="39"/>
  <c r="I59" i="39"/>
  <c r="G60" i="39"/>
  <c r="H60" i="39"/>
  <c r="I60" i="39"/>
  <c r="G61" i="39"/>
  <c r="H61" i="39"/>
  <c r="I61" i="39"/>
  <c r="E1" i="38" l="1"/>
  <c r="F1" i="38"/>
  <c r="G1" i="38"/>
  <c r="H1" i="38"/>
  <c r="I1" i="38"/>
  <c r="J1" i="38"/>
  <c r="K1" i="38"/>
  <c r="L1" i="38"/>
  <c r="M1" i="38"/>
  <c r="N1" i="38"/>
  <c r="O1" i="38"/>
  <c r="P1" i="38"/>
  <c r="Q1" i="38"/>
  <c r="S1" i="38"/>
  <c r="U1" i="38"/>
  <c r="W1" i="38"/>
  <c r="X1" i="38"/>
  <c r="Y1" i="38"/>
  <c r="Z1" i="38"/>
  <c r="AA1" i="38"/>
  <c r="AB1" i="38"/>
  <c r="AC1" i="38"/>
  <c r="AD1" i="38"/>
  <c r="AE1" i="38"/>
  <c r="AF1" i="38"/>
  <c r="AG1" i="38"/>
  <c r="AH1" i="38"/>
  <c r="AI1" i="38"/>
  <c r="D1" i="38"/>
  <c r="V14" i="38"/>
  <c r="T14" i="38"/>
  <c r="R14" i="38"/>
  <c r="V13" i="38"/>
  <c r="T13" i="38"/>
  <c r="R13" i="38"/>
  <c r="V12" i="38"/>
  <c r="T12" i="38"/>
  <c r="R12" i="38"/>
  <c r="V11" i="38"/>
  <c r="T11" i="38"/>
  <c r="R11" i="38"/>
  <c r="V10" i="38"/>
  <c r="T10" i="38"/>
  <c r="R10" i="38"/>
  <c r="V9" i="38"/>
  <c r="T9" i="38"/>
  <c r="R9" i="38"/>
  <c r="V8" i="38"/>
  <c r="T8" i="38"/>
  <c r="R8" i="38"/>
  <c r="V7" i="38"/>
  <c r="T7" i="38"/>
  <c r="R7" i="38"/>
  <c r="V6" i="38"/>
  <c r="V1" i="38" s="1"/>
  <c r="T6" i="38"/>
  <c r="R6" i="38"/>
  <c r="V5" i="38"/>
  <c r="T5" i="38"/>
  <c r="R5" i="38"/>
  <c r="V4" i="38"/>
  <c r="T4" i="38"/>
  <c r="T1" i="38" s="1"/>
  <c r="R4" i="38"/>
  <c r="R1" i="38" s="1"/>
  <c r="O5" i="34" l="1"/>
  <c r="O6" i="34"/>
  <c r="O7" i="34"/>
  <c r="O8" i="34"/>
  <c r="O9" i="34"/>
  <c r="O10" i="34"/>
  <c r="O11" i="34"/>
  <c r="O12" i="34"/>
  <c r="O13" i="34"/>
  <c r="O14" i="34"/>
  <c r="O15" i="34"/>
  <c r="O16" i="34"/>
  <c r="O17" i="34"/>
  <c r="O18" i="34"/>
  <c r="O19" i="34"/>
  <c r="O20" i="34"/>
  <c r="O21" i="34"/>
  <c r="O22" i="34"/>
  <c r="O23" i="34"/>
  <c r="O24" i="34"/>
  <c r="O25" i="34"/>
  <c r="O26" i="34"/>
  <c r="O27" i="34"/>
  <c r="O28" i="34"/>
  <c r="O29" i="34"/>
  <c r="O30" i="34"/>
  <c r="O31" i="34"/>
  <c r="O32" i="34"/>
  <c r="O33" i="34"/>
  <c r="O34" i="34"/>
  <c r="O35" i="34"/>
  <c r="O36" i="34"/>
  <c r="O37" i="34"/>
  <c r="O38" i="34"/>
  <c r="O39" i="34"/>
  <c r="O40" i="34"/>
  <c r="O41" i="34"/>
  <c r="O42" i="34"/>
  <c r="O43" i="34"/>
  <c r="O44" i="34"/>
  <c r="O45" i="34"/>
  <c r="O46" i="34"/>
  <c r="O47" i="34"/>
  <c r="O48" i="34"/>
  <c r="O49" i="34"/>
  <c r="O50" i="34"/>
  <c r="O51" i="34"/>
  <c r="O52" i="34"/>
  <c r="O53" i="34"/>
  <c r="O54" i="34"/>
  <c r="O55" i="34"/>
  <c r="O56" i="34"/>
  <c r="O57" i="34"/>
  <c r="O58" i="34"/>
  <c r="O59" i="34"/>
  <c r="O60" i="34"/>
  <c r="O61" i="34"/>
  <c r="O62" i="34"/>
  <c r="O63" i="34"/>
  <c r="O64" i="34"/>
  <c r="O65" i="34"/>
  <c r="O66" i="34"/>
  <c r="O67" i="34"/>
  <c r="O68" i="34"/>
  <c r="O69" i="34"/>
  <c r="O70" i="34"/>
  <c r="O71" i="34"/>
  <c r="O72" i="34"/>
  <c r="O73" i="34"/>
  <c r="O74" i="34"/>
  <c r="O75" i="34"/>
  <c r="O76" i="34"/>
  <c r="O77" i="34"/>
  <c r="O78" i="34"/>
  <c r="O79" i="34"/>
  <c r="O80" i="34"/>
  <c r="O81" i="34"/>
  <c r="O82" i="34"/>
  <c r="O83" i="34"/>
  <c r="O84" i="34"/>
  <c r="O85" i="34"/>
  <c r="O86" i="34"/>
  <c r="O87" i="34"/>
  <c r="O88" i="34"/>
  <c r="O89" i="34"/>
  <c r="O90" i="34"/>
  <c r="O91" i="34"/>
  <c r="O92" i="34"/>
  <c r="O93" i="34"/>
  <c r="O94" i="34"/>
  <c r="O95" i="34"/>
  <c r="O96" i="34"/>
  <c r="O97" i="34"/>
  <c r="O98" i="34"/>
  <c r="O99" i="34"/>
  <c r="O100" i="34"/>
  <c r="O101" i="34"/>
  <c r="O102" i="34"/>
  <c r="O103" i="34"/>
  <c r="O104" i="34"/>
  <c r="O105" i="34"/>
  <c r="O106" i="34"/>
  <c r="O107" i="34"/>
  <c r="O108" i="34"/>
  <c r="O109" i="34"/>
  <c r="O110" i="34"/>
  <c r="O111" i="34"/>
  <c r="O112" i="34"/>
  <c r="O113" i="34"/>
  <c r="O114" i="34"/>
  <c r="O115" i="34"/>
  <c r="O116" i="34"/>
  <c r="O117" i="34"/>
  <c r="O118" i="34"/>
  <c r="O119" i="34"/>
  <c r="O120" i="34"/>
  <c r="O121" i="34"/>
  <c r="O122" i="34"/>
  <c r="O123" i="34"/>
  <c r="O124" i="34"/>
  <c r="O125" i="34"/>
  <c r="O126" i="34"/>
  <c r="O127" i="34"/>
  <c r="O128" i="34"/>
  <c r="O129" i="34"/>
  <c r="O130" i="34"/>
  <c r="O131" i="34"/>
  <c r="O132" i="34"/>
  <c r="O133" i="34"/>
  <c r="O134" i="34"/>
  <c r="O135" i="34"/>
  <c r="O136" i="34"/>
  <c r="O137" i="34"/>
  <c r="O138" i="34"/>
  <c r="O139" i="34"/>
  <c r="O140" i="34"/>
  <c r="O141" i="34"/>
  <c r="O142" i="34"/>
  <c r="O143" i="34"/>
  <c r="O144" i="34"/>
  <c r="O145" i="34"/>
  <c r="O146" i="34"/>
  <c r="O147" i="34"/>
  <c r="O148" i="34"/>
  <c r="O149" i="34"/>
  <c r="O150" i="34"/>
  <c r="O151" i="34"/>
  <c r="O4" i="34"/>
  <c r="T63" i="33" l="1"/>
  <c r="T62" i="33"/>
  <c r="T61" i="33"/>
  <c r="T60" i="33"/>
  <c r="T59" i="33"/>
  <c r="T58" i="33"/>
  <c r="T56" i="33"/>
  <c r="T55" i="33"/>
  <c r="T54" i="33"/>
  <c r="T53" i="33"/>
  <c r="T52" i="33"/>
  <c r="T51" i="33"/>
  <c r="T50" i="33"/>
  <c r="T49" i="33"/>
  <c r="T48" i="33"/>
  <c r="T47" i="33"/>
  <c r="T46" i="33"/>
  <c r="R1" i="33"/>
  <c r="Q1" i="33"/>
  <c r="P1" i="33"/>
  <c r="O1" i="33"/>
  <c r="N1" i="33"/>
  <c r="M1" i="33"/>
  <c r="L1" i="33"/>
  <c r="K1" i="33"/>
  <c r="J1" i="33"/>
  <c r="I1" i="33"/>
  <c r="H1" i="33"/>
  <c r="G1" i="33"/>
  <c r="F1" i="33"/>
  <c r="AE66" i="18"/>
  <c r="AB66" i="18"/>
  <c r="Y66" i="18"/>
  <c r="U66" i="18"/>
  <c r="O66" i="18"/>
  <c r="T66" i="18" s="1"/>
  <c r="N66" i="18"/>
  <c r="R66" i="18" s="1"/>
  <c r="M66" i="18"/>
  <c r="P66" i="18" s="1"/>
  <c r="AE65" i="18"/>
  <c r="AB65" i="18"/>
  <c r="Y65" i="18"/>
  <c r="U65" i="18"/>
  <c r="O65" i="18"/>
  <c r="T65" i="18" s="1"/>
  <c r="N65" i="18"/>
  <c r="R65" i="18" s="1"/>
  <c r="M65" i="18"/>
  <c r="P65" i="18" s="1"/>
  <c r="AE64" i="18"/>
  <c r="AB64" i="18"/>
  <c r="Y64" i="18"/>
  <c r="U64" i="18"/>
  <c r="O64" i="18"/>
  <c r="T64" i="18" s="1"/>
  <c r="N64" i="18"/>
  <c r="R64" i="18" s="1"/>
  <c r="M64" i="18"/>
  <c r="P64" i="18" s="1"/>
  <c r="AE63" i="18"/>
  <c r="AB63" i="18"/>
  <c r="Y63" i="18"/>
  <c r="U63" i="18"/>
  <c r="O63" i="18"/>
  <c r="T63" i="18" s="1"/>
  <c r="N63" i="18"/>
  <c r="R63" i="18" s="1"/>
  <c r="M63" i="18"/>
  <c r="P63" i="18" s="1"/>
  <c r="AE62" i="18"/>
  <c r="AB62" i="18"/>
  <c r="Y62" i="18"/>
  <c r="U62" i="18"/>
  <c r="O62" i="18"/>
  <c r="T62" i="18" s="1"/>
  <c r="N62" i="18"/>
  <c r="R62" i="18" s="1"/>
  <c r="M62" i="18"/>
  <c r="P62" i="18" s="1"/>
  <c r="AE61" i="18"/>
  <c r="AB61" i="18"/>
  <c r="Y61" i="18"/>
  <c r="U61" i="18"/>
  <c r="O61" i="18"/>
  <c r="T61" i="18" s="1"/>
  <c r="N61" i="18"/>
  <c r="R61" i="18" s="1"/>
  <c r="M61" i="18"/>
  <c r="P61" i="18" s="1"/>
  <c r="AE60" i="18"/>
  <c r="AB60" i="18"/>
  <c r="Y60" i="18"/>
  <c r="M60" i="18"/>
  <c r="AE59" i="18"/>
  <c r="AB59" i="18"/>
  <c r="Y59" i="18"/>
  <c r="U59" i="18"/>
  <c r="O59" i="18"/>
  <c r="T59" i="18" s="1"/>
  <c r="N59" i="18"/>
  <c r="R59" i="18" s="1"/>
  <c r="M59" i="18"/>
  <c r="P59" i="18" s="1"/>
  <c r="AE58" i="18"/>
  <c r="AB58" i="18"/>
  <c r="Y58" i="18"/>
  <c r="U58" i="18"/>
  <c r="O58" i="18"/>
  <c r="T58" i="18" s="1"/>
  <c r="N58" i="18"/>
  <c r="R58" i="18" s="1"/>
  <c r="M58" i="18"/>
  <c r="P58" i="18" s="1"/>
  <c r="AE57" i="18"/>
  <c r="AB57" i="18"/>
  <c r="Y57" i="18"/>
  <c r="U57" i="18"/>
  <c r="O57" i="18"/>
  <c r="T57" i="18" s="1"/>
  <c r="N57" i="18"/>
  <c r="R57" i="18" s="1"/>
  <c r="M57" i="18"/>
  <c r="P57" i="18" s="1"/>
  <c r="AE56" i="18"/>
  <c r="AB56" i="18"/>
  <c r="Y56" i="18"/>
  <c r="U56" i="18"/>
  <c r="O56" i="18"/>
  <c r="T56" i="18" s="1"/>
  <c r="N56" i="18"/>
  <c r="R56" i="18" s="1"/>
  <c r="M56" i="18"/>
  <c r="P56" i="18" s="1"/>
  <c r="AE55" i="18"/>
  <c r="AB55" i="18"/>
  <c r="Y55" i="18"/>
  <c r="U55" i="18"/>
  <c r="O55" i="18"/>
  <c r="T55" i="18" s="1"/>
  <c r="N55" i="18"/>
  <c r="R55" i="18" s="1"/>
  <c r="M55" i="18"/>
  <c r="P55" i="18" s="1"/>
  <c r="AE54" i="18"/>
  <c r="AB54" i="18"/>
  <c r="Y54" i="18"/>
  <c r="U54" i="18"/>
  <c r="O54" i="18"/>
  <c r="T54" i="18" s="1"/>
  <c r="N54" i="18"/>
  <c r="R54" i="18" s="1"/>
  <c r="M54" i="18"/>
  <c r="P54" i="18" s="1"/>
  <c r="AE53" i="18"/>
  <c r="AB53" i="18"/>
  <c r="Y53" i="18"/>
  <c r="U53" i="18"/>
  <c r="O53" i="18"/>
  <c r="T53" i="18" s="1"/>
  <c r="N53" i="18"/>
  <c r="R53" i="18" s="1"/>
  <c r="M53" i="18"/>
  <c r="P53" i="18" s="1"/>
  <c r="AE52" i="18"/>
  <c r="AB52" i="18"/>
  <c r="Y52" i="18"/>
  <c r="U52" i="18"/>
  <c r="T52" i="18"/>
  <c r="O52" i="18"/>
  <c r="N52" i="18"/>
  <c r="R52" i="18" s="1"/>
  <c r="M52" i="18"/>
  <c r="P52" i="18" s="1"/>
  <c r="AE51" i="18"/>
  <c r="AB51" i="18"/>
  <c r="Y51" i="18"/>
  <c r="U51" i="18"/>
  <c r="O51" i="18"/>
  <c r="T51" i="18" s="1"/>
  <c r="N51" i="18"/>
  <c r="R51" i="18" s="1"/>
  <c r="M51" i="18"/>
  <c r="P51" i="18" s="1"/>
  <c r="AE50" i="18"/>
  <c r="AB50" i="18"/>
  <c r="Y50" i="18"/>
  <c r="U50" i="18"/>
  <c r="O50" i="18"/>
  <c r="T50" i="18" s="1"/>
  <c r="N50" i="18"/>
  <c r="R50" i="18" s="1"/>
  <c r="M50" i="18"/>
  <c r="P50" i="18" s="1"/>
  <c r="AE49" i="18"/>
  <c r="AB49" i="18"/>
  <c r="Y49" i="18"/>
  <c r="U49" i="18"/>
  <c r="O49" i="18"/>
  <c r="T49" i="18" s="1"/>
  <c r="N49" i="18"/>
  <c r="R49" i="18" s="1"/>
  <c r="M49" i="18"/>
  <c r="P49" i="18" s="1"/>
  <c r="AE48" i="18"/>
  <c r="AB48" i="18"/>
  <c r="Y48" i="18"/>
  <c r="U48" i="18"/>
  <c r="O48" i="18"/>
  <c r="T48" i="18" s="1"/>
  <c r="N48" i="18"/>
  <c r="R48" i="18" s="1"/>
  <c r="M48" i="18"/>
  <c r="P48" i="18" s="1"/>
  <c r="AE47" i="18"/>
  <c r="AB47" i="18"/>
  <c r="Y47" i="18"/>
  <c r="U47" i="18"/>
  <c r="O47" i="18"/>
  <c r="T47" i="18" s="1"/>
  <c r="N47" i="18"/>
  <c r="R47" i="18" s="1"/>
  <c r="M47" i="18"/>
  <c r="P47" i="18" s="1"/>
  <c r="AE46" i="18"/>
  <c r="AB46" i="18"/>
  <c r="Y46" i="18"/>
  <c r="U46" i="18"/>
  <c r="O46" i="18"/>
  <c r="T46" i="18" s="1"/>
  <c r="N46" i="18"/>
  <c r="R46" i="18" s="1"/>
  <c r="M46" i="18"/>
  <c r="P46" i="18" s="1"/>
  <c r="AE45" i="18"/>
  <c r="AB45" i="18"/>
  <c r="Y45" i="18"/>
  <c r="U45" i="18"/>
  <c r="O45" i="18"/>
  <c r="T45" i="18" s="1"/>
  <c r="N45" i="18"/>
  <c r="R45" i="18" s="1"/>
  <c r="M45" i="18"/>
  <c r="P45" i="18" s="1"/>
  <c r="AE44" i="18"/>
  <c r="AB44" i="18"/>
  <c r="Y44" i="18"/>
  <c r="U44" i="18"/>
  <c r="O44" i="18"/>
  <c r="T44" i="18" s="1"/>
  <c r="N44" i="18"/>
  <c r="R44" i="18" s="1"/>
  <c r="M44" i="18"/>
  <c r="P44" i="18" s="1"/>
  <c r="V43" i="18"/>
  <c r="T43" i="18"/>
  <c r="R43" i="18"/>
  <c r="V42" i="18"/>
  <c r="T42" i="18"/>
  <c r="R42" i="18"/>
  <c r="V41" i="18"/>
  <c r="T41" i="18"/>
  <c r="R41" i="18"/>
  <c r="V40" i="18"/>
  <c r="T40" i="18"/>
  <c r="R40" i="18"/>
  <c r="V39" i="18"/>
  <c r="T39" i="18"/>
  <c r="R39" i="18"/>
  <c r="V38" i="18"/>
  <c r="T38" i="18"/>
  <c r="R38" i="18"/>
  <c r="V37" i="18"/>
  <c r="T37" i="18"/>
  <c r="R37" i="18"/>
  <c r="V36" i="18"/>
  <c r="T36" i="18"/>
  <c r="R36" i="18"/>
  <c r="V33" i="18"/>
  <c r="T33" i="18"/>
  <c r="R33" i="18"/>
  <c r="V31" i="18"/>
  <c r="T31" i="18"/>
  <c r="R31" i="18"/>
  <c r="V30" i="18"/>
  <c r="T30" i="18"/>
  <c r="R30" i="18"/>
  <c r="V29" i="18"/>
  <c r="T29" i="18"/>
  <c r="R29" i="18"/>
  <c r="V28" i="18"/>
  <c r="T28" i="18"/>
  <c r="R28" i="18"/>
  <c r="V27" i="18"/>
  <c r="T27" i="18"/>
  <c r="R27" i="18"/>
  <c r="V24" i="18"/>
  <c r="T24" i="18"/>
  <c r="R24" i="18"/>
  <c r="V23" i="18"/>
  <c r="T23" i="18"/>
  <c r="R23" i="18"/>
  <c r="V22" i="18"/>
  <c r="T22" i="18"/>
  <c r="R22" i="18"/>
  <c r="V21" i="18"/>
  <c r="T21" i="18"/>
  <c r="R21" i="18"/>
  <c r="V20" i="18"/>
  <c r="T20" i="18"/>
  <c r="R20" i="18"/>
  <c r="V19" i="18"/>
  <c r="T19" i="18"/>
  <c r="R19" i="18"/>
  <c r="V18" i="18"/>
  <c r="T18" i="18"/>
  <c r="R18" i="18"/>
  <c r="V17" i="18"/>
  <c r="T17" i="18"/>
  <c r="R17" i="18"/>
  <c r="V16" i="18"/>
  <c r="T16" i="18"/>
  <c r="R16" i="18"/>
  <c r="V14" i="18"/>
  <c r="T14" i="18"/>
  <c r="R14" i="18"/>
  <c r="V13" i="18"/>
  <c r="T13" i="18"/>
  <c r="R13" i="18"/>
  <c r="V12" i="18"/>
  <c r="T12" i="18"/>
  <c r="R12" i="18"/>
  <c r="V9" i="18"/>
  <c r="R9" i="18"/>
  <c r="V8" i="18"/>
  <c r="R8" i="18"/>
  <c r="V7" i="18"/>
  <c r="T7" i="18"/>
  <c r="R7" i="18"/>
  <c r="V5" i="18"/>
  <c r="T5" i="18"/>
  <c r="R5" i="18"/>
  <c r="AI1" i="18"/>
  <c r="AH1" i="18"/>
  <c r="AG1" i="18"/>
  <c r="AF1" i="18"/>
  <c r="AD1" i="18"/>
  <c r="AC1" i="18"/>
  <c r="AA1" i="18"/>
  <c r="Z1" i="18"/>
  <c r="X1" i="18"/>
  <c r="W1" i="18"/>
  <c r="S1" i="18"/>
  <c r="Q1" i="18"/>
  <c r="L1" i="18"/>
  <c r="K1" i="18"/>
  <c r="J1" i="18"/>
  <c r="I1" i="18"/>
  <c r="H1" i="18"/>
  <c r="G1" i="18"/>
  <c r="F1" i="18"/>
  <c r="E1" i="18"/>
  <c r="D1" i="18"/>
  <c r="T35" i="35"/>
  <c r="T34" i="35"/>
  <c r="T33" i="35"/>
  <c r="T32" i="35"/>
  <c r="T31" i="35"/>
  <c r="T30" i="35"/>
  <c r="T29" i="35"/>
  <c r="T28" i="35"/>
  <c r="T27" i="35"/>
  <c r="T26" i="35"/>
  <c r="T25" i="35"/>
  <c r="T24" i="35"/>
  <c r="T23" i="35"/>
  <c r="T22" i="35"/>
  <c r="T21" i="35"/>
  <c r="T20" i="35"/>
  <c r="T19" i="35"/>
  <c r="T18" i="35"/>
  <c r="T17" i="35"/>
  <c r="T16" i="35"/>
  <c r="T15" i="35"/>
  <c r="T14" i="35"/>
  <c r="T13" i="35"/>
  <c r="T12" i="35"/>
  <c r="T11" i="35"/>
  <c r="T10" i="35"/>
  <c r="T9" i="35"/>
  <c r="T8" i="35"/>
  <c r="T7" i="35"/>
  <c r="T6" i="35"/>
  <c r="T5" i="35"/>
  <c r="X1" i="35"/>
  <c r="W1" i="35"/>
  <c r="V1" i="35"/>
  <c r="U1" i="35"/>
  <c r="S1" i="35"/>
  <c r="R1" i="35"/>
  <c r="P1" i="35"/>
  <c r="L1" i="35"/>
  <c r="K1" i="35"/>
  <c r="J1" i="35"/>
  <c r="I1" i="35"/>
  <c r="H1" i="35"/>
  <c r="G1" i="35"/>
  <c r="F1" i="35"/>
  <c r="E1" i="35"/>
  <c r="X148" i="34"/>
  <c r="V148" i="34"/>
  <c r="T148" i="34"/>
  <c r="X146" i="34"/>
  <c r="V146" i="34"/>
  <c r="T146" i="34"/>
  <c r="X144" i="34"/>
  <c r="V144" i="34"/>
  <c r="T144" i="34"/>
  <c r="X141" i="34"/>
  <c r="V141" i="34"/>
  <c r="T141" i="34"/>
  <c r="X140" i="34"/>
  <c r="V140" i="34"/>
  <c r="T140" i="34"/>
  <c r="X139" i="34"/>
  <c r="V139" i="34"/>
  <c r="T139" i="34"/>
  <c r="X138" i="34"/>
  <c r="V138" i="34"/>
  <c r="T138" i="34"/>
  <c r="X137" i="34"/>
  <c r="V137" i="34"/>
  <c r="T137" i="34"/>
  <c r="X135" i="34"/>
  <c r="V135" i="34"/>
  <c r="T135" i="34"/>
  <c r="X132" i="34"/>
  <c r="V132" i="34"/>
  <c r="T132" i="34"/>
  <c r="X130" i="34"/>
  <c r="V130" i="34"/>
  <c r="T130" i="34"/>
  <c r="X129" i="34"/>
  <c r="V129" i="34"/>
  <c r="T129" i="34"/>
  <c r="X128" i="34"/>
  <c r="V128" i="34"/>
  <c r="T128" i="34"/>
  <c r="X127" i="34"/>
  <c r="T127" i="34"/>
  <c r="X126" i="34"/>
  <c r="T126" i="34"/>
  <c r="X125" i="34"/>
  <c r="V125" i="34"/>
  <c r="T125" i="34"/>
  <c r="X124" i="34"/>
  <c r="V124" i="34"/>
  <c r="T124" i="34"/>
  <c r="X123" i="34"/>
  <c r="T123" i="34"/>
  <c r="X122" i="34"/>
  <c r="V122" i="34"/>
  <c r="T122" i="34"/>
  <c r="X121" i="34"/>
  <c r="V121" i="34"/>
  <c r="T121" i="34"/>
  <c r="X119" i="34"/>
  <c r="V119" i="34"/>
  <c r="T119" i="34"/>
  <c r="X118" i="34"/>
  <c r="V118" i="34"/>
  <c r="T118" i="34"/>
  <c r="X117" i="34"/>
  <c r="V117" i="34"/>
  <c r="T117" i="34"/>
  <c r="X116" i="34"/>
  <c r="V116" i="34"/>
  <c r="T116" i="34"/>
  <c r="X115" i="34"/>
  <c r="V115" i="34"/>
  <c r="T115" i="34"/>
  <c r="X114" i="34"/>
  <c r="V114" i="34"/>
  <c r="T114" i="34"/>
  <c r="X112" i="34"/>
  <c r="V112" i="34"/>
  <c r="T112" i="34"/>
  <c r="X111" i="34"/>
  <c r="V111" i="34"/>
  <c r="T111" i="34"/>
  <c r="X108" i="34"/>
  <c r="V108" i="34"/>
  <c r="T108" i="34"/>
  <c r="X107" i="34"/>
  <c r="V107" i="34"/>
  <c r="T107" i="34"/>
  <c r="X106" i="34"/>
  <c r="V106" i="34"/>
  <c r="T106" i="34"/>
  <c r="X105" i="34"/>
  <c r="V105" i="34"/>
  <c r="T105" i="34"/>
  <c r="X101" i="34"/>
  <c r="V101" i="34"/>
  <c r="T101" i="34"/>
  <c r="X100" i="34"/>
  <c r="V100" i="34"/>
  <c r="T100" i="34"/>
  <c r="X98" i="34"/>
  <c r="T98" i="34"/>
  <c r="X94" i="34"/>
  <c r="V94" i="34"/>
  <c r="T94" i="34"/>
  <c r="X93" i="34"/>
  <c r="V93" i="34"/>
  <c r="T93" i="34"/>
  <c r="X91" i="34"/>
  <c r="V91" i="34"/>
  <c r="T91" i="34"/>
  <c r="X88" i="34"/>
  <c r="V88" i="34"/>
  <c r="T88" i="34"/>
  <c r="X87" i="34"/>
  <c r="V87" i="34"/>
  <c r="T87" i="34"/>
  <c r="X86" i="34"/>
  <c r="V86" i="34"/>
  <c r="T86" i="34"/>
  <c r="X84" i="34"/>
  <c r="V84" i="34"/>
  <c r="T84" i="34"/>
  <c r="X80" i="34"/>
  <c r="V80" i="34"/>
  <c r="T80" i="34"/>
  <c r="X79" i="34"/>
  <c r="V79" i="34"/>
  <c r="T79" i="34"/>
  <c r="X78" i="34"/>
  <c r="V78" i="34"/>
  <c r="T78" i="34"/>
  <c r="X76" i="34"/>
  <c r="T76" i="34"/>
  <c r="X75" i="34"/>
  <c r="V75" i="34"/>
  <c r="T75" i="34"/>
  <c r="X74" i="34"/>
  <c r="V74" i="34"/>
  <c r="T74" i="34"/>
  <c r="X72" i="34"/>
  <c r="V72" i="34"/>
  <c r="T72" i="34"/>
  <c r="X70" i="34"/>
  <c r="V70" i="34"/>
  <c r="T70" i="34"/>
  <c r="X66" i="34"/>
  <c r="V66" i="34"/>
  <c r="T66" i="34"/>
  <c r="X65" i="34"/>
  <c r="V65" i="34"/>
  <c r="T65" i="34"/>
  <c r="X64" i="34"/>
  <c r="V64" i="34"/>
  <c r="T64" i="34"/>
  <c r="X63" i="34"/>
  <c r="V63" i="34"/>
  <c r="T63" i="34"/>
  <c r="X62" i="34"/>
  <c r="V62" i="34"/>
  <c r="T62" i="34"/>
  <c r="X61" i="34"/>
  <c r="V61" i="34"/>
  <c r="T61" i="34"/>
  <c r="X60" i="34"/>
  <c r="V60" i="34"/>
  <c r="T60" i="34"/>
  <c r="X58" i="34"/>
  <c r="V58" i="34"/>
  <c r="T58" i="34"/>
  <c r="X56" i="34"/>
  <c r="V56" i="34"/>
  <c r="T56" i="34"/>
  <c r="X55" i="34"/>
  <c r="V55" i="34"/>
  <c r="T55" i="34"/>
  <c r="X54" i="34"/>
  <c r="V54" i="34"/>
  <c r="T54" i="34"/>
  <c r="X52" i="34"/>
  <c r="V52" i="34"/>
  <c r="T52" i="34"/>
  <c r="X51" i="34"/>
  <c r="V51" i="34"/>
  <c r="T51" i="34"/>
  <c r="X49" i="34"/>
  <c r="V49" i="34"/>
  <c r="T49" i="34"/>
  <c r="X48" i="34"/>
  <c r="V48" i="34"/>
  <c r="T48" i="34"/>
  <c r="X47" i="34"/>
  <c r="V47" i="34"/>
  <c r="T47" i="34"/>
  <c r="X46" i="34"/>
  <c r="V46" i="34"/>
  <c r="T46" i="34"/>
  <c r="X45" i="34"/>
  <c r="V45" i="34"/>
  <c r="T45" i="34"/>
  <c r="X43" i="34"/>
  <c r="V43" i="34"/>
  <c r="T43" i="34"/>
  <c r="X42" i="34"/>
  <c r="V42" i="34"/>
  <c r="T42" i="34"/>
  <c r="X41" i="34"/>
  <c r="V41" i="34"/>
  <c r="T41" i="34"/>
  <c r="X40" i="34"/>
  <c r="V40" i="34"/>
  <c r="T40" i="34"/>
  <c r="X39" i="34"/>
  <c r="V39" i="34"/>
  <c r="T39" i="34"/>
  <c r="X37" i="34"/>
  <c r="V37" i="34"/>
  <c r="T37" i="34"/>
  <c r="X36" i="34"/>
  <c r="V36" i="34"/>
  <c r="T36" i="34"/>
  <c r="X34" i="34"/>
  <c r="V34" i="34"/>
  <c r="T34" i="34"/>
  <c r="X33" i="34"/>
  <c r="V33" i="34"/>
  <c r="T33" i="34"/>
  <c r="X32" i="34"/>
  <c r="V32" i="34"/>
  <c r="T32" i="34"/>
  <c r="X28" i="34"/>
  <c r="V28" i="34"/>
  <c r="T28" i="34"/>
  <c r="X27" i="34"/>
  <c r="V27" i="34"/>
  <c r="T27" i="34"/>
  <c r="X26" i="34"/>
  <c r="V26" i="34"/>
  <c r="T26" i="34"/>
  <c r="X25" i="34"/>
  <c r="V25" i="34"/>
  <c r="T25" i="34"/>
  <c r="X24" i="34"/>
  <c r="V24" i="34"/>
  <c r="T24" i="34"/>
  <c r="X23" i="34"/>
  <c r="V23" i="34"/>
  <c r="T23" i="34"/>
  <c r="X22" i="34"/>
  <c r="V22" i="34"/>
  <c r="T22" i="34"/>
  <c r="X21" i="34"/>
  <c r="V21" i="34"/>
  <c r="T21" i="34"/>
  <c r="X20" i="34"/>
  <c r="V20" i="34"/>
  <c r="T20" i="34"/>
  <c r="X19" i="34"/>
  <c r="V19" i="34"/>
  <c r="T19" i="34"/>
  <c r="X18" i="34"/>
  <c r="V18" i="34"/>
  <c r="T18" i="34"/>
  <c r="X17" i="34"/>
  <c r="V17" i="34"/>
  <c r="T17" i="34"/>
  <c r="X16" i="34"/>
  <c r="V16" i="34"/>
  <c r="T16" i="34"/>
  <c r="X15" i="34"/>
  <c r="V15" i="34"/>
  <c r="T15" i="34"/>
  <c r="X14" i="34"/>
  <c r="V14" i="34"/>
  <c r="T14" i="34"/>
  <c r="X13" i="34"/>
  <c r="V13" i="34"/>
  <c r="T13" i="34"/>
  <c r="X11" i="34"/>
  <c r="V11" i="34"/>
  <c r="T11" i="34"/>
  <c r="X10" i="34"/>
  <c r="V10" i="34"/>
  <c r="T10" i="34"/>
  <c r="X9" i="34"/>
  <c r="V9" i="34"/>
  <c r="T9" i="34"/>
  <c r="X8" i="34"/>
  <c r="V8" i="34"/>
  <c r="T8" i="34"/>
  <c r="X7" i="34"/>
  <c r="V7" i="34"/>
  <c r="T7" i="34"/>
  <c r="X6" i="34"/>
  <c r="V6" i="34"/>
  <c r="T6" i="34"/>
  <c r="X5" i="34"/>
  <c r="V5" i="34"/>
  <c r="T5" i="34"/>
  <c r="AK1" i="34"/>
  <c r="AJ1" i="34"/>
  <c r="AI1" i="34"/>
  <c r="AH1" i="34"/>
  <c r="AG1" i="34"/>
  <c r="AF1" i="34"/>
  <c r="AE1" i="34"/>
  <c r="AD1" i="34"/>
  <c r="AC1" i="34"/>
  <c r="AB1" i="34"/>
  <c r="AA1" i="34"/>
  <c r="Z1" i="34"/>
  <c r="Y1" i="34"/>
  <c r="W1" i="34"/>
  <c r="U1" i="34"/>
  <c r="S1" i="34"/>
  <c r="R1" i="34"/>
  <c r="Q1" i="34"/>
  <c r="P1" i="34"/>
  <c r="N1" i="34"/>
  <c r="M1" i="34"/>
  <c r="L1" i="34"/>
  <c r="K1" i="34"/>
  <c r="J1" i="34"/>
  <c r="I1" i="34"/>
  <c r="H1" i="34"/>
  <c r="G1" i="34"/>
  <c r="F1" i="34"/>
  <c r="E1" i="34"/>
  <c r="X246" i="8"/>
  <c r="V246" i="8"/>
  <c r="T246" i="8"/>
  <c r="X245" i="8"/>
  <c r="V245" i="8"/>
  <c r="T245" i="8"/>
  <c r="X244" i="8"/>
  <c r="V244" i="8"/>
  <c r="T244" i="8"/>
  <c r="X243" i="8"/>
  <c r="V243" i="8"/>
  <c r="T243" i="8"/>
  <c r="X242" i="8"/>
  <c r="V242" i="8"/>
  <c r="T242" i="8"/>
  <c r="X241" i="8"/>
  <c r="V241" i="8"/>
  <c r="T241" i="8"/>
  <c r="X240" i="8"/>
  <c r="V240" i="8"/>
  <c r="T240" i="8"/>
  <c r="X239" i="8"/>
  <c r="V239" i="8"/>
  <c r="T239" i="8"/>
  <c r="X238" i="8"/>
  <c r="V238" i="8"/>
  <c r="T238" i="8"/>
  <c r="X237" i="8"/>
  <c r="V237" i="8"/>
  <c r="T237" i="8"/>
  <c r="X236" i="8"/>
  <c r="V236" i="8"/>
  <c r="T236" i="8"/>
  <c r="X235" i="8"/>
  <c r="V235" i="8"/>
  <c r="T235" i="8"/>
  <c r="X234" i="8"/>
  <c r="V234" i="8"/>
  <c r="T234" i="8"/>
  <c r="X233" i="8"/>
  <c r="V233" i="8"/>
  <c r="T233" i="8"/>
  <c r="X232" i="8"/>
  <c r="V232" i="8"/>
  <c r="T232" i="8"/>
  <c r="X231" i="8"/>
  <c r="V231" i="8"/>
  <c r="T231" i="8"/>
  <c r="X230" i="8"/>
  <c r="V230" i="8"/>
  <c r="T230" i="8"/>
  <c r="X229" i="8"/>
  <c r="V229" i="8"/>
  <c r="T229" i="8"/>
  <c r="X228" i="8"/>
  <c r="V228" i="8"/>
  <c r="T228" i="8"/>
  <c r="X227" i="8"/>
  <c r="V227" i="8"/>
  <c r="T227" i="8"/>
  <c r="X226" i="8"/>
  <c r="V226" i="8"/>
  <c r="T226" i="8"/>
  <c r="X225" i="8"/>
  <c r="V225" i="8"/>
  <c r="T225" i="8"/>
  <c r="X223" i="8"/>
  <c r="V223" i="8"/>
  <c r="T223" i="8"/>
  <c r="X222" i="8"/>
  <c r="V222" i="8"/>
  <c r="T222" i="8"/>
  <c r="X221" i="8"/>
  <c r="V221" i="8"/>
  <c r="T221" i="8"/>
  <c r="X220" i="8"/>
  <c r="V220" i="8"/>
  <c r="T220" i="8"/>
  <c r="X218" i="8"/>
  <c r="T218" i="8"/>
  <c r="X217" i="8"/>
  <c r="V217" i="8"/>
  <c r="T217" i="8"/>
  <c r="X216" i="8"/>
  <c r="V216" i="8"/>
  <c r="T216" i="8"/>
  <c r="X212" i="8"/>
  <c r="V212" i="8"/>
  <c r="T212" i="8"/>
  <c r="X211" i="8"/>
  <c r="V211" i="8"/>
  <c r="T211" i="8"/>
  <c r="X207" i="8"/>
  <c r="V207" i="8"/>
  <c r="T207" i="8"/>
  <c r="X206" i="8"/>
  <c r="T206" i="8"/>
  <c r="X205" i="8"/>
  <c r="V205" i="8"/>
  <c r="T205" i="8"/>
  <c r="X202" i="8"/>
  <c r="V202" i="8"/>
  <c r="T202" i="8"/>
  <c r="X201" i="8"/>
  <c r="V201" i="8"/>
  <c r="T201" i="8"/>
  <c r="X200" i="8"/>
  <c r="V200" i="8"/>
  <c r="T200" i="8"/>
  <c r="X199" i="8"/>
  <c r="V199" i="8"/>
  <c r="T199" i="8"/>
  <c r="X198" i="8"/>
  <c r="V198" i="8"/>
  <c r="T198" i="8"/>
  <c r="X197" i="8"/>
  <c r="V197" i="8"/>
  <c r="T197" i="8"/>
  <c r="X196" i="8"/>
  <c r="V196" i="8"/>
  <c r="T196" i="8"/>
  <c r="X195" i="8"/>
  <c r="V195" i="8"/>
  <c r="T195" i="8"/>
  <c r="X194" i="8"/>
  <c r="V194" i="8"/>
  <c r="T194" i="8"/>
  <c r="X193" i="8"/>
  <c r="V193" i="8"/>
  <c r="T193" i="8"/>
  <c r="X192" i="8"/>
  <c r="V192" i="8"/>
  <c r="T192" i="8"/>
  <c r="X191" i="8"/>
  <c r="V191" i="8"/>
  <c r="T191" i="8"/>
  <c r="X190" i="8"/>
  <c r="V190" i="8"/>
  <c r="T190" i="8"/>
  <c r="X189" i="8"/>
  <c r="V189" i="8"/>
  <c r="T189" i="8"/>
  <c r="X188" i="8"/>
  <c r="V188" i="8"/>
  <c r="T188" i="8"/>
  <c r="X187" i="8"/>
  <c r="V187" i="8"/>
  <c r="T187" i="8"/>
  <c r="X186" i="8"/>
  <c r="V186" i="8"/>
  <c r="T186" i="8"/>
  <c r="X185" i="8"/>
  <c r="V185" i="8"/>
  <c r="T185" i="8"/>
  <c r="X184" i="8"/>
  <c r="V184" i="8"/>
  <c r="T184" i="8"/>
  <c r="X183" i="8"/>
  <c r="V183" i="8"/>
  <c r="T183" i="8"/>
  <c r="X182" i="8"/>
  <c r="V182" i="8"/>
  <c r="T182" i="8"/>
  <c r="X181" i="8"/>
  <c r="V181" i="8"/>
  <c r="T181" i="8"/>
  <c r="X180" i="8"/>
  <c r="V180" i="8"/>
  <c r="T180" i="8"/>
  <c r="X178" i="8"/>
  <c r="V178" i="8"/>
  <c r="T178" i="8"/>
  <c r="X177" i="8"/>
  <c r="V177" i="8"/>
  <c r="T177" i="8"/>
  <c r="X176" i="8"/>
  <c r="V176" i="8"/>
  <c r="T176" i="8"/>
  <c r="X174" i="8"/>
  <c r="V174" i="8"/>
  <c r="T174" i="8"/>
  <c r="X173" i="8"/>
  <c r="V173" i="8"/>
  <c r="T173" i="8"/>
  <c r="X172" i="8"/>
  <c r="V172" i="8"/>
  <c r="T172" i="8"/>
  <c r="X171" i="8"/>
  <c r="V171" i="8"/>
  <c r="T171" i="8"/>
  <c r="X170" i="8"/>
  <c r="V170" i="8"/>
  <c r="T170" i="8"/>
  <c r="X169" i="8"/>
  <c r="V169" i="8"/>
  <c r="T169" i="8"/>
  <c r="X168" i="8"/>
  <c r="V168" i="8"/>
  <c r="T168" i="8"/>
  <c r="X167" i="8"/>
  <c r="V167" i="8"/>
  <c r="T167" i="8"/>
  <c r="X166" i="8"/>
  <c r="V166" i="8"/>
  <c r="T166" i="8"/>
  <c r="X165" i="8"/>
  <c r="V165" i="8"/>
  <c r="T165" i="8"/>
  <c r="X164" i="8"/>
  <c r="V164" i="8"/>
  <c r="T164" i="8"/>
  <c r="X163" i="8"/>
  <c r="V163" i="8"/>
  <c r="T163" i="8"/>
  <c r="X162" i="8"/>
  <c r="V162" i="8"/>
  <c r="T162" i="8"/>
  <c r="X161" i="8"/>
  <c r="V161" i="8"/>
  <c r="T161" i="8"/>
  <c r="X159" i="8"/>
  <c r="V159" i="8"/>
  <c r="T159" i="8"/>
  <c r="X158" i="8"/>
  <c r="V158" i="8"/>
  <c r="T158" i="8"/>
  <c r="X157" i="8"/>
  <c r="V157" i="8"/>
  <c r="T157" i="8"/>
  <c r="X156" i="8"/>
  <c r="V156" i="8"/>
  <c r="T156" i="8"/>
  <c r="X155" i="8"/>
  <c r="V155" i="8"/>
  <c r="T155" i="8"/>
  <c r="X154" i="8"/>
  <c r="V154" i="8"/>
  <c r="T154" i="8"/>
  <c r="X153" i="8"/>
  <c r="V153" i="8"/>
  <c r="T153" i="8"/>
  <c r="X152" i="8"/>
  <c r="V152" i="8"/>
  <c r="T152" i="8"/>
  <c r="X151" i="8"/>
  <c r="V151" i="8"/>
  <c r="T151" i="8"/>
  <c r="X150" i="8"/>
  <c r="V150" i="8"/>
  <c r="T150" i="8"/>
  <c r="X149" i="8"/>
  <c r="V149" i="8"/>
  <c r="T149" i="8"/>
  <c r="X147" i="8"/>
  <c r="V147" i="8"/>
  <c r="T147" i="8"/>
  <c r="X146" i="8"/>
  <c r="V146" i="8"/>
  <c r="T146" i="8"/>
  <c r="X145" i="8"/>
  <c r="V145" i="8"/>
  <c r="T145" i="8"/>
  <c r="X144" i="8"/>
  <c r="V144" i="8"/>
  <c r="T144" i="8"/>
  <c r="X143" i="8"/>
  <c r="V143" i="8"/>
  <c r="T143" i="8"/>
  <c r="X142" i="8"/>
  <c r="V142" i="8"/>
  <c r="T142" i="8"/>
  <c r="X141" i="8"/>
  <c r="V141" i="8"/>
  <c r="T141" i="8"/>
  <c r="X139" i="8"/>
  <c r="V139" i="8"/>
  <c r="T139" i="8"/>
  <c r="X138" i="8"/>
  <c r="V138" i="8"/>
  <c r="T138" i="8"/>
  <c r="X137" i="8"/>
  <c r="V137" i="8"/>
  <c r="T137" i="8"/>
  <c r="X136" i="8"/>
  <c r="V136" i="8"/>
  <c r="T136" i="8"/>
  <c r="X134" i="8"/>
  <c r="T134" i="8"/>
  <c r="X133" i="8"/>
  <c r="V133" i="8"/>
  <c r="T133" i="8"/>
  <c r="X131" i="8"/>
  <c r="V131" i="8"/>
  <c r="T131" i="8"/>
  <c r="X130" i="8"/>
  <c r="V130" i="8"/>
  <c r="T130" i="8"/>
  <c r="X129" i="8"/>
  <c r="V129" i="8"/>
  <c r="T129" i="8"/>
  <c r="X128" i="8"/>
  <c r="V128" i="8"/>
  <c r="T128" i="8"/>
  <c r="X127" i="8"/>
  <c r="V127" i="8"/>
  <c r="T127" i="8"/>
  <c r="X126" i="8"/>
  <c r="V126" i="8"/>
  <c r="T126" i="8"/>
  <c r="X125" i="8"/>
  <c r="V125" i="8"/>
  <c r="T125" i="8"/>
  <c r="X124" i="8"/>
  <c r="V124" i="8"/>
  <c r="T124" i="8"/>
  <c r="X123" i="8"/>
  <c r="V123" i="8"/>
  <c r="T123" i="8"/>
  <c r="X122" i="8"/>
  <c r="V122" i="8"/>
  <c r="T122" i="8"/>
  <c r="X121" i="8"/>
  <c r="V121" i="8"/>
  <c r="T121" i="8"/>
  <c r="X120" i="8"/>
  <c r="V120" i="8"/>
  <c r="T120" i="8"/>
  <c r="X119" i="8"/>
  <c r="V119" i="8"/>
  <c r="T119" i="8"/>
  <c r="X118" i="8"/>
  <c r="V118" i="8"/>
  <c r="T118" i="8"/>
  <c r="X117" i="8"/>
  <c r="V117" i="8"/>
  <c r="T117" i="8"/>
  <c r="X116" i="8"/>
  <c r="V116" i="8"/>
  <c r="T116" i="8"/>
  <c r="X115" i="8"/>
  <c r="V115" i="8"/>
  <c r="T115" i="8"/>
  <c r="X114" i="8"/>
  <c r="V114" i="8"/>
  <c r="T114" i="8"/>
  <c r="X113" i="8"/>
  <c r="V113" i="8"/>
  <c r="T113" i="8"/>
  <c r="X112" i="8"/>
  <c r="V112" i="8"/>
  <c r="T112" i="8"/>
  <c r="X111" i="8"/>
  <c r="V111" i="8"/>
  <c r="T111" i="8"/>
  <c r="X110" i="8"/>
  <c r="V110" i="8"/>
  <c r="T110" i="8"/>
  <c r="X109" i="8"/>
  <c r="V109" i="8"/>
  <c r="T109" i="8"/>
  <c r="X108" i="8"/>
  <c r="V108" i="8"/>
  <c r="T108" i="8"/>
  <c r="X106" i="8"/>
  <c r="V106" i="8"/>
  <c r="T106" i="8"/>
  <c r="X105" i="8"/>
  <c r="V105" i="8"/>
  <c r="T105" i="8"/>
  <c r="X104" i="8"/>
  <c r="V104" i="8"/>
  <c r="T104" i="8"/>
  <c r="X103" i="8"/>
  <c r="V103" i="8"/>
  <c r="T103" i="8"/>
  <c r="X102" i="8"/>
  <c r="V102" i="8"/>
  <c r="T102" i="8"/>
  <c r="X101" i="8"/>
  <c r="V101" i="8"/>
  <c r="T101" i="8"/>
  <c r="X99" i="8"/>
  <c r="V99" i="8"/>
  <c r="T99" i="8"/>
  <c r="X97" i="8"/>
  <c r="V97" i="8"/>
  <c r="T97" i="8"/>
  <c r="X96" i="8"/>
  <c r="T96" i="8"/>
  <c r="X95" i="8"/>
  <c r="V95" i="8"/>
  <c r="T95" i="8"/>
  <c r="X94" i="8"/>
  <c r="V94" i="8"/>
  <c r="T94" i="8"/>
  <c r="X93" i="8"/>
  <c r="V93" i="8"/>
  <c r="T93" i="8"/>
  <c r="X92" i="8"/>
  <c r="V92" i="8"/>
  <c r="T92" i="8"/>
  <c r="X90" i="8"/>
  <c r="V90" i="8"/>
  <c r="T90" i="8"/>
  <c r="X89" i="8"/>
  <c r="V89" i="8"/>
  <c r="T89" i="8"/>
  <c r="X88" i="8"/>
  <c r="V88" i="8"/>
  <c r="T88" i="8"/>
  <c r="X87" i="8"/>
  <c r="V87" i="8"/>
  <c r="T87" i="8"/>
  <c r="X86" i="8"/>
  <c r="V86" i="8"/>
  <c r="T86" i="8"/>
  <c r="X85" i="8"/>
  <c r="V85" i="8"/>
  <c r="T85" i="8"/>
  <c r="X84" i="8"/>
  <c r="V84" i="8"/>
  <c r="T84" i="8"/>
  <c r="X83" i="8"/>
  <c r="V83" i="8"/>
  <c r="T83" i="8"/>
  <c r="X82" i="8"/>
  <c r="V82" i="8"/>
  <c r="T82" i="8"/>
  <c r="X81" i="8"/>
  <c r="V81" i="8"/>
  <c r="T81" i="8"/>
  <c r="X80" i="8"/>
  <c r="V80" i="8"/>
  <c r="T80" i="8"/>
  <c r="X79" i="8"/>
  <c r="V79" i="8"/>
  <c r="T79" i="8"/>
  <c r="X77" i="8"/>
  <c r="V77" i="8"/>
  <c r="T77" i="8"/>
  <c r="X76" i="8"/>
  <c r="V76" i="8"/>
  <c r="T76" i="8"/>
  <c r="X75" i="8"/>
  <c r="V75" i="8"/>
  <c r="T75" i="8"/>
  <c r="X74" i="8"/>
  <c r="V74" i="8"/>
  <c r="T74" i="8"/>
  <c r="X73" i="8"/>
  <c r="V73" i="8"/>
  <c r="T73" i="8"/>
  <c r="X72" i="8"/>
  <c r="V72" i="8"/>
  <c r="T72" i="8"/>
  <c r="X71" i="8"/>
  <c r="V71" i="8"/>
  <c r="T71" i="8"/>
  <c r="X70" i="8"/>
  <c r="V70" i="8"/>
  <c r="T70" i="8"/>
  <c r="X69" i="8"/>
  <c r="V69" i="8"/>
  <c r="T69" i="8"/>
  <c r="X68" i="8"/>
  <c r="V68" i="8"/>
  <c r="T68" i="8"/>
  <c r="X64" i="8"/>
  <c r="V64" i="8"/>
  <c r="T64" i="8"/>
  <c r="X63" i="8"/>
  <c r="V63" i="8"/>
  <c r="T63" i="8"/>
  <c r="X61" i="8"/>
  <c r="V61" i="8"/>
  <c r="T61" i="8"/>
  <c r="X60" i="8"/>
  <c r="V60" i="8"/>
  <c r="T60" i="8"/>
  <c r="X59" i="8"/>
  <c r="V59" i="8"/>
  <c r="T59" i="8"/>
  <c r="X58" i="8"/>
  <c r="V58" i="8"/>
  <c r="T58" i="8"/>
  <c r="X57" i="8"/>
  <c r="V57" i="8"/>
  <c r="T57" i="8"/>
  <c r="X56" i="8"/>
  <c r="V56" i="8"/>
  <c r="T56" i="8"/>
  <c r="X55" i="8"/>
  <c r="V55" i="8"/>
  <c r="T55" i="8"/>
  <c r="X53" i="8"/>
  <c r="V53" i="8"/>
  <c r="T53" i="8"/>
  <c r="X49" i="8"/>
  <c r="V49" i="8"/>
  <c r="T49" i="8"/>
  <c r="X48" i="8"/>
  <c r="V48" i="8"/>
  <c r="T48" i="8"/>
  <c r="X46" i="8"/>
  <c r="V46" i="8"/>
  <c r="T46" i="8"/>
  <c r="X45" i="8"/>
  <c r="V45" i="8"/>
  <c r="T45" i="8"/>
  <c r="X44" i="8"/>
  <c r="V44" i="8"/>
  <c r="T44" i="8"/>
  <c r="X43" i="8"/>
  <c r="V43" i="8"/>
  <c r="T43" i="8"/>
  <c r="X42" i="8"/>
  <c r="V42" i="8"/>
  <c r="T42" i="8"/>
  <c r="X41" i="8"/>
  <c r="V41" i="8"/>
  <c r="T41" i="8"/>
  <c r="X40" i="8"/>
  <c r="V40" i="8"/>
  <c r="T40" i="8"/>
  <c r="X39" i="8"/>
  <c r="V39" i="8"/>
  <c r="T39" i="8"/>
  <c r="X38" i="8"/>
  <c r="V38" i="8"/>
  <c r="T38" i="8"/>
  <c r="X37" i="8"/>
  <c r="V37" i="8"/>
  <c r="T37" i="8"/>
  <c r="X36" i="8"/>
  <c r="V36" i="8"/>
  <c r="T36" i="8"/>
  <c r="X35" i="8"/>
  <c r="V35" i="8"/>
  <c r="T35" i="8"/>
  <c r="X34" i="8"/>
  <c r="V34" i="8"/>
  <c r="T34" i="8"/>
  <c r="X33" i="8"/>
  <c r="V33" i="8"/>
  <c r="T33" i="8"/>
  <c r="X32" i="8"/>
  <c r="V32" i="8"/>
  <c r="T32" i="8"/>
  <c r="X31" i="8"/>
  <c r="V31" i="8"/>
  <c r="T31" i="8"/>
  <c r="X30" i="8"/>
  <c r="V30" i="8"/>
  <c r="T30" i="8"/>
  <c r="X29" i="8"/>
  <c r="V29" i="8"/>
  <c r="T29" i="8"/>
  <c r="X27" i="8"/>
  <c r="V27" i="8"/>
  <c r="T27" i="8"/>
  <c r="X24" i="8"/>
  <c r="V24" i="8"/>
  <c r="T24" i="8"/>
  <c r="X23" i="8"/>
  <c r="V23" i="8"/>
  <c r="T23" i="8"/>
  <c r="X22" i="8"/>
  <c r="V22" i="8"/>
  <c r="T22" i="8"/>
  <c r="X21" i="8"/>
  <c r="V21" i="8"/>
  <c r="T21" i="8"/>
  <c r="X19" i="8"/>
  <c r="V19" i="8"/>
  <c r="T19" i="8"/>
  <c r="X18" i="8"/>
  <c r="V18" i="8"/>
  <c r="T18" i="8"/>
  <c r="X17" i="8"/>
  <c r="V17" i="8"/>
  <c r="T17" i="8"/>
  <c r="X15" i="8"/>
  <c r="V15" i="8"/>
  <c r="T15" i="8"/>
  <c r="X14" i="8"/>
  <c r="V14" i="8"/>
  <c r="T14" i="8"/>
  <c r="X13" i="8"/>
  <c r="V13" i="8"/>
  <c r="T13" i="8"/>
  <c r="X12" i="8"/>
  <c r="V12" i="8"/>
  <c r="T12" i="8"/>
  <c r="X11" i="8"/>
  <c r="V11" i="8"/>
  <c r="T11" i="8"/>
  <c r="X10" i="8"/>
  <c r="V10" i="8"/>
  <c r="T10" i="8"/>
  <c r="X8" i="8"/>
  <c r="V8" i="8"/>
  <c r="T8" i="8"/>
  <c r="X7" i="8"/>
  <c r="V7" i="8"/>
  <c r="T7" i="8"/>
  <c r="X6" i="8"/>
  <c r="V6" i="8"/>
  <c r="T6" i="8"/>
  <c r="X5" i="8"/>
  <c r="V5" i="8"/>
  <c r="T5" i="8"/>
  <c r="X4" i="8"/>
  <c r="V4" i="8"/>
  <c r="T4" i="8"/>
  <c r="AK1" i="8"/>
  <c r="AJ1" i="8"/>
  <c r="AI1" i="8"/>
  <c r="AH1" i="8"/>
  <c r="AG1" i="8"/>
  <c r="AF1" i="8"/>
  <c r="AE1" i="8"/>
  <c r="AD1" i="8"/>
  <c r="AC1" i="8"/>
  <c r="AB1" i="8"/>
  <c r="AA1" i="8"/>
  <c r="Z1" i="8"/>
  <c r="Y1" i="8"/>
  <c r="W1" i="8"/>
  <c r="U1" i="8"/>
  <c r="S1" i="8"/>
  <c r="R1" i="8"/>
  <c r="Q1" i="8"/>
  <c r="P1" i="8"/>
  <c r="O1" i="8"/>
  <c r="N1" i="8"/>
  <c r="M1" i="8"/>
  <c r="L1" i="8"/>
  <c r="K1" i="8"/>
  <c r="J1" i="8"/>
  <c r="I1" i="8"/>
  <c r="H1" i="8"/>
  <c r="G1" i="8"/>
  <c r="F1" i="8"/>
  <c r="E1" i="8"/>
  <c r="D1" i="8"/>
  <c r="T70" i="5"/>
  <c r="R70" i="5"/>
  <c r="P70" i="5"/>
  <c r="T68" i="5"/>
  <c r="R68" i="5"/>
  <c r="P68" i="5"/>
  <c r="T67" i="5"/>
  <c r="R67" i="5"/>
  <c r="P67" i="5"/>
  <c r="T66" i="5"/>
  <c r="R66" i="5"/>
  <c r="P66" i="5"/>
  <c r="T65" i="5"/>
  <c r="R65" i="5"/>
  <c r="P65" i="5"/>
  <c r="T64" i="5"/>
  <c r="R64" i="5"/>
  <c r="P64" i="5"/>
  <c r="T63" i="5"/>
  <c r="R63" i="5"/>
  <c r="P63" i="5"/>
  <c r="T62" i="5"/>
  <c r="R62" i="5"/>
  <c r="P62" i="5"/>
  <c r="T60" i="5"/>
  <c r="R60" i="5"/>
  <c r="P60" i="5"/>
  <c r="T59" i="5"/>
  <c r="R59" i="5"/>
  <c r="P59" i="5"/>
  <c r="T58" i="5"/>
  <c r="R58" i="5"/>
  <c r="P58" i="5"/>
  <c r="T57" i="5"/>
  <c r="R57" i="5"/>
  <c r="P57" i="5"/>
  <c r="T56" i="5"/>
  <c r="R56" i="5"/>
  <c r="P56" i="5"/>
  <c r="T55" i="5"/>
  <c r="R55" i="5"/>
  <c r="P55" i="5"/>
  <c r="T54" i="5"/>
  <c r="R54" i="5"/>
  <c r="P54" i="5"/>
  <c r="T53" i="5"/>
  <c r="R53" i="5"/>
  <c r="P53" i="5"/>
  <c r="T52" i="5"/>
  <c r="R52" i="5"/>
  <c r="P52" i="5"/>
  <c r="T51" i="5"/>
  <c r="R51" i="5"/>
  <c r="P51" i="5"/>
  <c r="T50" i="5"/>
  <c r="R50" i="5"/>
  <c r="P50" i="5"/>
  <c r="T49" i="5"/>
  <c r="R49" i="5"/>
  <c r="P49" i="5"/>
  <c r="T48" i="5"/>
  <c r="R48" i="5"/>
  <c r="P48" i="5"/>
  <c r="T46" i="5"/>
  <c r="R46" i="5"/>
  <c r="P46" i="5"/>
  <c r="T45" i="5"/>
  <c r="R45" i="5"/>
  <c r="P45" i="5"/>
  <c r="T44" i="5"/>
  <c r="R44" i="5"/>
  <c r="P44" i="5"/>
  <c r="T43" i="5"/>
  <c r="R43" i="5"/>
  <c r="P43" i="5"/>
  <c r="T41" i="5"/>
  <c r="R41" i="5"/>
  <c r="P41" i="5"/>
  <c r="T40" i="5"/>
  <c r="R40" i="5"/>
  <c r="P40" i="5"/>
  <c r="T39" i="5"/>
  <c r="R39" i="5"/>
  <c r="P39" i="5"/>
  <c r="T38" i="5"/>
  <c r="R38" i="5"/>
  <c r="P38" i="5"/>
  <c r="T37" i="5"/>
  <c r="R37" i="5"/>
  <c r="P37" i="5"/>
  <c r="T36" i="5"/>
  <c r="R36" i="5"/>
  <c r="P36" i="5"/>
  <c r="T35" i="5"/>
  <c r="R35" i="5"/>
  <c r="P35" i="5"/>
  <c r="T34" i="5"/>
  <c r="R34" i="5"/>
  <c r="P34" i="5"/>
  <c r="T33" i="5"/>
  <c r="R33" i="5"/>
  <c r="P33" i="5"/>
  <c r="T32" i="5"/>
  <c r="R32" i="5"/>
  <c r="P32" i="5"/>
  <c r="T31" i="5"/>
  <c r="R31" i="5"/>
  <c r="P31" i="5"/>
  <c r="T30" i="5"/>
  <c r="R30" i="5"/>
  <c r="P30" i="5"/>
  <c r="T29" i="5"/>
  <c r="R29" i="5"/>
  <c r="P29" i="5"/>
  <c r="T28" i="5"/>
  <c r="R28" i="5"/>
  <c r="P28" i="5"/>
  <c r="T27" i="5"/>
  <c r="R27" i="5"/>
  <c r="P27" i="5"/>
  <c r="T26" i="5"/>
  <c r="R26" i="5"/>
  <c r="P26" i="5"/>
  <c r="T25" i="5"/>
  <c r="R25" i="5"/>
  <c r="P25" i="5"/>
  <c r="T24" i="5"/>
  <c r="R24" i="5"/>
  <c r="P24" i="5"/>
  <c r="T23" i="5"/>
  <c r="R23" i="5"/>
  <c r="P23" i="5"/>
  <c r="T22" i="5"/>
  <c r="R22" i="5"/>
  <c r="P22" i="5"/>
  <c r="T21" i="5"/>
  <c r="R21" i="5"/>
  <c r="P21" i="5"/>
  <c r="T20" i="5"/>
  <c r="R20" i="5"/>
  <c r="P20" i="5"/>
  <c r="T19" i="5"/>
  <c r="R19" i="5"/>
  <c r="P19" i="5"/>
  <c r="T18" i="5"/>
  <c r="R18" i="5"/>
  <c r="P18" i="5"/>
  <c r="T17" i="5"/>
  <c r="R17" i="5"/>
  <c r="P17" i="5"/>
  <c r="T15" i="5"/>
  <c r="R15" i="5"/>
  <c r="P15" i="5"/>
  <c r="T14" i="5"/>
  <c r="R14" i="5"/>
  <c r="P14" i="5"/>
  <c r="T13" i="5"/>
  <c r="R13" i="5"/>
  <c r="P13" i="5"/>
  <c r="T11" i="5"/>
  <c r="R11" i="5"/>
  <c r="P11" i="5"/>
  <c r="T10" i="5"/>
  <c r="R10" i="5"/>
  <c r="P10" i="5"/>
  <c r="T9" i="5"/>
  <c r="R9" i="5"/>
  <c r="P9" i="5"/>
  <c r="T8" i="5"/>
  <c r="R8" i="5"/>
  <c r="P8" i="5"/>
  <c r="T7" i="5"/>
  <c r="R7" i="5"/>
  <c r="P7" i="5"/>
  <c r="T6" i="5"/>
  <c r="R6" i="5"/>
  <c r="P6" i="5"/>
  <c r="T5" i="5"/>
  <c r="R5" i="5"/>
  <c r="P5" i="5"/>
  <c r="T4" i="5"/>
  <c r="R4" i="5"/>
  <c r="P4" i="5"/>
  <c r="AG1" i="5"/>
  <c r="AF1" i="5"/>
  <c r="AE1" i="5"/>
  <c r="AD1" i="5"/>
  <c r="AC1" i="5"/>
  <c r="AB1" i="5"/>
  <c r="AA1" i="5"/>
  <c r="Z1" i="5"/>
  <c r="Y1" i="5"/>
  <c r="X1" i="5"/>
  <c r="W1" i="5"/>
  <c r="V1" i="5"/>
  <c r="U1" i="5"/>
  <c r="S1" i="5"/>
  <c r="Q1" i="5"/>
  <c r="O1" i="5"/>
  <c r="N1" i="5"/>
  <c r="M1" i="5"/>
  <c r="L1" i="5"/>
  <c r="K1" i="5"/>
  <c r="J1" i="5"/>
  <c r="I1" i="5"/>
  <c r="H1" i="5"/>
  <c r="G1" i="5"/>
  <c r="F1" i="5"/>
  <c r="E1" i="5"/>
  <c r="D1" i="5"/>
  <c r="C1" i="5"/>
  <c r="R1" i="5" l="1"/>
  <c r="V61" i="18"/>
  <c r="T1" i="35"/>
  <c r="V50" i="18"/>
  <c r="N1" i="18"/>
  <c r="R1" i="18" s="1"/>
  <c r="T1" i="34"/>
  <c r="Y1" i="18"/>
  <c r="V45" i="18"/>
  <c r="AB1" i="18"/>
  <c r="AE1" i="18"/>
  <c r="V53" i="18"/>
  <c r="V56" i="18"/>
  <c r="V63" i="18"/>
  <c r="V66" i="18"/>
  <c r="V48" i="18"/>
  <c r="V49" i="18"/>
  <c r="V52" i="18"/>
  <c r="V62" i="18"/>
  <c r="V44" i="18"/>
  <c r="M1" i="18"/>
  <c r="V47" i="18"/>
  <c r="V57" i="18"/>
  <c r="V54" i="18"/>
  <c r="V64" i="18"/>
  <c r="V58" i="18"/>
  <c r="V46" i="18"/>
  <c r="V51" i="18"/>
  <c r="V65" i="18"/>
  <c r="V55" i="18"/>
  <c r="P1" i="18"/>
  <c r="V59" i="18"/>
  <c r="O1" i="18"/>
  <c r="T1" i="18" s="1"/>
  <c r="U1" i="18"/>
  <c r="V1" i="34"/>
  <c r="X1" i="34"/>
  <c r="T1" i="5"/>
  <c r="P1" i="5"/>
  <c r="V1" i="8"/>
  <c r="X1" i="8"/>
  <c r="V1" i="18" l="1"/>
</calcChain>
</file>

<file path=xl/sharedStrings.xml><?xml version="1.0" encoding="utf-8"?>
<sst xmlns="http://schemas.openxmlformats.org/spreadsheetml/2006/main" count="3146" uniqueCount="926">
  <si>
    <t>Positions 
(N)</t>
  </si>
  <si>
    <t>Candidates 
(N)</t>
  </si>
  <si>
    <t>Sitting Mayor</t>
  </si>
  <si>
    <t>Region</t>
  </si>
  <si>
    <t/>
  </si>
  <si>
    <t>Candidates Council sitting members 
(N)</t>
  </si>
  <si>
    <t>Also candidates for Council
(N)</t>
  </si>
  <si>
    <t>Candidates (community) board members 
(N)</t>
  </si>
  <si>
    <t>(Community) board members elected 
(N)</t>
  </si>
  <si>
    <t>Residential special votes cast 
(N)</t>
  </si>
  <si>
    <t>Ratepayer special votes cast 
(N)</t>
  </si>
  <si>
    <t>Total special votes cast 
(N)</t>
  </si>
  <si>
    <t>Unfilled positions</t>
  </si>
  <si>
    <t>Authority</t>
  </si>
  <si>
    <t>Blank votes 
(N)</t>
  </si>
  <si>
    <t>Blank and informal votes 
(N)</t>
  </si>
  <si>
    <t>Residential special votes allowed 
(N)</t>
  </si>
  <si>
    <t>Ratepayer special votes allowed 
(N)</t>
  </si>
  <si>
    <t>Ratepayer electors 
(N)</t>
  </si>
  <si>
    <t>Total electors 
(N)</t>
  </si>
  <si>
    <t>Ratepayer electors (contested wards only)</t>
  </si>
  <si>
    <t>Total electors (Contested wards only)</t>
  </si>
  <si>
    <t>Residential voters 
(N)</t>
  </si>
  <si>
    <t>Residential turnout 
(%)</t>
  </si>
  <si>
    <t>Ratepayer voters 
(N)</t>
  </si>
  <si>
    <t>Ratepayer turnout
(%)</t>
  </si>
  <si>
    <t>Total voters 
(N)</t>
  </si>
  <si>
    <t>Overall turnout (%)</t>
  </si>
  <si>
    <t>Residential electors 
(N)</t>
  </si>
  <si>
    <t>Residential electors (contested wards only)</t>
  </si>
  <si>
    <t>Total special votes allowed 
(N)</t>
  </si>
  <si>
    <t>Informal votes
(N)</t>
  </si>
  <si>
    <t>Electoral system</t>
  </si>
  <si>
    <t>Women councillors
(N)</t>
  </si>
  <si>
    <t>Women candidates
(N)</t>
  </si>
  <si>
    <t>FPP</t>
  </si>
  <si>
    <t>STV</t>
  </si>
  <si>
    <t>Yes</t>
  </si>
  <si>
    <t>Defeated</t>
  </si>
  <si>
    <t>Unopposed</t>
  </si>
  <si>
    <t>No</t>
  </si>
  <si>
    <t>N/A</t>
  </si>
  <si>
    <t>Re-elected</t>
  </si>
  <si>
    <t>Canterbury</t>
  </si>
  <si>
    <t>Auckland</t>
  </si>
  <si>
    <t>West Coast</t>
  </si>
  <si>
    <t>Otago</t>
  </si>
  <si>
    <t>Southland</t>
  </si>
  <si>
    <t>Hawke's Bay</t>
  </si>
  <si>
    <t>Wellington</t>
  </si>
  <si>
    <t>Waikato</t>
  </si>
  <si>
    <t>Hutt Mana Charitable Trust</t>
  </si>
  <si>
    <t>Gisborne</t>
  </si>
  <si>
    <t>Council members re-elected (N)</t>
  </si>
  <si>
    <t>Ward</t>
  </si>
  <si>
    <t>Women elected
(N)</t>
  </si>
  <si>
    <t>Rural</t>
  </si>
  <si>
    <t>Development West Coast</t>
  </si>
  <si>
    <t>5.30 pm</t>
  </si>
  <si>
    <t>Sunday</t>
  </si>
  <si>
    <t>Did not stand</t>
  </si>
  <si>
    <t>Glossary of statistical terms</t>
  </si>
  <si>
    <r>
      <rPr>
        <b/>
        <sz val="12"/>
        <rFont val="Calibri"/>
        <family val="2"/>
        <scheme val="minor"/>
      </rPr>
      <t>Blank votes (%)</t>
    </r>
    <r>
      <rPr>
        <sz val="12"/>
        <rFont val="Calibri"/>
        <family val="2"/>
        <scheme val="minor"/>
      </rPr>
      <t xml:space="preserve"> = the number of blank votes cast (including special votes) divided by the total number of voters</t>
    </r>
  </si>
  <si>
    <r>
      <rPr>
        <b/>
        <sz val="12"/>
        <rFont val="Calibri"/>
        <family val="2"/>
        <scheme val="minor"/>
      </rPr>
      <t>Candidates community board members (%)</t>
    </r>
    <r>
      <rPr>
        <sz val="12"/>
        <rFont val="Calibri"/>
        <family val="2"/>
        <scheme val="minor"/>
      </rPr>
      <t xml:space="preserve"> = the number of community board members from previous term who stood for council in current election, divided by the total number of candidates in current election (city and district council elections only)</t>
    </r>
  </si>
  <si>
    <r>
      <rPr>
        <b/>
        <sz val="12"/>
        <rFont val="Calibri"/>
        <family val="2"/>
        <scheme val="minor"/>
      </rPr>
      <t>Candidates sitting members (%)</t>
    </r>
    <r>
      <rPr>
        <sz val="12"/>
        <rFont val="Calibri"/>
        <family val="2"/>
        <scheme val="minor"/>
      </rPr>
      <t xml:space="preserve"> = the number of sitting members in previous term who stood for re-election in current election divided by the total number of candidates in current election</t>
    </r>
  </si>
  <si>
    <r>
      <rPr>
        <b/>
        <sz val="12"/>
        <rFont val="Calibri"/>
        <family val="2"/>
        <scheme val="minor"/>
      </rPr>
      <t>Community board members elected (%)</t>
    </r>
    <r>
      <rPr>
        <sz val="12"/>
        <rFont val="Calibri"/>
        <family val="2"/>
        <scheme val="minor"/>
      </rPr>
      <t xml:space="preserve"> = the number of community board members in previous term who stood for council in current term and were elected, divided by the total number of positions in current term (city and district council elections only)</t>
    </r>
  </si>
  <si>
    <r>
      <rPr>
        <b/>
        <sz val="12"/>
        <rFont val="Calibri"/>
        <family val="2"/>
        <scheme val="minor"/>
      </rPr>
      <t xml:space="preserve">Elected unopposed </t>
    </r>
    <r>
      <rPr>
        <sz val="12"/>
        <rFont val="Calibri"/>
        <family val="2"/>
        <scheme val="minor"/>
      </rPr>
      <t>= number of elected members, where the number of candidates is equal to, or less than, the number of positions</t>
    </r>
  </si>
  <si>
    <r>
      <rPr>
        <b/>
        <sz val="12"/>
        <rFont val="Calibri"/>
        <family val="2"/>
        <scheme val="minor"/>
      </rPr>
      <t>Electors per position</t>
    </r>
    <r>
      <rPr>
        <sz val="12"/>
        <rFont val="Calibri"/>
        <family val="2"/>
        <scheme val="minor"/>
      </rPr>
      <t xml:space="preserve"> = the number of electors (residential and ratepayer, where applicable) divided by the total number of positions</t>
    </r>
  </si>
  <si>
    <r>
      <rPr>
        <b/>
        <sz val="12"/>
        <rFont val="Calibri"/>
        <family val="2"/>
        <scheme val="minor"/>
      </rPr>
      <t>Resident population</t>
    </r>
    <r>
      <rPr>
        <sz val="12"/>
        <rFont val="Calibri"/>
        <family val="2"/>
        <scheme val="minor"/>
      </rPr>
      <t xml:space="preserve"> = the estimated population usually resident of the area, based on estimated or Census data (provided by Statistics New Zealand)</t>
    </r>
  </si>
  <si>
    <r>
      <rPr>
        <b/>
        <sz val="12"/>
        <rFont val="Calibri"/>
        <family val="2"/>
        <scheme val="minor"/>
      </rPr>
      <t>Informal votes (%)</t>
    </r>
    <r>
      <rPr>
        <sz val="12"/>
        <rFont val="Calibri"/>
        <family val="2"/>
        <scheme val="minor"/>
      </rPr>
      <t xml:space="preserve"> = the number of informal votes cast (including special votes) divided by the total number of voters</t>
    </r>
  </si>
  <si>
    <r>
      <rPr>
        <b/>
        <sz val="12"/>
        <rFont val="Calibri"/>
        <family val="2"/>
        <scheme val="minor"/>
      </rPr>
      <t>Members elected (%)</t>
    </r>
    <r>
      <rPr>
        <sz val="12"/>
        <rFont val="Calibri"/>
        <family val="2"/>
        <scheme val="minor"/>
      </rPr>
      <t xml:space="preserve"> = the number of sitting members in previous term who stood for re-election in current term and were re-elected, divided by the total number of elected members in current term</t>
    </r>
  </si>
  <si>
    <r>
      <rPr>
        <b/>
        <sz val="12"/>
        <rFont val="Calibri"/>
        <family val="2"/>
        <scheme val="minor"/>
      </rPr>
      <t>Ratepayer electors (contested areas only)</t>
    </r>
    <r>
      <rPr>
        <sz val="12"/>
        <rFont val="Calibri"/>
        <family val="2"/>
        <scheme val="minor"/>
      </rPr>
      <t xml:space="preserve"> = the total number of ratepayer electors on the roll in contested areas (used for calculating ratepayer turnout)</t>
    </r>
  </si>
  <si>
    <r>
      <rPr>
        <b/>
        <sz val="12"/>
        <rFont val="Calibri"/>
        <family val="2"/>
        <scheme val="minor"/>
      </rPr>
      <t xml:space="preserve">Ratepayer electors (%) </t>
    </r>
    <r>
      <rPr>
        <sz val="12"/>
        <rFont val="Calibri"/>
        <family val="2"/>
        <scheme val="minor"/>
      </rPr>
      <t>= the total number of ratepayer electors on the roll, divided by the total number of electors on the roll</t>
    </r>
  </si>
  <si>
    <r>
      <rPr>
        <b/>
        <sz val="12"/>
        <rFont val="Calibri"/>
        <family val="2"/>
        <scheme val="minor"/>
      </rPr>
      <t>Ratepayer turnout</t>
    </r>
    <r>
      <rPr>
        <sz val="12"/>
        <rFont val="Calibri"/>
        <family val="2"/>
        <scheme val="minor"/>
      </rPr>
      <t xml:space="preserve"> = number of ratepayer voters (including those who cast special votes and these were allowed in respect of their ratepayer qualification) divided by the number of ratepayer electors on the roll in contested areas</t>
    </r>
  </si>
  <si>
    <r>
      <rPr>
        <b/>
        <sz val="12"/>
        <rFont val="Calibri"/>
        <family val="2"/>
        <scheme val="minor"/>
      </rPr>
      <t>Residential electors (contested areas only)</t>
    </r>
    <r>
      <rPr>
        <sz val="12"/>
        <rFont val="Calibri"/>
        <family val="2"/>
        <scheme val="minor"/>
      </rPr>
      <t xml:space="preserve"> = the total number of residential electors on the roll in contested areas (used for calculating residential turnout)</t>
    </r>
  </si>
  <si>
    <r>
      <rPr>
        <b/>
        <sz val="12"/>
        <rFont val="Calibri"/>
        <family val="2"/>
        <scheme val="minor"/>
      </rPr>
      <t>Residential turnout</t>
    </r>
    <r>
      <rPr>
        <sz val="12"/>
        <rFont val="Calibri"/>
        <family val="2"/>
        <scheme val="minor"/>
      </rPr>
      <t xml:space="preserve"> = number of residential voters (including those who cast special votes and these were allowed in respect of their residential qualification) divided by the number of residential electors on the roll in contested areas</t>
    </r>
  </si>
  <si>
    <r>
      <rPr>
        <b/>
        <sz val="12"/>
        <rFont val="Calibri"/>
        <family val="2"/>
        <scheme val="minor"/>
      </rPr>
      <t>Sitting mayor (R/S/U/D)</t>
    </r>
    <r>
      <rPr>
        <sz val="12"/>
        <rFont val="Calibri"/>
        <family val="2"/>
        <scheme val="minor"/>
      </rPr>
      <t xml:space="preserve"> = whether the sitting mayor in previous term was: re-elected (R); stood down (S); re-elected unopposed (U); or defeated (D) in the current elections</t>
    </r>
  </si>
  <si>
    <r>
      <rPr>
        <b/>
        <sz val="12"/>
        <rFont val="Calibri"/>
        <family val="2"/>
        <scheme val="minor"/>
      </rPr>
      <t>Sitting members re-elected (%)</t>
    </r>
    <r>
      <rPr>
        <sz val="12"/>
        <rFont val="Calibri"/>
        <family val="2"/>
        <scheme val="minor"/>
      </rPr>
      <t xml:space="preserve"> = the number of sitting members in previous term that were re-elected in current term, divided by the total number of positions in current term</t>
    </r>
  </si>
  <si>
    <r>
      <rPr>
        <b/>
        <sz val="12"/>
        <rFont val="Calibri"/>
        <family val="2"/>
        <scheme val="minor"/>
      </rPr>
      <t>Special votes allowed (%)</t>
    </r>
    <r>
      <rPr>
        <sz val="12"/>
        <rFont val="Calibri"/>
        <family val="2"/>
        <scheme val="minor"/>
      </rPr>
      <t xml:space="preserve"> = the number of allowed special votes (residential and ratepayer) divided by the total number of special votes cast</t>
    </r>
  </si>
  <si>
    <r>
      <rPr>
        <b/>
        <sz val="12"/>
        <rFont val="Calibri"/>
        <family val="2"/>
        <scheme val="minor"/>
      </rPr>
      <t>Special votes cast (%)</t>
    </r>
    <r>
      <rPr>
        <sz val="12"/>
        <rFont val="Calibri"/>
        <family val="2"/>
        <scheme val="minor"/>
      </rPr>
      <t xml:space="preserve"> = the number of voters who cast special votes divided by the total number of voters</t>
    </r>
  </si>
  <si>
    <r>
      <rPr>
        <b/>
        <sz val="12"/>
        <rFont val="Calibri"/>
        <family val="2"/>
        <scheme val="minor"/>
      </rPr>
      <t>Total electors (contested areas only)</t>
    </r>
    <r>
      <rPr>
        <sz val="12"/>
        <rFont val="Calibri"/>
        <family val="2"/>
        <scheme val="minor"/>
      </rPr>
      <t xml:space="preserve"> = the number of residential and ratepayer electors for all contested areas (used for calculating total turnout)</t>
    </r>
  </si>
  <si>
    <r>
      <rPr>
        <b/>
        <sz val="12"/>
        <rFont val="Calibri"/>
        <family val="2"/>
        <scheme val="minor"/>
      </rPr>
      <t>Turnout</t>
    </r>
    <r>
      <rPr>
        <sz val="12"/>
        <rFont val="Calibri"/>
        <family val="2"/>
        <scheme val="minor"/>
      </rPr>
      <t xml:space="preserve"> = number of voters (including those who cast special votes and these were allowed) divided by the number of electors on the roll in contested areas</t>
    </r>
  </si>
  <si>
    <r>
      <rPr>
        <b/>
        <sz val="12"/>
        <rFont val="Calibri"/>
        <family val="2"/>
        <scheme val="minor"/>
      </rPr>
      <t>Women candidates (%)</t>
    </r>
    <r>
      <rPr>
        <sz val="12"/>
        <rFont val="Calibri"/>
        <family val="2"/>
        <scheme val="minor"/>
      </rPr>
      <t xml:space="preserve"> = the number of women candidates divided by the total number of candidates </t>
    </r>
  </si>
  <si>
    <r>
      <rPr>
        <b/>
        <sz val="12"/>
        <rFont val="Calibri"/>
        <family val="2"/>
        <scheme val="minor"/>
      </rPr>
      <t>Women members/councillors (%)</t>
    </r>
    <r>
      <rPr>
        <sz val="12"/>
        <rFont val="Calibri"/>
        <family val="2"/>
        <scheme val="minor"/>
      </rPr>
      <t xml:space="preserve"> = the number of women elected divided by the number of positions</t>
    </r>
  </si>
  <si>
    <r>
      <rPr>
        <b/>
        <sz val="12"/>
        <rFont val="Calibri"/>
        <family val="2"/>
        <scheme val="minor"/>
      </rPr>
      <t>Voters per position</t>
    </r>
    <r>
      <rPr>
        <sz val="12"/>
        <rFont val="Calibri"/>
        <family val="2"/>
        <scheme val="minor"/>
      </rPr>
      <t xml:space="preserve"> = the number of voters (residential and ratepayer) divided by the number of positions</t>
    </r>
  </si>
  <si>
    <r>
      <rPr>
        <b/>
        <sz val="12"/>
        <rFont val="Calibri"/>
        <family val="2"/>
        <scheme val="minor"/>
      </rPr>
      <t>Voting document order (A/R/P)</t>
    </r>
    <r>
      <rPr>
        <sz val="12"/>
        <rFont val="Calibri"/>
        <family val="2"/>
        <scheme val="minor"/>
      </rPr>
      <t xml:space="preserve"> = the order candidates were listed on the voting document: alphabetical order (A); random (R); or pseudo-random (P)</t>
    </r>
  </si>
  <si>
    <t>Elected uncontested 
(N)</t>
  </si>
  <si>
    <t>Total number elected</t>
  </si>
  <si>
    <t>Elected uncontested
(N)</t>
  </si>
  <si>
    <t>General</t>
  </si>
  <si>
    <t>Council</t>
  </si>
  <si>
    <t>Were progress results issued?</t>
  </si>
  <si>
    <t>If so, date</t>
  </si>
  <si>
    <t>time</t>
  </si>
  <si>
    <t>Preliminary results announced date</t>
  </si>
  <si>
    <t>In what order were candidates listed on voting documents?</t>
  </si>
  <si>
    <t>Elections of other organisations_1</t>
  </si>
  <si>
    <t>Elections of other organisations_2</t>
  </si>
  <si>
    <t>Elections of other organisations_3</t>
  </si>
  <si>
    <t>Elections of other organisations_4</t>
  </si>
  <si>
    <t>Elections of other organisations_5</t>
  </si>
  <si>
    <t>Poll issue_1</t>
  </si>
  <si>
    <t>Poll issue_2</t>
  </si>
  <si>
    <t>Poll issue_3</t>
  </si>
  <si>
    <t>Poll issue_4</t>
  </si>
  <si>
    <t>Poll issue_5</t>
  </si>
  <si>
    <t>Number of voting packs distributed</t>
  </si>
  <si>
    <t>Number of voting packs returned unopened</t>
  </si>
  <si>
    <t>Number of voting documents returned late</t>
  </si>
  <si>
    <t>Alphabetical order</t>
  </si>
  <si>
    <t>Random order</t>
  </si>
  <si>
    <t>Subdivision</t>
  </si>
  <si>
    <t>Auckland - DHB</t>
  </si>
  <si>
    <t>Hamilton City Council</t>
  </si>
  <si>
    <t>Buller District Council</t>
  </si>
  <si>
    <t>2pm</t>
  </si>
  <si>
    <t>4pm</t>
  </si>
  <si>
    <t>DEVELOPMENT WEST COAST (TRUST)</t>
  </si>
  <si>
    <t>Ashburton District Council</t>
  </si>
  <si>
    <t>Bay of Plenty Regional Council</t>
  </si>
  <si>
    <t>Regional Council</t>
  </si>
  <si>
    <t>7.52 PM</t>
  </si>
  <si>
    <t>Canterbury - DHB</t>
  </si>
  <si>
    <t>9.30 PM</t>
  </si>
  <si>
    <t>Carterton District Council</t>
  </si>
  <si>
    <t>2.44 PM</t>
  </si>
  <si>
    <t>Central Hawkes Bay District Council</t>
  </si>
  <si>
    <t>3.56PM</t>
  </si>
  <si>
    <t>Central Otago District Council</t>
  </si>
  <si>
    <t>5:13PM</t>
  </si>
  <si>
    <t>Central Otago Health Inc</t>
  </si>
  <si>
    <t>Chatham Islands District Council</t>
  </si>
  <si>
    <t>Did Not Stand</t>
  </si>
  <si>
    <t>Christchurch City Council</t>
  </si>
  <si>
    <t>3PM</t>
  </si>
  <si>
    <t>7AM</t>
  </si>
  <si>
    <t>13/10/2019</t>
  </si>
  <si>
    <t>Clutha District Council</t>
  </si>
  <si>
    <t>Otago Regional Council - Molyneux</t>
  </si>
  <si>
    <t>Southern District Health Board</t>
  </si>
  <si>
    <t>Mataura Licensing Trust</t>
  </si>
  <si>
    <t>Clutha Licensing Trust</t>
  </si>
  <si>
    <t>Gore and District Health Incorporated</t>
  </si>
  <si>
    <t>Dunedin City Council</t>
  </si>
  <si>
    <t>10.35 AM</t>
  </si>
  <si>
    <t>Environment Southland Regional Council</t>
  </si>
  <si>
    <t>Far North District Council</t>
  </si>
  <si>
    <t>Northland District Health Board</t>
  </si>
  <si>
    <t>Northland Regional Council</t>
  </si>
  <si>
    <t>Gisborne - DHB</t>
  </si>
  <si>
    <t>Gisborne District Council</t>
  </si>
  <si>
    <t>Tairawhiti District Health Board</t>
  </si>
  <si>
    <t>Gore District Council</t>
  </si>
  <si>
    <t>6.26PM</t>
  </si>
  <si>
    <t>Psuedo-random order</t>
  </si>
  <si>
    <t>Gore and Districts Health Inc</t>
  </si>
  <si>
    <t>Grey District Council</t>
  </si>
  <si>
    <t>Waikato District Health Board</t>
  </si>
  <si>
    <t>Waikato Regional Council</t>
  </si>
  <si>
    <t>Hastings District Council</t>
  </si>
  <si>
    <t>12/10/2019  13:30 PM</t>
  </si>
  <si>
    <t xml:space="preserve">13/10/2019 17.30 PM </t>
  </si>
  <si>
    <t>Flaxmere Licensing Trust</t>
  </si>
  <si>
    <t xml:space="preserve"> All candidates were elected unopposed</t>
  </si>
  <si>
    <t>Hauraki District Council</t>
  </si>
  <si>
    <t>Counties Manukau District Health Board</t>
  </si>
  <si>
    <t>Hawkes Bay - DHB</t>
  </si>
  <si>
    <t>4.13 PM</t>
  </si>
  <si>
    <t>Hawkes Bay Regional Council</t>
  </si>
  <si>
    <t>13 October, 430pm</t>
  </si>
  <si>
    <t>Horowhenua District Council</t>
  </si>
  <si>
    <t>4.33PM</t>
  </si>
  <si>
    <t>Hurunui District Council</t>
  </si>
  <si>
    <t>10.50PM</t>
  </si>
  <si>
    <t>Hutt City - DHB</t>
  </si>
  <si>
    <t>2.40pm</t>
  </si>
  <si>
    <t>Saturday</t>
  </si>
  <si>
    <t>6.30 am</t>
  </si>
  <si>
    <t>Monday</t>
  </si>
  <si>
    <t>Hutt City Council</t>
  </si>
  <si>
    <t>1.00pm</t>
  </si>
  <si>
    <t>5.00pm</t>
  </si>
  <si>
    <t>Hutt Mana Charitablke Trust</t>
  </si>
  <si>
    <t>Invercargill City Council</t>
  </si>
  <si>
    <t>2.43PM</t>
  </si>
  <si>
    <t>Kaikoura District Council</t>
  </si>
  <si>
    <t>7.34PM</t>
  </si>
  <si>
    <t>Kaipara District Council</t>
  </si>
  <si>
    <t>Kapiti District Council</t>
  </si>
  <si>
    <t>10.45pm</t>
  </si>
  <si>
    <t>MidCentral DHB</t>
  </si>
  <si>
    <t>Capital &amp; Coast DHB</t>
  </si>
  <si>
    <t>Kawerau District Council</t>
  </si>
  <si>
    <t>Bay of Plenty District Health Board</t>
  </si>
  <si>
    <t>Mackenzie District Council</t>
  </si>
  <si>
    <t>12.44PM</t>
  </si>
  <si>
    <t>2.51PM</t>
  </si>
  <si>
    <t>Manawatu District Council</t>
  </si>
  <si>
    <t>5.12PM</t>
  </si>
  <si>
    <t>Marlborough District Council</t>
  </si>
  <si>
    <t>3pm</t>
  </si>
  <si>
    <t>5.15pm</t>
  </si>
  <si>
    <t>Masterton District Council</t>
  </si>
  <si>
    <t>6.04PM</t>
  </si>
  <si>
    <t>Matamata-Piako District Council</t>
  </si>
  <si>
    <t>Napier City Council</t>
  </si>
  <si>
    <t>3.59PM</t>
  </si>
  <si>
    <t>Nelson - Marlborough - DHB</t>
  </si>
  <si>
    <t>8.14 PM</t>
  </si>
  <si>
    <t>Nelson City Council</t>
  </si>
  <si>
    <t>4.53PM</t>
  </si>
  <si>
    <t>New Plymouth District Council</t>
  </si>
  <si>
    <t>Taranaki District Health Board</t>
  </si>
  <si>
    <t>Taranaki Regional Council</t>
  </si>
  <si>
    <t>Northland - DHB</t>
  </si>
  <si>
    <t>Opotiki District Council</t>
  </si>
  <si>
    <t>Otorohanga District Council</t>
  </si>
  <si>
    <t>Palmerston North City Council</t>
  </si>
  <si>
    <t>4.40PM</t>
  </si>
  <si>
    <t>Porirua City Council</t>
  </si>
  <si>
    <t>Greater Wellington Regional Council</t>
  </si>
  <si>
    <t>Capital and Coast District Health Board</t>
  </si>
  <si>
    <t>Queenstown District Council</t>
  </si>
  <si>
    <t>2.00pm</t>
  </si>
  <si>
    <t>6.00pm</t>
  </si>
  <si>
    <t>Rangitikei District Council</t>
  </si>
  <si>
    <t>4.59PM</t>
  </si>
  <si>
    <t>Rotorua - DHB</t>
  </si>
  <si>
    <t>8.19 PM</t>
  </si>
  <si>
    <t>Rotorua District Council</t>
  </si>
  <si>
    <t>4.49PM</t>
  </si>
  <si>
    <t>Ruapehu District Council</t>
  </si>
  <si>
    <t>13/10/21019</t>
  </si>
  <si>
    <t>5.25PM</t>
  </si>
  <si>
    <t>Selwyn District Council</t>
  </si>
  <si>
    <t>1.12PM</t>
  </si>
  <si>
    <t>South Canterbury - DHB</t>
  </si>
  <si>
    <t>4.37pm</t>
  </si>
  <si>
    <t>Saturday 12 October, 2019</t>
  </si>
  <si>
    <t>9.25pm</t>
  </si>
  <si>
    <t>Sunday 13 October 2019</t>
  </si>
  <si>
    <t>South Taranaki District Council</t>
  </si>
  <si>
    <t>South Waikato District Council</t>
  </si>
  <si>
    <t>2.55 PM</t>
  </si>
  <si>
    <t>South Wairarapa District Council</t>
  </si>
  <si>
    <t>3.08 PM</t>
  </si>
  <si>
    <t>Southern - DHB</t>
  </si>
  <si>
    <t>Southland District Council</t>
  </si>
  <si>
    <t>Environment Southland</t>
  </si>
  <si>
    <t>Stratford District Council</t>
  </si>
  <si>
    <t>Manawatu-Wanganui (Horizons) Regional Council</t>
  </si>
  <si>
    <t>Tararua  District Council</t>
  </si>
  <si>
    <t>2.51pm</t>
  </si>
  <si>
    <t>9.46am</t>
  </si>
  <si>
    <t>Masterton Community Trust</t>
  </si>
  <si>
    <t>Midcentral District Health Board</t>
  </si>
  <si>
    <t>Horizons Regional Council</t>
  </si>
  <si>
    <t>Dannevirke and Eketahuna Community Boards</t>
  </si>
  <si>
    <t>Tasman District Council</t>
  </si>
  <si>
    <t xml:space="preserve">12.46PM </t>
  </si>
  <si>
    <t>3.23PM</t>
  </si>
  <si>
    <t>Electoral Systems Poll</t>
  </si>
  <si>
    <t>Taupo District Council</t>
  </si>
  <si>
    <t>3.41 PM</t>
  </si>
  <si>
    <t>Tauranga City Council</t>
  </si>
  <si>
    <t>12.42 PM</t>
  </si>
  <si>
    <t>Thames-Coromandel  District Council</t>
  </si>
  <si>
    <t>Timaru District Council</t>
  </si>
  <si>
    <t xml:space="preserve">1.56PM </t>
  </si>
  <si>
    <t>Saturday 12 October 2019</t>
  </si>
  <si>
    <t>11.46AM</t>
  </si>
  <si>
    <t>Upper Hutt City Council</t>
  </si>
  <si>
    <t>5.39 PM</t>
  </si>
  <si>
    <t>Waikato District Council</t>
  </si>
  <si>
    <t>Waikato - DHB</t>
  </si>
  <si>
    <t>Waimakariri District Council</t>
  </si>
  <si>
    <t>9.31 PM</t>
  </si>
  <si>
    <t>Waimate District Council</t>
  </si>
  <si>
    <t>10.51 PM</t>
  </si>
  <si>
    <t>Waipa District Council</t>
  </si>
  <si>
    <t>5.49 PM</t>
  </si>
  <si>
    <t>Wairarapa</t>
  </si>
  <si>
    <t>Wairarapa - DHB</t>
  </si>
  <si>
    <t>8.05 PM</t>
  </si>
  <si>
    <t>Wairoa District Council</t>
  </si>
  <si>
    <t>12/10/2019  14:53:00 PM</t>
  </si>
  <si>
    <t>13/10/2019 15.59.00 PM</t>
  </si>
  <si>
    <t>Hawke's Bay District Health Board</t>
  </si>
  <si>
    <t>Hawke's Bay Regional Council</t>
  </si>
  <si>
    <t>Waitaki District Council</t>
  </si>
  <si>
    <t>5.53 PM</t>
  </si>
  <si>
    <t>Waitomo District Council</t>
  </si>
  <si>
    <t>5.57 PM</t>
  </si>
  <si>
    <t>Wellington - DHB</t>
  </si>
  <si>
    <t>10.24 AM</t>
  </si>
  <si>
    <t>Wellington City Council</t>
  </si>
  <si>
    <t>10.22 PM</t>
  </si>
  <si>
    <t>West Coast Regional District Council</t>
  </si>
  <si>
    <t>West Coast - DHB</t>
  </si>
  <si>
    <t>8.00 PM</t>
  </si>
  <si>
    <t>Western Bay of Plenty District Council</t>
  </si>
  <si>
    <t>Westland  District Council</t>
  </si>
  <si>
    <t>3.42 PM</t>
  </si>
  <si>
    <t>Whakatane District Council</t>
  </si>
  <si>
    <t>Whanganui - DHB</t>
  </si>
  <si>
    <t>Whanganui District Council</t>
  </si>
  <si>
    <t>unopposed</t>
  </si>
  <si>
    <t>Electoral system Poll</t>
  </si>
  <si>
    <t>Representation Poll - Number of councillors</t>
  </si>
  <si>
    <t>Representation Poll - Basis of election - Ward or At large</t>
  </si>
  <si>
    <t>Whangarei District Council</t>
  </si>
  <si>
    <t>Women mayors
(N)</t>
  </si>
  <si>
    <t>Contested Wards (N)</t>
  </si>
  <si>
    <t>Uncontested Wards (N)</t>
  </si>
  <si>
    <t>Candidates - community board members 
(N)</t>
  </si>
  <si>
    <t>Candidates - Council sitting members 
(N)</t>
  </si>
  <si>
    <t>Community board members elected
(N)</t>
  </si>
  <si>
    <t>Electors - Residential 
(N)</t>
  </si>
  <si>
    <t>Electors - Ratepayer
(N)</t>
  </si>
  <si>
    <t>Electors - Total
(N)</t>
  </si>
  <si>
    <t>Local Board</t>
  </si>
  <si>
    <t>Contested Local Boards (N)</t>
  </si>
  <si>
    <t>Uncontested Local Boards (N)</t>
  </si>
  <si>
    <t>Candidates - LB sitting members 
(N)</t>
  </si>
  <si>
    <t>LB members re-elected (N)</t>
  </si>
  <si>
    <t>Constituency</t>
  </si>
  <si>
    <t>Auckland Council</t>
  </si>
  <si>
    <t>Central Hawke's Bay District Council</t>
  </si>
  <si>
    <t>Chatham Islands Council</t>
  </si>
  <si>
    <t>Matamata-Paiko District Council</t>
  </si>
  <si>
    <t>Ōpōtiki District Council</t>
  </si>
  <si>
    <t>Ōtorohanga District Council</t>
  </si>
  <si>
    <t>Palmerston North District Council</t>
  </si>
  <si>
    <t>Queenstown-Lakes District Council</t>
  </si>
  <si>
    <t>South Waiararapa District Council</t>
  </si>
  <si>
    <t>Tararua District Council</t>
  </si>
  <si>
    <t>Taupō District Council</t>
  </si>
  <si>
    <t>Tauranga District Council</t>
  </si>
  <si>
    <t>Thames-Coromandel District Council</t>
  </si>
  <si>
    <t>Westland District Council</t>
  </si>
  <si>
    <t>Eastern</t>
  </si>
  <si>
    <t>Western</t>
  </si>
  <si>
    <t>Albany</t>
  </si>
  <si>
    <t>Albert-Eden-Puketāpapa</t>
  </si>
  <si>
    <t>Howick</t>
  </si>
  <si>
    <t>Franklin</t>
  </si>
  <si>
    <t>Manukau</t>
  </si>
  <si>
    <t>Manurewa-Papakura</t>
  </si>
  <si>
    <t>Maungakiekie-Tāmaki</t>
  </si>
  <si>
    <t>North Shore</t>
  </si>
  <si>
    <t>Rodney</t>
  </si>
  <si>
    <t>Waitākere</t>
  </si>
  <si>
    <t>Whau</t>
  </si>
  <si>
    <t>Inangahua</t>
  </si>
  <si>
    <t>Seddon</t>
  </si>
  <si>
    <t>Westport</t>
  </si>
  <si>
    <t>At Large</t>
  </si>
  <si>
    <t>Ruataniwha</t>
  </si>
  <si>
    <t>Maniototo</t>
  </si>
  <si>
    <t>Cromwell</t>
  </si>
  <si>
    <t>Teviot Valley</t>
  </si>
  <si>
    <t>Banks Peninsula</t>
  </si>
  <si>
    <t>Burwood</t>
  </si>
  <si>
    <t>Cashmere</t>
  </si>
  <si>
    <t>Central</t>
  </si>
  <si>
    <t>Coastal</t>
  </si>
  <si>
    <t>Fendalton</t>
  </si>
  <si>
    <t>Halswell</t>
  </si>
  <si>
    <t>Harewood</t>
  </si>
  <si>
    <t>Heathcote</t>
  </si>
  <si>
    <t>Hornby</t>
  </si>
  <si>
    <t>Innes</t>
  </si>
  <si>
    <t>Ashburton</t>
  </si>
  <si>
    <t>Ōrākei</t>
  </si>
  <si>
    <t>Waitematā and Gulf</t>
  </si>
  <si>
    <t>Aramoana/Ruahine</t>
  </si>
  <si>
    <t>North Canterbury/Ōpukepuke</t>
  </si>
  <si>
    <t>Christchurch North East/Ōrei</t>
  </si>
  <si>
    <t>Christchurch West/Ōpuna</t>
  </si>
  <si>
    <t>Christchurch Central/Ōhoko</t>
  </si>
  <si>
    <t>Christchurch South/Ōwhanga</t>
  </si>
  <si>
    <t>Mid-Canterbury/Ōpakihi</t>
  </si>
  <si>
    <t>South Canterbury/Ōtuhituhi</t>
  </si>
  <si>
    <t>Vincent</t>
  </si>
  <si>
    <t>Linwood</t>
  </si>
  <si>
    <t>Papanui</t>
  </si>
  <si>
    <t>Riccarton</t>
  </si>
  <si>
    <t>Spreydon</t>
  </si>
  <si>
    <t>Waimari</t>
  </si>
  <si>
    <t>Albert-Eden</t>
  </si>
  <si>
    <t>Kaipātiki</t>
  </si>
  <si>
    <t>Maungawhau</t>
  </si>
  <si>
    <t>Owairaka</t>
  </si>
  <si>
    <t>Pukekohe</t>
  </si>
  <si>
    <t>Wairoa</t>
  </si>
  <si>
    <t>Waiuku</t>
  </si>
  <si>
    <t>East Coast Bays</t>
  </si>
  <si>
    <t>Hibiscus Coast</t>
  </si>
  <si>
    <t>Pakuranga</t>
  </si>
  <si>
    <t>Maungakiekie</t>
  </si>
  <si>
    <t>Tāmaki</t>
  </si>
  <si>
    <t>Ōtara</t>
  </si>
  <si>
    <t>Papatoetoe</t>
  </si>
  <si>
    <t>Dairy Flat</t>
  </si>
  <si>
    <t>Kumeū</t>
  </si>
  <si>
    <t>Warkworth</t>
  </si>
  <si>
    <t>Wellsford</t>
  </si>
  <si>
    <t>Aotea/Great Barrier Island</t>
  </si>
  <si>
    <t>Deveonport-Takapuna</t>
  </si>
  <si>
    <t xml:space="preserve">Franklin  </t>
  </si>
  <si>
    <t>Henderson-Massey</t>
  </si>
  <si>
    <t xml:space="preserve">Hibiscus and Bays  </t>
  </si>
  <si>
    <t xml:space="preserve">Botany </t>
  </si>
  <si>
    <t>Balclutha</t>
  </si>
  <si>
    <t>Bruce</t>
  </si>
  <si>
    <t>Catlins</t>
  </si>
  <si>
    <t>Clinton</t>
  </si>
  <si>
    <t>Clutha Valley</t>
  </si>
  <si>
    <t>Kaitangata-Matau</t>
  </si>
  <si>
    <t>Lawrence-Tuapeka</t>
  </si>
  <si>
    <t>West Otago</t>
  </si>
  <si>
    <t>Bay Of Islands-Whangaroa</t>
  </si>
  <si>
    <t>Kaikohe-Hokianga</t>
  </si>
  <si>
    <t>Te Hiku</t>
  </si>
  <si>
    <t>Matakaoa-Waiapu</t>
  </si>
  <si>
    <t>Taruheru-Patutahi</t>
  </si>
  <si>
    <t>Tawhiti-Uawa</t>
  </si>
  <si>
    <t>Waipaoa</t>
  </si>
  <si>
    <t>Gore</t>
  </si>
  <si>
    <t>Kaiwera-Waimumu</t>
  </si>
  <si>
    <t>Mataura</t>
  </si>
  <si>
    <t>Waikaka</t>
  </si>
  <si>
    <t>Northern</t>
  </si>
  <si>
    <t>Southern</t>
  </si>
  <si>
    <t>East</t>
  </si>
  <si>
    <t>West</t>
  </si>
  <si>
    <t>Flaxmere</t>
  </si>
  <si>
    <t>Hastings-Havelock North</t>
  </si>
  <si>
    <t>Heretaunga</t>
  </si>
  <si>
    <t>Kahuranaki</t>
  </si>
  <si>
    <t>Mohaka</t>
  </si>
  <si>
    <t>Paeroa</t>
  </si>
  <si>
    <t>Plains</t>
  </si>
  <si>
    <t>Waihi</t>
  </si>
  <si>
    <t>Kere Kere</t>
  </si>
  <si>
    <t>Levin</t>
  </si>
  <si>
    <t>Miranui</t>
  </si>
  <si>
    <t>Waiopehu</t>
  </si>
  <si>
    <t>South</t>
  </si>
  <si>
    <t>Harbour</t>
  </si>
  <si>
    <t>Wainuiomata</t>
  </si>
  <si>
    <t>Dargaville</t>
  </si>
  <si>
    <t>Kaiwaka-Mangawhai</t>
  </si>
  <si>
    <t>Otamatea</t>
  </si>
  <si>
    <t>West Coast-Central</t>
  </si>
  <si>
    <t>Paraparaumu</t>
  </si>
  <si>
    <t>Waikanae</t>
  </si>
  <si>
    <t>Opuha</t>
  </si>
  <si>
    <t>Pukaki</t>
  </si>
  <si>
    <t>Feilding</t>
  </si>
  <si>
    <t>Blenheim</t>
  </si>
  <si>
    <t>Marlborough Sounds</t>
  </si>
  <si>
    <t>Wairau-Awatere</t>
  </si>
  <si>
    <t>Matamata</t>
  </si>
  <si>
    <t>Morrinsville</t>
  </si>
  <si>
    <t>Te Aroha</t>
  </si>
  <si>
    <t>Ahuriri</t>
  </si>
  <si>
    <t>Nelson Park</t>
  </si>
  <si>
    <t>Onekawa-Tamatea</t>
  </si>
  <si>
    <t>Taradale</t>
  </si>
  <si>
    <t>New Plymouth City</t>
  </si>
  <si>
    <t>North</t>
  </si>
  <si>
    <t>South-West</t>
  </si>
  <si>
    <t>Coast</t>
  </si>
  <si>
    <t>Ōpōtiki</t>
  </si>
  <si>
    <t>Waioeka-Waiōtahi</t>
  </si>
  <si>
    <t>Kawhia-Tihiroa</t>
  </si>
  <si>
    <t>Kiokio-Korakonui</t>
  </si>
  <si>
    <t>Waipa</t>
  </si>
  <si>
    <t>Wharepuhunga</t>
  </si>
  <si>
    <t>Arrowtown</t>
  </si>
  <si>
    <t>Queenstown-Wakatipu</t>
  </si>
  <si>
    <t>Wanaka</t>
  </si>
  <si>
    <t>National Park</t>
  </si>
  <si>
    <t>Ohura</t>
  </si>
  <si>
    <t>Taumarunui</t>
  </si>
  <si>
    <t>Waimarino-Waiouru</t>
  </si>
  <si>
    <t>Ellesmere</t>
  </si>
  <si>
    <t>Malvern</t>
  </si>
  <si>
    <t>Selwyn Central</t>
  </si>
  <si>
    <t>Springs</t>
  </si>
  <si>
    <t>Eltham-Kaponga</t>
  </si>
  <si>
    <t>Patea</t>
  </si>
  <si>
    <t>Taranaki Coastal</t>
  </si>
  <si>
    <t>Te Hawera</t>
  </si>
  <si>
    <t>Tirau</t>
  </si>
  <si>
    <t>Tokoroa</t>
  </si>
  <si>
    <t>Featherston</t>
  </si>
  <si>
    <t>Greytown</t>
  </si>
  <si>
    <t>Martinborough</t>
  </si>
  <si>
    <t>Maraoa Waimea</t>
  </si>
  <si>
    <t>Oreti</t>
  </si>
  <si>
    <t>Stewart Island/Rakiura</t>
  </si>
  <si>
    <t>Waiau Aparima</t>
  </si>
  <si>
    <t>Waihopai Toetoe</t>
  </si>
  <si>
    <t>Stratford Rural</t>
  </si>
  <si>
    <t>Stratford Urban</t>
  </si>
  <si>
    <t>North Tararua</t>
  </si>
  <si>
    <t>South Tararua</t>
  </si>
  <si>
    <t>Golden Bay</t>
  </si>
  <si>
    <t>Lakes-Murchison</t>
  </si>
  <si>
    <t>Motueka</t>
  </si>
  <si>
    <t>Moutere-Waimea</t>
  </si>
  <si>
    <t>Richmond</t>
  </si>
  <si>
    <t>Mangakino-Pouakani</t>
  </si>
  <si>
    <t>Taupō</t>
  </si>
  <si>
    <t xml:space="preserve">Taupo East Rural </t>
  </si>
  <si>
    <t>Mount Maunganui-Papamoa</t>
  </si>
  <si>
    <t>Otumoetai-Pyes Pa</t>
  </si>
  <si>
    <t>Te Papa-Welcome Bay</t>
  </si>
  <si>
    <t>Coromandel-Colville</t>
  </si>
  <si>
    <t>Mercury Bay</t>
  </si>
  <si>
    <t>South Eastern</t>
  </si>
  <si>
    <t>Thames</t>
  </si>
  <si>
    <t>Geraldine</t>
  </si>
  <si>
    <t>Pleasant Point-Temuka</t>
  </si>
  <si>
    <t>Timaru</t>
  </si>
  <si>
    <t>Eureka</t>
  </si>
  <si>
    <t>Hukanui-Waerenga</t>
  </si>
  <si>
    <t>Huntly</t>
  </si>
  <si>
    <t>Newcastle</t>
  </si>
  <si>
    <t>Onewhero-Te Akau</t>
  </si>
  <si>
    <t>Raglan</t>
  </si>
  <si>
    <t>Tamahere</t>
  </si>
  <si>
    <t>Whangamarino</t>
  </si>
  <si>
    <t>Kaiapoi-Woodend</t>
  </si>
  <si>
    <t>Oxford-Ohoka</t>
  </si>
  <si>
    <t>Rangiora-Ashley</t>
  </si>
  <si>
    <t>Hakataramea-Waihaorunga</t>
  </si>
  <si>
    <t>Lower Waihao</t>
  </si>
  <si>
    <t>Pareora-Otaio-Makikihi</t>
  </si>
  <si>
    <t>Waimate</t>
  </si>
  <si>
    <t>Cambridge</t>
  </si>
  <si>
    <t>Kakepuku</t>
  </si>
  <si>
    <t>Maungatautari</t>
  </si>
  <si>
    <t>Pirongia</t>
  </si>
  <si>
    <t>Te Awamutu</t>
  </si>
  <si>
    <t>Māori</t>
  </si>
  <si>
    <t>Corriedale</t>
  </si>
  <si>
    <t>Oamaru</t>
  </si>
  <si>
    <t>Waihemo</t>
  </si>
  <si>
    <t>Te Kuiti Urban</t>
  </si>
  <si>
    <t>Waitomo Rural</t>
  </si>
  <si>
    <t>Motukairangi/Eastern</t>
  </si>
  <si>
    <t>Paekawakawa/Southern</t>
  </si>
  <si>
    <t>Pukehīnau/Lambton</t>
  </si>
  <si>
    <t>Takapū/Northern</t>
  </si>
  <si>
    <t>Wharangi/Onslow-Western</t>
  </si>
  <si>
    <t>Western Bay Of Plenty District Council</t>
  </si>
  <si>
    <t>Kaimai</t>
  </si>
  <si>
    <t xml:space="preserve">Katikati-Waihi Beach </t>
  </si>
  <si>
    <t xml:space="preserve">Te Puke-Maketu </t>
  </si>
  <si>
    <t>Hokitika</t>
  </si>
  <si>
    <t>Whakatāne District Council</t>
  </si>
  <si>
    <t>Galatea-Murupara</t>
  </si>
  <si>
    <t>Rangitāiki</t>
  </si>
  <si>
    <t>Tāneatua-Waimana</t>
  </si>
  <si>
    <t>Whakatāne-Ōhope</t>
  </si>
  <si>
    <t>Bream Bay</t>
  </si>
  <si>
    <t>Denby</t>
  </si>
  <si>
    <t>Hikurangi-Coastal</t>
  </si>
  <si>
    <t>Mangakahia-Maungatapere</t>
  </si>
  <si>
    <t>Okara</t>
  </si>
  <si>
    <t>Whangarei Heads</t>
  </si>
  <si>
    <t>Methven Community Board</t>
  </si>
  <si>
    <t>Inangahua Community Board</t>
  </si>
  <si>
    <t>Cromwell Community Board</t>
  </si>
  <si>
    <t>Maniototo Community Board</t>
  </si>
  <si>
    <t>Teviot Valley Community Board</t>
  </si>
  <si>
    <t>Vincent Community Board</t>
  </si>
  <si>
    <t>Banks Peninsula Community Board</t>
  </si>
  <si>
    <t>Coastal-Burwood Community Board</t>
  </si>
  <si>
    <t>Fendalton-Waimairi-Harewood Community Board</t>
  </si>
  <si>
    <t>Halswell-Hornby-Riccarton Community Board</t>
  </si>
  <si>
    <t>Linwood-Central-Heathcote Community Board</t>
  </si>
  <si>
    <t>Papanui-Innes Community Board</t>
  </si>
  <si>
    <t>Spreydon-Cashmere Community Board</t>
  </si>
  <si>
    <t>Lawrence-Tuapeka Community Board</t>
  </si>
  <si>
    <t>West Otago Community Board</t>
  </si>
  <si>
    <t>West Harbour Community Board</t>
  </si>
  <si>
    <t>Mosgiel-Taieri Community Board</t>
  </si>
  <si>
    <t>Otago Peninsula Community Board</t>
  </si>
  <si>
    <t>Saddle Hill Community Board</t>
  </si>
  <si>
    <t>Strath Taieri Community Board</t>
  </si>
  <si>
    <t>Waikouaiti Coast Community Board</t>
  </si>
  <si>
    <t>Bay Of Islands-Whangaroa Community Board</t>
  </si>
  <si>
    <t>Kaikohe-Hokianga Community Board</t>
  </si>
  <si>
    <t>Te Hiku Community Board</t>
  </si>
  <si>
    <t>Mataura Community Board</t>
  </si>
  <si>
    <t>Rural Community Board</t>
  </si>
  <si>
    <t>Foxton Community Board</t>
  </si>
  <si>
    <t>Hanmer Springs Community Board</t>
  </si>
  <si>
    <t>Eastbourne Community Board</t>
  </si>
  <si>
    <t>Petone Community Board</t>
  </si>
  <si>
    <t>Wainuiomata Community Board</t>
  </si>
  <si>
    <t>Bluff Community Board</t>
  </si>
  <si>
    <t>Paraparaumu-Raumati Community Board</t>
  </si>
  <si>
    <t>Waikanae Community Board</t>
  </si>
  <si>
    <t>Fairlie Community Board</t>
  </si>
  <si>
    <t>Tekapo Community Board</t>
  </si>
  <si>
    <t>Twizel Community Board</t>
  </si>
  <si>
    <t>Clifton Community Board</t>
  </si>
  <si>
    <t>Inglewood Community Board</t>
  </si>
  <si>
    <t>Kaitake Community Board</t>
  </si>
  <si>
    <t>Waitara Community Board</t>
  </si>
  <si>
    <t>Coast Community Board</t>
  </si>
  <si>
    <t>Kawhia Community Board</t>
  </si>
  <si>
    <t>Otorohanga Community Board</t>
  </si>
  <si>
    <t>Wanaka Community Board</t>
  </si>
  <si>
    <t>Ratana Community Board</t>
  </si>
  <si>
    <t>Taihape Community Board</t>
  </si>
  <si>
    <t>Rotorua Lakes Community Board</t>
  </si>
  <si>
    <t>Rotorua Rural Community Board</t>
  </si>
  <si>
    <t>National Park Community Board</t>
  </si>
  <si>
    <t>Waimarino-Waiouru Community Board</t>
  </si>
  <si>
    <t>Malvern Community Board</t>
  </si>
  <si>
    <t>Eltham-Kaponga Community Board</t>
  </si>
  <si>
    <t>Patea Community Board</t>
  </si>
  <si>
    <t>Taranaki Coastal Community Board</t>
  </si>
  <si>
    <t>Te Hawera Community Board</t>
  </si>
  <si>
    <t>Tirau Community Board</t>
  </si>
  <si>
    <t>Featherston Community Board</t>
  </si>
  <si>
    <t>Greytown Community Board</t>
  </si>
  <si>
    <t>Martinborough Community Board</t>
  </si>
  <si>
    <t>Ardlussa Community Board</t>
  </si>
  <si>
    <t>Fiordland Community Board</t>
  </si>
  <si>
    <t>Northern Community Board</t>
  </si>
  <si>
    <t>Oraka Aparima Community Board</t>
  </si>
  <si>
    <t>Oreti Community Board</t>
  </si>
  <si>
    <t>Stewart Island/ Rakiura Community Board</t>
  </si>
  <si>
    <t>Tuatapere Te Waewae Community Board</t>
  </si>
  <si>
    <t>Waihopai-Toetoe Community Board</t>
  </si>
  <si>
    <t>Wallace Takitimu Community Board</t>
  </si>
  <si>
    <t>Dannevirke Community Board</t>
  </si>
  <si>
    <t>Eketahuna Community Board</t>
  </si>
  <si>
    <t>Golden Bay Community Board</t>
  </si>
  <si>
    <t>Motueka Community Board</t>
  </si>
  <si>
    <t>Turangi/Tongariro Community Board</t>
  </si>
  <si>
    <t>Coromandel-Colville Community Board</t>
  </si>
  <si>
    <t>Mercury Bay Community Board</t>
  </si>
  <si>
    <t>Tairua-Pauanui Community Board</t>
  </si>
  <si>
    <t>Thames Community Board</t>
  </si>
  <si>
    <t>Whangamata Community Board</t>
  </si>
  <si>
    <t>Geraldine Community Board</t>
  </si>
  <si>
    <t>Pleasant Point Community Board</t>
  </si>
  <si>
    <t>Temuka Community Board</t>
  </si>
  <si>
    <t>Huntly Community Board</t>
  </si>
  <si>
    <t>Ngaruawahia Community Board</t>
  </si>
  <si>
    <t>Onewhero-Tuakau Community Board</t>
  </si>
  <si>
    <t>Raglan Community Board</t>
  </si>
  <si>
    <t>Taupiri Community Board</t>
  </si>
  <si>
    <t>Rangiora-Ashley Community Board</t>
  </si>
  <si>
    <t>Oxford-Ohoka Community Board</t>
  </si>
  <si>
    <t>Kaiapoi-Tuahiwi Community Board</t>
  </si>
  <si>
    <t>Woodend-Sefton Community Board</t>
  </si>
  <si>
    <t>Cambridge Community Board</t>
  </si>
  <si>
    <t>Te Awamutu Community Board</t>
  </si>
  <si>
    <t>Ahuriri Community Board</t>
  </si>
  <si>
    <t>Waihemo Community Board</t>
  </si>
  <si>
    <t>Makara-Ohariu Community Board</t>
  </si>
  <si>
    <t>Tawa Community Board</t>
  </si>
  <si>
    <t>Katikati Community Board</t>
  </si>
  <si>
    <t>Maketu Community Board</t>
  </si>
  <si>
    <t>Omokoroa Community Board</t>
  </si>
  <si>
    <t>Te Puke Community Board</t>
  </si>
  <si>
    <t>Waihi Beach Community Board</t>
  </si>
  <si>
    <t>Murupara Community Board</t>
  </si>
  <si>
    <t>Rangitāiki Community Board</t>
  </si>
  <si>
    <t>Tāneatua Community Board</t>
  </si>
  <si>
    <t>Whakatāne-Ōhope Community Board</t>
  </si>
  <si>
    <t>Whanganui Rural Community Board</t>
  </si>
  <si>
    <t>Akaroa</t>
  </si>
  <si>
    <t>Lyttelton</t>
  </si>
  <si>
    <t>Mount Herbert</t>
  </si>
  <si>
    <t>Wairewa</t>
  </si>
  <si>
    <t>Burwood Ward</t>
  </si>
  <si>
    <t>Coastal Ward</t>
  </si>
  <si>
    <t>Fendalton Ward</t>
  </si>
  <si>
    <t>Harewood Ward</t>
  </si>
  <si>
    <t>Waimairi Ward</t>
  </si>
  <si>
    <t>Halswell Ward</t>
  </si>
  <si>
    <t>Hornby Ward</t>
  </si>
  <si>
    <t>Riccarton Ward</t>
  </si>
  <si>
    <t>Central Ward</t>
  </si>
  <si>
    <t>Heathcote Ward</t>
  </si>
  <si>
    <t>Linwood Ward</t>
  </si>
  <si>
    <t>Innes Ward</t>
  </si>
  <si>
    <t>Papanui Ward</t>
  </si>
  <si>
    <t>Cashmere Ward</t>
  </si>
  <si>
    <t>Spreydon Ward</t>
  </si>
  <si>
    <t>Kawakawa-Moerewa</t>
  </si>
  <si>
    <t>Kerikeri</t>
  </si>
  <si>
    <t>Paihia</t>
  </si>
  <si>
    <t>Russell-Opua</t>
  </si>
  <si>
    <t>Whangaroa</t>
  </si>
  <si>
    <t>Kaikohe</t>
  </si>
  <si>
    <t>North Hokianga</t>
  </si>
  <si>
    <t>South Hokianga</t>
  </si>
  <si>
    <t>Doubtless Bay</t>
  </si>
  <si>
    <t>Kaitaia</t>
  </si>
  <si>
    <t>North Cape</t>
  </si>
  <si>
    <t>Whatuwhiwhi</t>
  </si>
  <si>
    <t>Kaweka</t>
  </si>
  <si>
    <t>Maraekakaho</t>
  </si>
  <si>
    <t>Poukawa</t>
  </si>
  <si>
    <t>Tutira</t>
  </si>
  <si>
    <t>Bluff</t>
  </si>
  <si>
    <t>Kawhia</t>
  </si>
  <si>
    <t>Aotea</t>
  </si>
  <si>
    <t>Hawkins</t>
  </si>
  <si>
    <t>Tawera</t>
  </si>
  <si>
    <t>Mid Dome</t>
  </si>
  <si>
    <t>Parawa-Fairlight</t>
  </si>
  <si>
    <t>West Dome</t>
  </si>
  <si>
    <t>Hokonui</t>
  </si>
  <si>
    <t>Makarewa</t>
  </si>
  <si>
    <t>Midlands</t>
  </si>
  <si>
    <t>Turangi Town</t>
  </si>
  <si>
    <t>Tongariro</t>
  </si>
  <si>
    <t>Ashley</t>
  </si>
  <si>
    <t>Rangiora</t>
  </si>
  <si>
    <t>Ohoka-Swannanoa</t>
  </si>
  <si>
    <t xml:space="preserve">Cambridge </t>
  </si>
  <si>
    <t>Galatea-Waiohau</t>
  </si>
  <si>
    <t>Murupara</t>
  </si>
  <si>
    <t>Te Urewera</t>
  </si>
  <si>
    <t>Kai-Iwi</t>
  </si>
  <si>
    <t>Kaitoke</t>
  </si>
  <si>
    <t xml:space="preserve">Whanganui Rural </t>
  </si>
  <si>
    <t>Bay Of Plenty Regional Council</t>
  </si>
  <si>
    <t>Southland Regional Council</t>
  </si>
  <si>
    <t>West Coast Regional Council</t>
  </si>
  <si>
    <t>Canterbury Regional Council</t>
  </si>
  <si>
    <t>Otago Regional Council</t>
  </si>
  <si>
    <t>Manawatū-Whanganui Regional Council</t>
  </si>
  <si>
    <t>Wellington Regional Council</t>
  </si>
  <si>
    <t>Eastern Bay Of Plenty General</t>
  </si>
  <si>
    <t>Rotorua General</t>
  </si>
  <si>
    <t>Tauranga General</t>
  </si>
  <si>
    <t>Western Bay Of Plenty General</t>
  </si>
  <si>
    <t>Mauāo Māori</t>
  </si>
  <si>
    <t>Kōhi Māori</t>
  </si>
  <si>
    <t>Ōkurei</t>
  </si>
  <si>
    <t>Eastern-Dome</t>
  </si>
  <si>
    <t>Fiordland</t>
  </si>
  <si>
    <t>Invercargill-Rakiura</t>
  </si>
  <si>
    <t>Hastings</t>
  </si>
  <si>
    <t>Napier</t>
  </si>
  <si>
    <t>Ngaruroro</t>
  </si>
  <si>
    <t>Coastal Central</t>
  </si>
  <si>
    <t>Coastal North</t>
  </si>
  <si>
    <t>Coastal South</t>
  </si>
  <si>
    <t>Hokianga-Kaikohe</t>
  </si>
  <si>
    <t>Kaipara</t>
  </si>
  <si>
    <t>New Plymouth</t>
  </si>
  <si>
    <t>North Taranaki</t>
  </si>
  <si>
    <t>South Taranaki</t>
  </si>
  <si>
    <t>Stratford</t>
  </si>
  <si>
    <t>Hamilton</t>
  </si>
  <si>
    <t>Nga Hau E Wha</t>
  </si>
  <si>
    <t>Taupō-Rotorua</t>
  </si>
  <si>
    <t>Thames-Coromandel</t>
  </si>
  <si>
    <t>Waihou</t>
  </si>
  <si>
    <t>Waipā-King Country</t>
  </si>
  <si>
    <t>Buller</t>
  </si>
  <si>
    <t>Grey</t>
  </si>
  <si>
    <t>Westland</t>
  </si>
  <si>
    <t>Dunstan</t>
  </si>
  <si>
    <t>Moeraki</t>
  </si>
  <si>
    <t>Molyneux</t>
  </si>
  <si>
    <t>Dunedin</t>
  </si>
  <si>
    <t>Horowhenua</t>
  </si>
  <si>
    <t>Manawatū-Rangitikei</t>
  </si>
  <si>
    <t>Palmerston North</t>
  </si>
  <si>
    <t>Ruapehu</t>
  </si>
  <si>
    <t>Tararua</t>
  </si>
  <si>
    <t>Whanganui</t>
  </si>
  <si>
    <t>Porirua-Tawa</t>
  </si>
  <si>
    <t>Central Hawke's Bay</t>
  </si>
  <si>
    <t>Māngaere-Ōtahuhu</t>
  </si>
  <si>
    <t>Manurewa</t>
  </si>
  <si>
    <t>Orākei</t>
  </si>
  <si>
    <t>Ōtara-Papatoetoe</t>
  </si>
  <si>
    <t>Papakura</t>
  </si>
  <si>
    <t>Puketāpapa</t>
  </si>
  <si>
    <t>Upper Harbour</t>
  </si>
  <si>
    <t>Waiheke</t>
  </si>
  <si>
    <t>Waitākere Ranges</t>
  </si>
  <si>
    <t>Waitematā</t>
  </si>
  <si>
    <t>Kāpiti Coast District Council</t>
  </si>
  <si>
    <t>Ōtaki</t>
  </si>
  <si>
    <t>Ōtaki Community Board</t>
  </si>
  <si>
    <t>Paekākāriki Community Board</t>
  </si>
  <si>
    <t>Paekākāriki-Raumati</t>
  </si>
  <si>
    <t>Ōtorohanga</t>
  </si>
  <si>
    <t>Eastern/Pāuatahanui ki te uunga mai o te ra</t>
  </si>
  <si>
    <t>Northern/Pukerua ki te Raki</t>
  </si>
  <si>
    <t>Western/Titahi Rangituhi Porirua ki te uru</t>
  </si>
  <si>
    <t>Awaroa ki Tuakau</t>
  </si>
  <si>
    <t>Te Awa Kairangi ki Tai-Lower Hutt</t>
  </si>
  <si>
    <t>Te Awa Kairangi ki Uta-Upper Hutt</t>
  </si>
  <si>
    <t>Kaikōura District Council</t>
  </si>
  <si>
    <t>Whangārei Urban</t>
  </si>
  <si>
    <t>Rangitīkei District Council</t>
  </si>
  <si>
    <t>Nga Tai ki Uta</t>
  </si>
  <si>
    <t>Waipā District Council</t>
  </si>
  <si>
    <t>Auckland District Health Board</t>
  </si>
  <si>
    <t>Waitemata District Health Board</t>
  </si>
  <si>
    <t>Canterbury District Health Board</t>
  </si>
  <si>
    <t>Hawke'S Bay District Health Board</t>
  </si>
  <si>
    <t>Nelson Marlborough District Health Board</t>
  </si>
  <si>
    <t>Lakes District Health Board</t>
  </si>
  <si>
    <t>South Canterbury District Health Board</t>
  </si>
  <si>
    <t>Wairarapa District Health Board</t>
  </si>
  <si>
    <t>Capital &amp; Coast District Health Board</t>
  </si>
  <si>
    <t>West Coast District Health Board</t>
  </si>
  <si>
    <t>Whanganui District Health Board</t>
  </si>
  <si>
    <t>Women members
(N)</t>
  </si>
  <si>
    <t>Women CB members
(N)</t>
  </si>
  <si>
    <t>Community Board</t>
  </si>
  <si>
    <t>Oxford</t>
  </si>
  <si>
    <t xml:space="preserve">Clutha Health Incorporated Members </t>
  </si>
  <si>
    <t>Masterton Trust Lands Trust</t>
  </si>
  <si>
    <t>Montfort Trimble Foundation</t>
  </si>
  <si>
    <t>Greytown Trust Lands Trust</t>
  </si>
  <si>
    <t>West Coast Development Trust</t>
  </si>
  <si>
    <t>Ashburton Licensing Trust</t>
  </si>
  <si>
    <t>Birkenhead Licensing Trust</t>
  </si>
  <si>
    <t>Mt Wellington Licensing Trust</t>
  </si>
  <si>
    <t>Portage Licensing Trust</t>
  </si>
  <si>
    <t>Waitakere Licensing Trust</t>
  </si>
  <si>
    <t>Wiri Licensing Trust</t>
  </si>
  <si>
    <t>Cheviot Licensing Trust</t>
  </si>
  <si>
    <t>Invercargill Licensing Trust</t>
  </si>
  <si>
    <t>Masterton Licensing Trust</t>
  </si>
  <si>
    <t>Geraldine Licensing Trust</t>
  </si>
  <si>
    <t>Rimutaka Licensing Trust</t>
  </si>
  <si>
    <t>Te Kauwhata Licensing Trust</t>
  </si>
  <si>
    <t>Oamaru Licensing Trust</t>
  </si>
  <si>
    <t>Lower Hutt</t>
  </si>
  <si>
    <t>Porirua</t>
  </si>
  <si>
    <t>Upper Hutt</t>
  </si>
  <si>
    <t>Ward 1 Auckland City</t>
  </si>
  <si>
    <t>Ward 2 New Lynn</t>
  </si>
  <si>
    <t>Ward 3 Glen Eden</t>
  </si>
  <si>
    <t>Ward 4 Titirangi-Green Bay</t>
  </si>
  <si>
    <t>Ward 5 Kelston West</t>
  </si>
  <si>
    <t>Ward 1 Te Atatu</t>
  </si>
  <si>
    <t>Ward 2 Lincoln</t>
  </si>
  <si>
    <t>Ward 3 Waitakere</t>
  </si>
  <si>
    <t>Ward 4 Henderson</t>
  </si>
  <si>
    <t>Ward 1 Balclutha</t>
  </si>
  <si>
    <t>Ward 2 Tokomairiro Milton</t>
  </si>
  <si>
    <t>Ward 3 Kaitangata</t>
  </si>
  <si>
    <t>Ward 4 Lawrence Tuapeka</t>
  </si>
  <si>
    <t>Ward 5 Owaka</t>
  </si>
  <si>
    <t>Ward 6 Clinton</t>
  </si>
  <si>
    <t>Ward 1 Tapanui</t>
  </si>
  <si>
    <t>Ward 2 Gore</t>
  </si>
  <si>
    <t>Ward 3 Mataura</t>
  </si>
  <si>
    <t>Ward 4 Rural</t>
  </si>
  <si>
    <t>Ward 5 Edendale</t>
  </si>
  <si>
    <t>Ward 6 Wyndham</t>
  </si>
  <si>
    <t>Ward 7 Tokanui</t>
  </si>
  <si>
    <t>Masterton</t>
  </si>
  <si>
    <t>South Wairarapa</t>
  </si>
  <si>
    <t>Clutha</t>
  </si>
  <si>
    <t>Gore District</t>
  </si>
  <si>
    <t>Hurunui</t>
  </si>
  <si>
    <t>Invercargill</t>
  </si>
  <si>
    <t>Waikato Dc</t>
  </si>
  <si>
    <t>Waitaki</t>
  </si>
  <si>
    <t>Putāruru</t>
  </si>
  <si>
    <t>Ngāruawāhia</t>
  </si>
  <si>
    <t>Tūrangi-Tongariro</t>
  </si>
  <si>
    <t>Contested Subdivisions (N)</t>
  </si>
  <si>
    <t>Uncontested Subdivisions (N)</t>
  </si>
  <si>
    <t>Electors
(N)</t>
  </si>
  <si>
    <t>Number of Contested Constituencies</t>
  </si>
  <si>
    <t>Number of Uncontested Constituencies</t>
  </si>
  <si>
    <t>Pōneke-Wellington</t>
  </si>
  <si>
    <t>Kāpiti Coast</t>
  </si>
  <si>
    <t>TOTAL</t>
  </si>
  <si>
    <t>Total</t>
  </si>
  <si>
    <t>DHBs</t>
  </si>
  <si>
    <t>Trusts</t>
  </si>
  <si>
    <t>Community boards</t>
  </si>
  <si>
    <t>Local Boards</t>
  </si>
  <si>
    <t>Mayors</t>
  </si>
  <si>
    <t>City Councils</t>
  </si>
  <si>
    <t>District Councils</t>
  </si>
  <si>
    <t>Regional Councils</t>
  </si>
  <si>
    <t>Proportion of women elected members</t>
  </si>
  <si>
    <t>Sitting Mayors</t>
  </si>
  <si>
    <t>Elected</t>
  </si>
  <si>
    <t>Candidates</t>
  </si>
  <si>
    <t>Proportion of women candidates and elected members</t>
  </si>
  <si>
    <t>Women Elected</t>
  </si>
  <si>
    <t>Women Candidates</t>
  </si>
  <si>
    <t>Women candidates &amp; elected (totals)</t>
  </si>
  <si>
    <t>Community Boards</t>
  </si>
  <si>
    <t>City Mayors</t>
  </si>
  <si>
    <t>District Mayors</t>
  </si>
  <si>
    <t>Women candidates &amp; elected (by type)</t>
  </si>
  <si>
    <t>Council turnout (%)</t>
  </si>
  <si>
    <t>Mayoral turnout (%)</t>
  </si>
  <si>
    <t>Christchurch City Council turnout</t>
  </si>
  <si>
    <t>Local boards turnout (%)</t>
  </si>
  <si>
    <t>Auckland Council turnout</t>
  </si>
  <si>
    <t>Council turnout</t>
  </si>
  <si>
    <t xml:space="preserve">Mayoral turnout </t>
  </si>
  <si>
    <t>Voter Turnout - all councils</t>
  </si>
  <si>
    <t>Voter Turnout by Council Type (Mayors &amp; Councillors)</t>
  </si>
  <si>
    <t>Voter Turnout</t>
  </si>
  <si>
    <t>Hutt District Health Board</t>
  </si>
  <si>
    <t>Mid Central District Health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</si>
</sst>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
    <numFmt numFmtId="167" formatCode="#0.00%"/>
    <numFmt numFmtId="168"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Arial"/>
      <family val="2"/>
    </font>
    <font>
      <sz val="10"/>
      <color indexed="8"/>
      <name val="Arial"/>
      <family val="2"/>
    </font>
    <font>
      <sz val="11"/>
      <color theme="1"/>
      <name val="Calibri"/>
      <family val="2"/>
      <scheme val="minor"/>
    </font>
    <font>
      <sz val="10"/>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name val="Arial"/>
      <family val="2"/>
    </font>
    <font>
      <u/>
      <sz val="10"/>
      <color theme="10"/>
      <name val="Arial"/>
      <family val="2"/>
    </font>
    <font>
      <sz val="11"/>
      <name val="Calibri"/>
      <family val="2"/>
      <scheme val="minor"/>
    </font>
    <font>
      <sz val="12"/>
      <name val="Calibri"/>
      <family val="2"/>
      <scheme val="minor"/>
    </font>
    <font>
      <b/>
      <sz val="16"/>
      <name val="Calibri"/>
      <family val="2"/>
      <scheme val="minor"/>
    </font>
    <font>
      <u/>
      <sz val="10"/>
      <color theme="10"/>
      <name val="Arial"/>
      <family val="2"/>
    </font>
    <font>
      <b/>
      <sz val="11"/>
      <name val="Calibri"/>
      <family val="2"/>
      <scheme val="minor"/>
    </font>
    <font>
      <b/>
      <i/>
      <u/>
      <sz val="11"/>
      <name val="Calibri"/>
      <family val="2"/>
      <scheme val="minor"/>
    </font>
    <font>
      <b/>
      <i/>
      <sz val="11"/>
      <name val="Calibri"/>
      <family val="2"/>
      <scheme val="minor"/>
    </font>
    <font>
      <b/>
      <sz val="12"/>
      <name val="Calibri"/>
      <family val="2"/>
      <scheme val="minor"/>
    </font>
    <font>
      <u/>
      <sz val="11"/>
      <color theme="10"/>
      <name val="Calibri"/>
      <family val="2"/>
      <scheme val="minor"/>
    </font>
    <font>
      <sz val="10"/>
      <color theme="1"/>
      <name val="Arial"/>
      <family val="2"/>
    </font>
    <font>
      <b/>
      <sz val="10"/>
      <color theme="1"/>
      <name val="Arial"/>
      <family val="2"/>
    </font>
    <font>
      <b/>
      <sz val="11"/>
      <name val="Arial"/>
      <family val="2"/>
    </font>
  </fonts>
  <fills count="40">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09">
    <xf numFmtId="0" fontId="0" fillId="0" borderId="0"/>
    <xf numFmtId="164" fontId="6" fillId="0" borderId="0" applyFont="0" applyFill="0" applyBorder="0" applyAlignment="0" applyProtection="0"/>
    <xf numFmtId="164" fontId="8" fillId="0" borderId="0" applyFont="0" applyFill="0" applyBorder="0" applyAlignment="0" applyProtection="0"/>
    <xf numFmtId="0" fontId="11" fillId="0" borderId="0"/>
    <xf numFmtId="0" fontId="10" fillId="0" borderId="0"/>
    <xf numFmtId="0" fontId="8" fillId="0" borderId="0"/>
    <xf numFmtId="0" fontId="8" fillId="0" borderId="0"/>
    <xf numFmtId="0" fontId="10" fillId="0" borderId="0"/>
    <xf numFmtId="0" fontId="9" fillId="0" borderId="0"/>
    <xf numFmtId="9" fontId="6" fillId="0" borderId="0" applyFont="0" applyFill="0" applyBorder="0" applyAlignment="0" applyProtection="0"/>
    <xf numFmtId="164" fontId="5" fillId="0" borderId="0" applyFont="0" applyFill="0" applyBorder="0" applyAlignment="0" applyProtection="0"/>
    <xf numFmtId="0" fontId="4" fillId="0" borderId="0"/>
    <xf numFmtId="0" fontId="4" fillId="0" borderId="0"/>
    <xf numFmtId="9" fontId="5" fillId="0" borderId="0" applyFont="0" applyFill="0" applyBorder="0" applyAlignment="0" applyProtection="0"/>
    <xf numFmtId="0" fontId="12"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6" applyNumberFormat="0" applyAlignment="0" applyProtection="0"/>
    <xf numFmtId="0" fontId="20" fillId="7" borderId="7" applyNumberFormat="0" applyAlignment="0" applyProtection="0"/>
    <xf numFmtId="0" fontId="21" fillId="7" borderId="6" applyNumberFormat="0" applyAlignment="0" applyProtection="0"/>
    <xf numFmtId="0" fontId="22" fillId="0" borderId="8" applyNumberFormat="0" applyFill="0" applyAlignment="0" applyProtection="0"/>
    <xf numFmtId="0" fontId="23" fillId="8"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7" fillId="33" borderId="0" applyNumberFormat="0" applyBorder="0" applyAlignment="0" applyProtection="0"/>
    <xf numFmtId="0" fontId="8" fillId="0" borderId="0"/>
    <xf numFmtId="0" fontId="3" fillId="9" borderId="10" applyNumberFormat="0" applyFont="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3" fillId="9" borderId="10" applyNumberFormat="0" applyFont="0" applyAlignment="0" applyProtection="0"/>
    <xf numFmtId="9" fontId="8" fillId="0" borderId="0" applyFont="0" applyFill="0" applyBorder="0" applyAlignment="0" applyProtection="0"/>
    <xf numFmtId="0" fontId="3" fillId="0" borderId="0"/>
    <xf numFmtId="164" fontId="3" fillId="0" borderId="0" applyFont="0" applyFill="0" applyBorder="0" applyAlignment="0" applyProtection="0"/>
    <xf numFmtId="0" fontId="29" fillId="0" borderId="0" applyNumberForma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0" fontId="2" fillId="0" borderId="0"/>
    <xf numFmtId="164" fontId="2" fillId="0" borderId="0" applyFont="0" applyFill="0" applyBorder="0" applyAlignment="0" applyProtection="0"/>
    <xf numFmtId="0" fontId="33" fillId="0" borderId="0" applyNumberFormat="0" applyFill="0" applyBorder="0" applyAlignment="0" applyProtection="0"/>
    <xf numFmtId="0" fontId="1" fillId="0" borderId="0"/>
    <xf numFmtId="0" fontId="1" fillId="0" borderId="0"/>
    <xf numFmtId="0" fontId="5" fillId="0" borderId="0"/>
  </cellStyleXfs>
  <cellXfs count="158">
    <xf numFmtId="0" fontId="0" fillId="0" borderId="0" xfId="0"/>
    <xf numFmtId="0" fontId="30" fillId="0" borderId="0" xfId="0" applyFont="1"/>
    <xf numFmtId="0" fontId="31" fillId="0" borderId="0" xfId="0" applyFont="1"/>
    <xf numFmtId="0" fontId="31" fillId="0" borderId="0" xfId="71" applyFont="1"/>
    <xf numFmtId="0" fontId="36" fillId="0" borderId="0" xfId="0" applyFont="1"/>
    <xf numFmtId="0" fontId="33" fillId="0" borderId="0" xfId="105"/>
    <xf numFmtId="0" fontId="38" fillId="0" borderId="0" xfId="76" applyFont="1"/>
    <xf numFmtId="0" fontId="38" fillId="0" borderId="0" xfId="105" applyFont="1"/>
    <xf numFmtId="0" fontId="35" fillId="0" borderId="0" xfId="0" applyFont="1" applyAlignment="1">
      <alignment horizontal="right"/>
    </xf>
    <xf numFmtId="0" fontId="36" fillId="0" borderId="0" xfId="0" applyFont="1" applyAlignment="1">
      <alignment horizontal="right"/>
    </xf>
    <xf numFmtId="0" fontId="28" fillId="0" borderId="0" xfId="0" applyFont="1" applyAlignment="1">
      <alignment horizontal="right"/>
    </xf>
    <xf numFmtId="0" fontId="34" fillId="0" borderId="0" xfId="0" applyFont="1"/>
    <xf numFmtId="0" fontId="34" fillId="0" borderId="0" xfId="0" applyFont="1" applyAlignment="1">
      <alignment horizontal="center"/>
    </xf>
    <xf numFmtId="0" fontId="30" fillId="0" borderId="0" xfId="0" applyFont="1" applyAlignment="1">
      <alignment horizontal="center"/>
    </xf>
    <xf numFmtId="0" fontId="32" fillId="0" borderId="0" xfId="0" applyFont="1"/>
    <xf numFmtId="14" fontId="0" fillId="0" borderId="0" xfId="0" applyNumberFormat="1"/>
    <xf numFmtId="0" fontId="0" fillId="34" borderId="1" xfId="0" applyFill="1" applyBorder="1"/>
    <xf numFmtId="0" fontId="39" fillId="0" borderId="0" xfId="0" applyFont="1" applyAlignment="1">
      <alignment horizontal="left" vertical="top"/>
    </xf>
    <xf numFmtId="166" fontId="39" fillId="0" borderId="0" xfId="0" applyNumberFormat="1" applyFont="1" applyAlignment="1">
      <alignment horizontal="left" vertical="top"/>
    </xf>
    <xf numFmtId="165" fontId="39" fillId="0" borderId="0" xfId="0" applyNumberFormat="1" applyFont="1" applyAlignment="1">
      <alignment horizontal="left" vertical="top"/>
    </xf>
    <xf numFmtId="0" fontId="9" fillId="0" borderId="0" xfId="8"/>
    <xf numFmtId="0" fontId="9" fillId="0" borderId="0" xfId="8" applyAlignment="1">
      <alignment horizontal="left"/>
    </xf>
    <xf numFmtId="166" fontId="8" fillId="0" borderId="0" xfId="0" applyNumberFormat="1" applyFont="1" applyAlignment="1">
      <alignment horizontal="left"/>
    </xf>
    <xf numFmtId="166" fontId="39" fillId="0" borderId="0" xfId="0" applyNumberFormat="1" applyFont="1" applyAlignment="1">
      <alignment horizontal="left"/>
    </xf>
    <xf numFmtId="166" fontId="0" fillId="0" borderId="0" xfId="0" applyNumberFormat="1"/>
    <xf numFmtId="0" fontId="40" fillId="0" borderId="0" xfId="0" applyFont="1" applyAlignment="1">
      <alignment vertical="top" wrapText="1"/>
    </xf>
    <xf numFmtId="166" fontId="40" fillId="0" borderId="0" xfId="0" applyNumberFormat="1" applyFont="1" applyAlignment="1">
      <alignment vertical="top" wrapText="1"/>
    </xf>
    <xf numFmtId="0" fontId="0" fillId="0" borderId="0" xfId="0" applyAlignment="1">
      <alignment horizontal="left"/>
    </xf>
    <xf numFmtId="166" fontId="0" fillId="0" borderId="0" xfId="0" applyNumberFormat="1" applyAlignment="1">
      <alignment horizontal="left"/>
    </xf>
    <xf numFmtId="166" fontId="9" fillId="0" borderId="0" xfId="8" applyNumberFormat="1" applyAlignment="1">
      <alignment horizontal="left"/>
    </xf>
    <xf numFmtId="165" fontId="0" fillId="0" borderId="0" xfId="0" applyNumberFormat="1" applyAlignment="1">
      <alignment horizontal="left"/>
    </xf>
    <xf numFmtId="166" fontId="5" fillId="0" borderId="0" xfId="0" applyNumberFormat="1" applyFont="1" applyAlignment="1">
      <alignment horizontal="left"/>
    </xf>
    <xf numFmtId="166" fontId="0" fillId="0" borderId="0" xfId="9" applyNumberFormat="1" applyFont="1" applyFill="1" applyBorder="1" applyAlignment="1">
      <alignment horizontal="left"/>
    </xf>
    <xf numFmtId="0" fontId="5" fillId="0" borderId="0" xfId="8" applyFont="1" applyAlignment="1">
      <alignment horizontal="left"/>
    </xf>
    <xf numFmtId="166" fontId="5" fillId="0" borderId="0" xfId="8" applyNumberFormat="1" applyFont="1" applyAlignment="1">
      <alignment horizontal="left"/>
    </xf>
    <xf numFmtId="0" fontId="0" fillId="0" borderId="0" xfId="0" applyAlignment="1">
      <alignment horizontal="left" wrapText="1"/>
    </xf>
    <xf numFmtId="0" fontId="39" fillId="0" borderId="0" xfId="0" applyFont="1" applyAlignment="1">
      <alignment horizontal="left"/>
    </xf>
    <xf numFmtId="0" fontId="39" fillId="0" borderId="0" xfId="8" applyFont="1" applyAlignment="1">
      <alignment horizontal="left"/>
    </xf>
    <xf numFmtId="166" fontId="39" fillId="0" borderId="0" xfId="8" applyNumberFormat="1" applyFont="1" applyAlignment="1">
      <alignment horizontal="left"/>
    </xf>
    <xf numFmtId="0" fontId="5" fillId="0" borderId="0" xfId="0" applyFont="1"/>
    <xf numFmtId="165" fontId="0" fillId="0" borderId="0" xfId="0" applyNumberFormat="1"/>
    <xf numFmtId="0" fontId="5" fillId="0" borderId="0" xfId="0" applyFont="1" applyAlignment="1">
      <alignment horizontal="left"/>
    </xf>
    <xf numFmtId="0" fontId="39" fillId="0" borderId="0" xfId="0" applyFont="1"/>
    <xf numFmtId="166" fontId="39" fillId="0" borderId="0" xfId="0" applyNumberFormat="1" applyFont="1"/>
    <xf numFmtId="166" fontId="5" fillId="0" borderId="0" xfId="0" applyNumberFormat="1" applyFont="1"/>
    <xf numFmtId="167" fontId="39" fillId="0" borderId="0" xfId="0" applyNumberFormat="1" applyFont="1" applyAlignment="1">
      <alignment horizontal="left" vertical="top"/>
    </xf>
    <xf numFmtId="165" fontId="5" fillId="0" borderId="0" xfId="0" applyNumberFormat="1" applyFont="1" applyAlignment="1">
      <alignment horizontal="left"/>
    </xf>
    <xf numFmtId="165" fontId="40" fillId="0" borderId="0" xfId="0" applyNumberFormat="1" applyFont="1" applyAlignment="1">
      <alignment vertical="top" wrapText="1"/>
    </xf>
    <xf numFmtId="165" fontId="39" fillId="0" borderId="0" xfId="0" applyNumberFormat="1" applyFont="1" applyAlignment="1">
      <alignment horizontal="left"/>
    </xf>
    <xf numFmtId="166" fontId="39" fillId="0" borderId="0" xfId="9" applyNumberFormat="1" applyFont="1" applyFill="1" applyBorder="1" applyAlignment="1">
      <alignment horizontal="left"/>
    </xf>
    <xf numFmtId="167" fontId="39" fillId="0" borderId="0" xfId="0" applyNumberFormat="1" applyFont="1" applyAlignment="1">
      <alignment horizontal="left"/>
    </xf>
    <xf numFmtId="10" fontId="39" fillId="0" borderId="0" xfId="9" applyNumberFormat="1" applyFont="1" applyFill="1" applyBorder="1" applyAlignment="1">
      <alignment horizontal="left"/>
    </xf>
    <xf numFmtId="165" fontId="39" fillId="0" borderId="0" xfId="0" applyNumberFormat="1" applyFont="1"/>
    <xf numFmtId="0" fontId="39" fillId="0" borderId="0" xfId="8" applyFont="1" applyAlignment="1">
      <alignment horizontal="left" wrapText="1"/>
    </xf>
    <xf numFmtId="0" fontId="39" fillId="0" borderId="0" xfId="8" applyFont="1"/>
    <xf numFmtId="166" fontId="39" fillId="0" borderId="0" xfId="1" applyNumberFormat="1" applyFont="1" applyFill="1" applyBorder="1" applyAlignment="1"/>
    <xf numFmtId="166" fontId="39" fillId="0" borderId="0" xfId="8" applyNumberFormat="1" applyFont="1"/>
    <xf numFmtId="166" fontId="39" fillId="0" borderId="0" xfId="9" applyNumberFormat="1" applyFont="1" applyFill="1" applyBorder="1" applyAlignment="1"/>
    <xf numFmtId="168" fontId="5" fillId="0" borderId="0" xfId="9" applyNumberFormat="1" applyFont="1" applyFill="1" applyBorder="1" applyAlignment="1"/>
    <xf numFmtId="168" fontId="0" fillId="0" borderId="0" xfId="9" applyNumberFormat="1" applyFont="1" applyFill="1" applyBorder="1" applyAlignment="1"/>
    <xf numFmtId="0" fontId="39" fillId="35" borderId="0" xfId="0" applyFont="1" applyFill="1" applyAlignment="1">
      <alignment horizontal="left"/>
    </xf>
    <xf numFmtId="166" fontId="39" fillId="35" borderId="0" xfId="0" applyNumberFormat="1" applyFont="1" applyFill="1" applyAlignment="1">
      <alignment horizontal="left"/>
    </xf>
    <xf numFmtId="165" fontId="39" fillId="35" borderId="0" xfId="0" applyNumberFormat="1" applyFont="1" applyFill="1" applyAlignment="1">
      <alignment horizontal="left"/>
    </xf>
    <xf numFmtId="1" fontId="39" fillId="0" borderId="0" xfId="0" applyNumberFormat="1" applyFont="1" applyAlignment="1">
      <alignment horizontal="left"/>
    </xf>
    <xf numFmtId="0" fontId="39" fillId="36" borderId="0" xfId="0" applyFont="1" applyFill="1" applyAlignment="1">
      <alignment horizontal="left"/>
    </xf>
    <xf numFmtId="166" fontId="39" fillId="36" borderId="0" xfId="0" applyNumberFormat="1" applyFont="1" applyFill="1" applyAlignment="1">
      <alignment horizontal="left"/>
    </xf>
    <xf numFmtId="165" fontId="39" fillId="36" borderId="0" xfId="0" applyNumberFormat="1" applyFont="1" applyFill="1" applyAlignment="1">
      <alignment horizontal="left"/>
    </xf>
    <xf numFmtId="0" fontId="0" fillId="36" borderId="0" xfId="0" applyFill="1"/>
    <xf numFmtId="0" fontId="0" fillId="36" borderId="0" xfId="0" applyFill="1" applyAlignment="1">
      <alignment horizontal="left"/>
    </xf>
    <xf numFmtId="166" fontId="0" fillId="36" borderId="0" xfId="0" applyNumberFormat="1" applyFill="1" applyAlignment="1">
      <alignment horizontal="left"/>
    </xf>
    <xf numFmtId="165" fontId="5" fillId="36" borderId="0" xfId="0" applyNumberFormat="1" applyFont="1" applyFill="1" applyAlignment="1">
      <alignment horizontal="left"/>
    </xf>
    <xf numFmtId="0" fontId="39" fillId="36" borderId="0" xfId="0" applyFont="1" applyFill="1"/>
    <xf numFmtId="166" fontId="39" fillId="36" borderId="0" xfId="0" applyNumberFormat="1" applyFont="1" applyFill="1"/>
    <xf numFmtId="165" fontId="39" fillId="36" borderId="0" xfId="0" applyNumberFormat="1" applyFont="1" applyFill="1"/>
    <xf numFmtId="166" fontId="0" fillId="36" borderId="0" xfId="0" applyNumberFormat="1" applyFill="1"/>
    <xf numFmtId="0" fontId="5" fillId="36" borderId="0" xfId="0" applyFont="1" applyFill="1"/>
    <xf numFmtId="0" fontId="40" fillId="0" borderId="0" xfId="8" applyFont="1"/>
    <xf numFmtId="0" fontId="40" fillId="0" borderId="1" xfId="8" applyFont="1" applyBorder="1" applyAlignment="1">
      <alignment horizontal="center" wrapText="1"/>
    </xf>
    <xf numFmtId="0" fontId="40" fillId="0" borderId="1" xfId="0" applyFont="1" applyBorder="1" applyAlignment="1">
      <alignment horizontal="center" wrapText="1"/>
    </xf>
    <xf numFmtId="166" fontId="40" fillId="0" borderId="1" xfId="0" applyNumberFormat="1" applyFont="1" applyBorder="1" applyAlignment="1">
      <alignment horizontal="center" wrapText="1"/>
    </xf>
    <xf numFmtId="166" fontId="40" fillId="0" borderId="1" xfId="10" applyNumberFormat="1" applyFont="1" applyFill="1" applyBorder="1" applyAlignment="1">
      <alignment horizontal="center" wrapText="1"/>
    </xf>
    <xf numFmtId="165" fontId="40" fillId="0" borderId="1" xfId="0" applyNumberFormat="1" applyFont="1" applyBorder="1" applyAlignment="1">
      <alignment horizontal="center" wrapText="1"/>
    </xf>
    <xf numFmtId="0" fontId="5" fillId="0" borderId="0" xfId="108"/>
    <xf numFmtId="9" fontId="0" fillId="0" borderId="0" xfId="13" applyFont="1"/>
    <xf numFmtId="9" fontId="5" fillId="0" borderId="0" xfId="108" applyNumberFormat="1"/>
    <xf numFmtId="9" fontId="5" fillId="0" borderId="14" xfId="108" applyNumberFormat="1" applyBorder="1"/>
    <xf numFmtId="9" fontId="5" fillId="0" borderId="15" xfId="108" applyNumberFormat="1" applyBorder="1"/>
    <xf numFmtId="0" fontId="5" fillId="0" borderId="16" xfId="108" applyBorder="1"/>
    <xf numFmtId="9" fontId="5" fillId="0" borderId="17" xfId="108" applyNumberFormat="1" applyBorder="1"/>
    <xf numFmtId="9" fontId="5" fillId="0" borderId="1" xfId="108" applyNumberFormat="1" applyBorder="1"/>
    <xf numFmtId="0" fontId="5" fillId="0" borderId="18" xfId="108" applyBorder="1"/>
    <xf numFmtId="9" fontId="5" fillId="0" borderId="19" xfId="108" applyNumberFormat="1" applyBorder="1"/>
    <xf numFmtId="0" fontId="5" fillId="0" borderId="20" xfId="108" applyBorder="1"/>
    <xf numFmtId="0" fontId="5" fillId="0" borderId="21" xfId="108" applyBorder="1"/>
    <xf numFmtId="0" fontId="5" fillId="0" borderId="22" xfId="108" applyBorder="1"/>
    <xf numFmtId="0" fontId="5" fillId="0" borderId="23" xfId="108" applyBorder="1"/>
    <xf numFmtId="9" fontId="0" fillId="0" borderId="1" xfId="13" applyFont="1" applyBorder="1"/>
    <xf numFmtId="0" fontId="5" fillId="0" borderId="1" xfId="108" applyBorder="1"/>
    <xf numFmtId="0" fontId="7" fillId="0" borderId="1" xfId="108" applyFont="1" applyBorder="1"/>
    <xf numFmtId="0" fontId="7" fillId="0" borderId="0" xfId="108" applyFont="1"/>
    <xf numFmtId="0" fontId="41" fillId="2" borderId="24" xfId="108" applyFont="1" applyFill="1" applyBorder="1"/>
    <xf numFmtId="9" fontId="0" fillId="37" borderId="0" xfId="13" applyFont="1" applyFill="1"/>
    <xf numFmtId="0" fontId="5" fillId="0" borderId="25" xfId="108" applyBorder="1"/>
    <xf numFmtId="9" fontId="5" fillId="0" borderId="21" xfId="108" applyNumberFormat="1" applyBorder="1"/>
    <xf numFmtId="9" fontId="5" fillId="0" borderId="22" xfId="108" applyNumberFormat="1" applyBorder="1"/>
    <xf numFmtId="0" fontId="5" fillId="0" borderId="26" xfId="108" applyBorder="1"/>
    <xf numFmtId="0" fontId="41" fillId="2" borderId="27" xfId="108" applyFont="1" applyFill="1" applyBorder="1"/>
    <xf numFmtId="0" fontId="28" fillId="0" borderId="0" xfId="108" applyFont="1"/>
    <xf numFmtId="0" fontId="5" fillId="0" borderId="28" xfId="108" applyBorder="1"/>
    <xf numFmtId="0" fontId="5" fillId="37" borderId="0" xfId="108" applyFill="1"/>
    <xf numFmtId="9" fontId="5" fillId="38" borderId="14" xfId="108" applyNumberFormat="1" applyFill="1" applyBorder="1"/>
    <xf numFmtId="9" fontId="5" fillId="38" borderId="15" xfId="108" applyNumberFormat="1" applyFill="1" applyBorder="1"/>
    <xf numFmtId="0" fontId="5" fillId="38" borderId="15" xfId="108" applyFill="1" applyBorder="1"/>
    <xf numFmtId="0" fontId="28" fillId="38" borderId="15" xfId="108" applyFont="1" applyFill="1" applyBorder="1"/>
    <xf numFmtId="0" fontId="5" fillId="38" borderId="16" xfId="108" applyFill="1" applyBorder="1"/>
    <xf numFmtId="9" fontId="5" fillId="38" borderId="29" xfId="108" applyNumberFormat="1" applyFill="1" applyBorder="1"/>
    <xf numFmtId="9" fontId="5" fillId="38" borderId="30" xfId="108" applyNumberFormat="1" applyFill="1" applyBorder="1"/>
    <xf numFmtId="0" fontId="5" fillId="38" borderId="30" xfId="108" applyFill="1" applyBorder="1"/>
    <xf numFmtId="0" fontId="28" fillId="38" borderId="30" xfId="108" applyFont="1" applyFill="1" applyBorder="1"/>
    <xf numFmtId="0" fontId="5" fillId="38" borderId="31" xfId="108" applyFill="1" applyBorder="1"/>
    <xf numFmtId="9" fontId="5" fillId="38" borderId="21" xfId="108" applyNumberFormat="1" applyFill="1" applyBorder="1"/>
    <xf numFmtId="9" fontId="5" fillId="38" borderId="22" xfId="108" applyNumberFormat="1" applyFill="1" applyBorder="1"/>
    <xf numFmtId="0" fontId="5" fillId="38" borderId="22" xfId="108" applyFill="1" applyBorder="1"/>
    <xf numFmtId="0" fontId="28" fillId="38" borderId="22" xfId="108" applyFont="1" applyFill="1" applyBorder="1"/>
    <xf numFmtId="0" fontId="5" fillId="38" borderId="32" xfId="108" applyFill="1" applyBorder="1"/>
    <xf numFmtId="0" fontId="28" fillId="0" borderId="15" xfId="108" applyFont="1" applyBorder="1"/>
    <xf numFmtId="0" fontId="28" fillId="0" borderId="22" xfId="108" applyFont="1" applyBorder="1"/>
    <xf numFmtId="0" fontId="5" fillId="0" borderId="32" xfId="108" applyBorder="1"/>
    <xf numFmtId="0" fontId="28" fillId="0" borderId="1" xfId="108" applyFont="1" applyBorder="1"/>
    <xf numFmtId="9" fontId="5" fillId="0" borderId="33" xfId="108" applyNumberFormat="1" applyBorder="1"/>
    <xf numFmtId="9" fontId="5" fillId="0" borderId="27" xfId="108" applyNumberFormat="1" applyBorder="1"/>
    <xf numFmtId="0" fontId="28" fillId="0" borderId="27" xfId="108" applyFont="1" applyBorder="1"/>
    <xf numFmtId="0" fontId="5" fillId="0" borderId="34" xfId="108" applyBorder="1"/>
    <xf numFmtId="0" fontId="5" fillId="0" borderId="14" xfId="108" applyBorder="1"/>
    <xf numFmtId="0" fontId="5" fillId="0" borderId="15" xfId="108" applyBorder="1"/>
    <xf numFmtId="0" fontId="7" fillId="37" borderId="0" xfId="108" applyFont="1" applyFill="1"/>
    <xf numFmtId="168" fontId="0" fillId="37" borderId="0" xfId="13" applyNumberFormat="1" applyFont="1" applyFill="1"/>
    <xf numFmtId="9" fontId="0" fillId="0" borderId="22" xfId="13" applyFont="1" applyBorder="1"/>
    <xf numFmtId="0" fontId="41" fillId="2" borderId="27" xfId="108" applyFont="1" applyFill="1" applyBorder="1" applyAlignment="1">
      <alignment wrapText="1"/>
    </xf>
    <xf numFmtId="0" fontId="5" fillId="39" borderId="16" xfId="108" applyFill="1" applyBorder="1"/>
    <xf numFmtId="0" fontId="5" fillId="39" borderId="18" xfId="108" applyFill="1" applyBorder="1"/>
    <xf numFmtId="0" fontId="5" fillId="39" borderId="32" xfId="108" applyFill="1" applyBorder="1"/>
    <xf numFmtId="0" fontId="39" fillId="0" borderId="0" xfId="0" applyFont="1" applyAlignment="1">
      <alignment horizontal="center"/>
    </xf>
    <xf numFmtId="167" fontId="40" fillId="0" borderId="1" xfId="0" applyNumberFormat="1"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wrapText="1"/>
    </xf>
    <xf numFmtId="166" fontId="7" fillId="0" borderId="1" xfId="0" applyNumberFormat="1" applyFont="1" applyBorder="1" applyAlignment="1">
      <alignment horizontal="center" wrapText="1"/>
    </xf>
    <xf numFmtId="166" fontId="7" fillId="0" borderId="1" xfId="10" applyNumberFormat="1" applyFont="1" applyFill="1" applyBorder="1" applyAlignment="1">
      <alignment horizontal="center" wrapText="1"/>
    </xf>
    <xf numFmtId="165" fontId="7" fillId="0" borderId="1" xfId="0" applyNumberFormat="1" applyFont="1" applyBorder="1" applyAlignment="1">
      <alignment horizontal="center" wrapText="1"/>
    </xf>
    <xf numFmtId="0" fontId="7" fillId="0" borderId="0" xfId="0" applyFont="1" applyAlignment="1">
      <alignment horizontal="center"/>
    </xf>
    <xf numFmtId="0" fontId="39" fillId="0" borderId="1" xfId="0" applyFont="1" applyBorder="1" applyAlignment="1">
      <alignment horizontal="center"/>
    </xf>
    <xf numFmtId="168" fontId="0" fillId="36" borderId="0" xfId="0" applyNumberFormat="1" applyFill="1"/>
    <xf numFmtId="0" fontId="34" fillId="0" borderId="0" xfId="0" applyFont="1" applyAlignment="1">
      <alignment horizontal="left"/>
    </xf>
    <xf numFmtId="0" fontId="30" fillId="0" borderId="0" xfId="0" applyFont="1" applyAlignment="1">
      <alignment horizontal="center"/>
    </xf>
    <xf numFmtId="0" fontId="41" fillId="2" borderId="1" xfId="108" applyFont="1" applyFill="1" applyBorder="1" applyAlignment="1">
      <alignment horizontal="left"/>
    </xf>
    <xf numFmtId="0" fontId="37" fillId="2" borderId="12" xfId="71" applyFont="1" applyFill="1" applyBorder="1" applyAlignment="1">
      <alignment horizontal="center"/>
    </xf>
    <xf numFmtId="0" fontId="37" fillId="2" borderId="2" xfId="71" applyFont="1" applyFill="1" applyBorder="1" applyAlignment="1">
      <alignment horizontal="center"/>
    </xf>
    <xf numFmtId="0" fontId="37" fillId="2" borderId="13" xfId="71" applyFont="1" applyFill="1" applyBorder="1" applyAlignment="1">
      <alignment horizontal="center"/>
    </xf>
  </cellXfs>
  <cellStyles count="109">
    <cellStyle name="20% - Accent1" xfId="31" builtinId="30" customBuiltin="1"/>
    <cellStyle name="20% - Accent1 2" xfId="57" xr:uid="{00000000-0005-0000-0000-000001000000}"/>
    <cellStyle name="20% - Accent1 2 2" xfId="90" xr:uid="{00000000-0005-0000-0000-000002000000}"/>
    <cellStyle name="20% - Accent1 3" xfId="77" xr:uid="{00000000-0005-0000-0000-000003000000}"/>
    <cellStyle name="20% - Accent2" xfId="35" builtinId="34" customBuiltin="1"/>
    <cellStyle name="20% - Accent2 2" xfId="58" xr:uid="{00000000-0005-0000-0000-000005000000}"/>
    <cellStyle name="20% - Accent2 2 2" xfId="91" xr:uid="{00000000-0005-0000-0000-000006000000}"/>
    <cellStyle name="20% - Accent2 3" xfId="78" xr:uid="{00000000-0005-0000-0000-000007000000}"/>
    <cellStyle name="20% - Accent3" xfId="39" builtinId="38" customBuiltin="1"/>
    <cellStyle name="20% - Accent3 2" xfId="59" xr:uid="{00000000-0005-0000-0000-000009000000}"/>
    <cellStyle name="20% - Accent3 2 2" xfId="92" xr:uid="{00000000-0005-0000-0000-00000A000000}"/>
    <cellStyle name="20% - Accent3 3" xfId="79" xr:uid="{00000000-0005-0000-0000-00000B000000}"/>
    <cellStyle name="20% - Accent4" xfId="43" builtinId="42" customBuiltin="1"/>
    <cellStyle name="20% - Accent4 2" xfId="60" xr:uid="{00000000-0005-0000-0000-00000D000000}"/>
    <cellStyle name="20% - Accent4 2 2" xfId="93" xr:uid="{00000000-0005-0000-0000-00000E000000}"/>
    <cellStyle name="20% - Accent4 3" xfId="80" xr:uid="{00000000-0005-0000-0000-00000F000000}"/>
    <cellStyle name="20% - Accent5" xfId="47" builtinId="46" customBuiltin="1"/>
    <cellStyle name="20% - Accent5 2" xfId="61" xr:uid="{00000000-0005-0000-0000-000011000000}"/>
    <cellStyle name="20% - Accent5 2 2" xfId="94" xr:uid="{00000000-0005-0000-0000-000012000000}"/>
    <cellStyle name="20% - Accent5 3" xfId="81" xr:uid="{00000000-0005-0000-0000-000013000000}"/>
    <cellStyle name="20% - Accent6" xfId="51" builtinId="50" customBuiltin="1"/>
    <cellStyle name="20% - Accent6 2" xfId="62" xr:uid="{00000000-0005-0000-0000-000015000000}"/>
    <cellStyle name="20% - Accent6 2 2" xfId="95" xr:uid="{00000000-0005-0000-0000-000016000000}"/>
    <cellStyle name="20% - Accent6 3" xfId="82" xr:uid="{00000000-0005-0000-0000-000017000000}"/>
    <cellStyle name="40% - Accent1" xfId="32" builtinId="31" customBuiltin="1"/>
    <cellStyle name="40% - Accent1 2" xfId="63" xr:uid="{00000000-0005-0000-0000-000019000000}"/>
    <cellStyle name="40% - Accent1 2 2" xfId="96" xr:uid="{00000000-0005-0000-0000-00001A000000}"/>
    <cellStyle name="40% - Accent1 3" xfId="83" xr:uid="{00000000-0005-0000-0000-00001B000000}"/>
    <cellStyle name="40% - Accent2" xfId="36" builtinId="35" customBuiltin="1"/>
    <cellStyle name="40% - Accent2 2" xfId="64" xr:uid="{00000000-0005-0000-0000-00001D000000}"/>
    <cellStyle name="40% - Accent2 2 2" xfId="97" xr:uid="{00000000-0005-0000-0000-00001E000000}"/>
    <cellStyle name="40% - Accent2 3" xfId="84" xr:uid="{00000000-0005-0000-0000-00001F000000}"/>
    <cellStyle name="40% - Accent3" xfId="40" builtinId="39" customBuiltin="1"/>
    <cellStyle name="40% - Accent3 2" xfId="65" xr:uid="{00000000-0005-0000-0000-000021000000}"/>
    <cellStyle name="40% - Accent3 2 2" xfId="98" xr:uid="{00000000-0005-0000-0000-000022000000}"/>
    <cellStyle name="40% - Accent3 3" xfId="85" xr:uid="{00000000-0005-0000-0000-000023000000}"/>
    <cellStyle name="40% - Accent4" xfId="44" builtinId="43" customBuiltin="1"/>
    <cellStyle name="40% - Accent4 2" xfId="66" xr:uid="{00000000-0005-0000-0000-000025000000}"/>
    <cellStyle name="40% - Accent4 2 2" xfId="99" xr:uid="{00000000-0005-0000-0000-000026000000}"/>
    <cellStyle name="40% - Accent4 3" xfId="86" xr:uid="{00000000-0005-0000-0000-000027000000}"/>
    <cellStyle name="40% - Accent5" xfId="48" builtinId="47" customBuiltin="1"/>
    <cellStyle name="40% - Accent5 2" xfId="67" xr:uid="{00000000-0005-0000-0000-000029000000}"/>
    <cellStyle name="40% - Accent5 2 2" xfId="100" xr:uid="{00000000-0005-0000-0000-00002A000000}"/>
    <cellStyle name="40% - Accent5 3" xfId="87" xr:uid="{00000000-0005-0000-0000-00002B000000}"/>
    <cellStyle name="40% - Accent6" xfId="52" builtinId="51" customBuiltin="1"/>
    <cellStyle name="40% - Accent6 2" xfId="68" xr:uid="{00000000-0005-0000-0000-00002D000000}"/>
    <cellStyle name="40% - Accent6 2 2" xfId="101" xr:uid="{00000000-0005-0000-0000-00002E000000}"/>
    <cellStyle name="40% - Accent6 3" xfId="88" xr:uid="{00000000-0005-0000-0000-00002F000000}"/>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Calculation" xfId="24" builtinId="22" customBuiltin="1"/>
    <cellStyle name="Check Cell" xfId="26" builtinId="23" customBuiltin="1"/>
    <cellStyle name="Comma" xfId="1" builtinId="3"/>
    <cellStyle name="Comma 2" xfId="2" xr:uid="{00000000-0005-0000-0000-000040000000}"/>
    <cellStyle name="Comma 2 2" xfId="70" xr:uid="{00000000-0005-0000-0000-000041000000}"/>
    <cellStyle name="Comma 3" xfId="10" xr:uid="{00000000-0005-0000-0000-000042000000}"/>
    <cellStyle name="Comma 3 2" xfId="69" xr:uid="{00000000-0005-0000-0000-000043000000}"/>
    <cellStyle name="Comma 4" xfId="75" xr:uid="{00000000-0005-0000-0000-000044000000}"/>
    <cellStyle name="Comma 4 2" xfId="104" xr:uid="{00000000-0005-0000-0000-000045000000}"/>
    <cellStyle name="Explanatory Text" xfId="28"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76" builtinId="8"/>
    <cellStyle name="Hyperlink 2" xfId="105" xr:uid="{00000000-0005-0000-0000-00004D000000}"/>
    <cellStyle name="Input" xfId="22" builtinId="20" customBuiltin="1"/>
    <cellStyle name="Linked Cell" xfId="25" builtinId="24" customBuiltin="1"/>
    <cellStyle name="Neutral" xfId="21" builtinId="28" customBuiltin="1"/>
    <cellStyle name="Normal" xfId="0" builtinId="0"/>
    <cellStyle name="Normal 2" xfId="3" xr:uid="{00000000-0005-0000-0000-000052000000}"/>
    <cellStyle name="Normal 2 2" xfId="71" xr:uid="{00000000-0005-0000-0000-000053000000}"/>
    <cellStyle name="Normal 2 3" xfId="54" xr:uid="{00000000-0005-0000-0000-000054000000}"/>
    <cellStyle name="Normal 3" xfId="4" xr:uid="{00000000-0005-0000-0000-000055000000}"/>
    <cellStyle name="Normal 3 2" xfId="11" xr:uid="{00000000-0005-0000-0000-000056000000}"/>
    <cellStyle name="Normal 3 3" xfId="74" xr:uid="{00000000-0005-0000-0000-000057000000}"/>
    <cellStyle name="Normal 3 4" xfId="103" xr:uid="{00000000-0005-0000-0000-000058000000}"/>
    <cellStyle name="Normal 3 5" xfId="106" xr:uid="{00000000-0005-0000-0000-000059000000}"/>
    <cellStyle name="Normal 4" xfId="5" xr:uid="{00000000-0005-0000-0000-00005A000000}"/>
    <cellStyle name="Normal 5" xfId="6" xr:uid="{00000000-0005-0000-0000-00005B000000}"/>
    <cellStyle name="Normal 6" xfId="7" xr:uid="{00000000-0005-0000-0000-00005C000000}"/>
    <cellStyle name="Normal 6 2" xfId="12" xr:uid="{00000000-0005-0000-0000-00005D000000}"/>
    <cellStyle name="Normal 6 3" xfId="107" xr:uid="{00000000-0005-0000-0000-00005E000000}"/>
    <cellStyle name="Normal 7" xfId="108" xr:uid="{C1EBC940-06BB-42AC-868D-ECFD8CA64FBB}"/>
    <cellStyle name="Normal_Sheet1" xfId="8" xr:uid="{00000000-0005-0000-0000-00005F000000}"/>
    <cellStyle name="Note 2" xfId="55" xr:uid="{00000000-0005-0000-0000-000062000000}"/>
    <cellStyle name="Note 2 2" xfId="72" xr:uid="{00000000-0005-0000-0000-000063000000}"/>
    <cellStyle name="Note 2 2 2" xfId="102" xr:uid="{00000000-0005-0000-0000-000064000000}"/>
    <cellStyle name="Note 2 3" xfId="89" xr:uid="{00000000-0005-0000-0000-000065000000}"/>
    <cellStyle name="Output" xfId="23" builtinId="21" customBuiltin="1"/>
    <cellStyle name="Percent" xfId="9" builtinId="5"/>
    <cellStyle name="Percent 2" xfId="13" xr:uid="{00000000-0005-0000-0000-000068000000}"/>
    <cellStyle name="Percent 2 2" xfId="73" xr:uid="{00000000-0005-0000-0000-000069000000}"/>
    <cellStyle name="Percent 3" xfId="56" xr:uid="{00000000-0005-0000-0000-00006A000000}"/>
    <cellStyle name="Title" xfId="14" builtinId="15" customBuiltin="1"/>
    <cellStyle name="Total" xfId="29" builtinId="25" customBuiltin="1"/>
    <cellStyle name="Warning Text" xfId="2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300"/>
              <a:t>Trend in Local Authority Voter Turnout </a:t>
            </a:r>
          </a:p>
          <a:p>
            <a:pPr>
              <a:defRPr/>
            </a:pPr>
            <a:r>
              <a:rPr lang="en-NZ" sz="1000"/>
              <a:t>1989 to 2019</a:t>
            </a:r>
          </a:p>
        </c:rich>
      </c:tx>
      <c:overlay val="0"/>
      <c:spPr>
        <a:ln>
          <a:noFill/>
        </a:ln>
      </c:spPr>
    </c:title>
    <c:autoTitleDeleted val="0"/>
    <c:plotArea>
      <c:layout>
        <c:manualLayout>
          <c:layoutTarget val="inner"/>
          <c:xMode val="edge"/>
          <c:yMode val="edge"/>
          <c:x val="0.12518285214348207"/>
          <c:y val="0.10232648002333042"/>
          <c:w val="0.84426159230096243"/>
          <c:h val="0.67019867308253134"/>
        </c:manualLayout>
      </c:layout>
      <c:lineChart>
        <c:grouping val="standard"/>
        <c:varyColors val="0"/>
        <c:ser>
          <c:idx val="0"/>
          <c:order val="0"/>
          <c:tx>
            <c:strRef>
              <c:f>'Graphs 2019'!$A$18</c:f>
              <c:strCache>
                <c:ptCount val="1"/>
                <c:pt idx="0">
                  <c:v>Mayoral turnout </c:v>
                </c:pt>
              </c:strCache>
            </c:strRef>
          </c:tx>
          <c:marker>
            <c:symbol val="diamond"/>
            <c:size val="7"/>
            <c:spPr>
              <a:solidFill>
                <a:srgbClr val="0070C0"/>
              </a:solidFill>
            </c:spPr>
          </c:marker>
          <c:dLbls>
            <c:spPr>
              <a:noFill/>
              <a:ln>
                <a:noFill/>
              </a:ln>
              <a:effectLst/>
            </c:spPr>
            <c:txPr>
              <a:bodyPr vertOverflow="clip" horzOverflow="clip" wrap="square" lIns="39600" tIns="19050" rIns="38100" bIns="19050" anchor="ctr">
                <a:spAutoFit/>
              </a:bodyPr>
              <a:lstStyle/>
              <a:p>
                <a:pPr>
                  <a:defRPr>
                    <a:solidFill>
                      <a:srgbClr val="0070C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'Graphs 2019'!$B$17:$L$17</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2019'!$B$18:$L$18</c:f>
              <c:numCache>
                <c:formatCode>0%</c:formatCode>
                <c:ptCount val="11"/>
                <c:pt idx="0">
                  <c:v>0.56999999999999995</c:v>
                </c:pt>
                <c:pt idx="1">
                  <c:v>0.53</c:v>
                </c:pt>
                <c:pt idx="2">
                  <c:v>0.53</c:v>
                </c:pt>
                <c:pt idx="3">
                  <c:v>0.55000000000000004</c:v>
                </c:pt>
                <c:pt idx="4">
                  <c:v>0.5</c:v>
                </c:pt>
                <c:pt idx="5">
                  <c:v>0.46</c:v>
                </c:pt>
                <c:pt idx="6">
                  <c:v>0.44</c:v>
                </c:pt>
                <c:pt idx="7">
                  <c:v>0.49</c:v>
                </c:pt>
                <c:pt idx="8">
                  <c:v>0.41</c:v>
                </c:pt>
                <c:pt idx="9">
                  <c:v>0.42</c:v>
                </c:pt>
                <c:pt idx="10">
                  <c:v>0.42184540536923804</c:v>
                </c:pt>
              </c:numCache>
            </c:numRef>
          </c:val>
          <c:smooth val="0"/>
          <c:extLst>
            <c:ext xmlns:c16="http://schemas.microsoft.com/office/drawing/2014/chart" uri="{C3380CC4-5D6E-409C-BE32-E72D297353CC}">
              <c16:uniqueId val="{0000000B-55C4-4ACD-9D1E-1599D067CC8F}"/>
            </c:ext>
          </c:extLst>
        </c:ser>
        <c:ser>
          <c:idx val="1"/>
          <c:order val="1"/>
          <c:tx>
            <c:strRef>
              <c:f>'Graphs 2019'!$A$19</c:f>
              <c:strCache>
                <c:ptCount val="1"/>
                <c:pt idx="0">
                  <c:v>Council turnout</c:v>
                </c:pt>
              </c:strCache>
            </c:strRef>
          </c:tx>
          <c:spPr>
            <a:ln>
              <a:prstDash val="sysDot"/>
            </a:ln>
          </c:spPr>
          <c:marker>
            <c:symbol val="x"/>
            <c:size val="8"/>
          </c:marker>
          <c:dLbls>
            <c:spPr>
              <a:noFill/>
            </c:spPr>
            <c:txPr>
              <a:bodyPr/>
              <a:lstStyle/>
              <a:p>
                <a:pPr>
                  <a:defRPr>
                    <a:solidFill>
                      <a:srgbClr val="C0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'Graphs 2019'!$B$17:$L$17</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2019'!$B$19:$L$19</c:f>
              <c:numCache>
                <c:formatCode>0%</c:formatCode>
                <c:ptCount val="11"/>
                <c:pt idx="0">
                  <c:v>0.56000000000000005</c:v>
                </c:pt>
                <c:pt idx="1">
                  <c:v>0.51</c:v>
                </c:pt>
                <c:pt idx="2">
                  <c:v>0.51</c:v>
                </c:pt>
                <c:pt idx="3">
                  <c:v>0.53</c:v>
                </c:pt>
                <c:pt idx="4">
                  <c:v>0.47</c:v>
                </c:pt>
                <c:pt idx="5">
                  <c:v>0.46</c:v>
                </c:pt>
                <c:pt idx="6">
                  <c:v>0.44</c:v>
                </c:pt>
                <c:pt idx="7">
                  <c:v>0.49</c:v>
                </c:pt>
                <c:pt idx="8">
                  <c:v>0.42</c:v>
                </c:pt>
                <c:pt idx="9">
                  <c:v>0.43</c:v>
                </c:pt>
                <c:pt idx="10">
                  <c:v>0.4227213880367181</c:v>
                </c:pt>
              </c:numCache>
            </c:numRef>
          </c:val>
          <c:smooth val="0"/>
          <c:extLst>
            <c:ext xmlns:c16="http://schemas.microsoft.com/office/drawing/2014/chart" uri="{C3380CC4-5D6E-409C-BE32-E72D297353CC}">
              <c16:uniqueId val="{00000017-55C4-4ACD-9D1E-1599D067CC8F}"/>
            </c:ext>
          </c:extLst>
        </c:ser>
        <c:dLbls>
          <c:showLegendKey val="0"/>
          <c:showVal val="0"/>
          <c:showCatName val="0"/>
          <c:showSerName val="0"/>
          <c:showPercent val="0"/>
          <c:showBubbleSize val="0"/>
        </c:dLbls>
        <c:marker val="1"/>
        <c:smooth val="0"/>
        <c:axId val="182228864"/>
        <c:axId val="182230400"/>
      </c:lineChart>
      <c:catAx>
        <c:axId val="182228864"/>
        <c:scaling>
          <c:orientation val="minMax"/>
        </c:scaling>
        <c:delete val="0"/>
        <c:axPos val="b"/>
        <c:title>
          <c:tx>
            <c:rich>
              <a:bodyPr/>
              <a:lstStyle/>
              <a:p>
                <a:pPr>
                  <a:defRPr sz="900"/>
                </a:pPr>
                <a:r>
                  <a:rPr lang="en-NZ" sz="900"/>
                  <a:t>Source: Department of Internal Affairs</a:t>
                </a:r>
              </a:p>
            </c:rich>
          </c:tx>
          <c:layout>
            <c:manualLayout>
              <c:xMode val="edge"/>
              <c:yMode val="edge"/>
              <c:x val="0.57861277726048954"/>
              <c:y val="0.88312333729930637"/>
            </c:manualLayout>
          </c:layout>
          <c:overlay val="0"/>
        </c:title>
        <c:numFmt formatCode="General" sourceLinked="1"/>
        <c:majorTickMark val="out"/>
        <c:minorTickMark val="none"/>
        <c:tickLblPos val="nextTo"/>
        <c:crossAx val="182230400"/>
        <c:crosses val="autoZero"/>
        <c:auto val="0"/>
        <c:lblAlgn val="ctr"/>
        <c:lblOffset val="100"/>
        <c:noMultiLvlLbl val="0"/>
      </c:catAx>
      <c:valAx>
        <c:axId val="182230400"/>
        <c:scaling>
          <c:orientation val="minMax"/>
          <c:max val="1"/>
          <c:min val="0"/>
        </c:scaling>
        <c:delete val="0"/>
        <c:axPos val="l"/>
        <c:majorGridlines>
          <c:spPr>
            <a:ln>
              <a:noFill/>
            </a:ln>
          </c:spPr>
        </c:majorGridlines>
        <c:title>
          <c:tx>
            <c:rich>
              <a:bodyPr rot="-5400000" vert="horz"/>
              <a:lstStyle/>
              <a:p>
                <a:pPr>
                  <a:defRPr sz="900"/>
                </a:pPr>
                <a:r>
                  <a:rPr lang="en-NZ" sz="900"/>
                  <a:t>Voter Turnout</a:t>
                </a:r>
              </a:p>
            </c:rich>
          </c:tx>
          <c:overlay val="0"/>
        </c:title>
        <c:numFmt formatCode="0%" sourceLinked="1"/>
        <c:majorTickMark val="out"/>
        <c:minorTickMark val="none"/>
        <c:tickLblPos val="nextTo"/>
        <c:crossAx val="182228864"/>
        <c:crossesAt val="0"/>
        <c:crossBetween val="midCat"/>
        <c:majorUnit val="0.2"/>
      </c:valAx>
    </c:plotArea>
    <c:legend>
      <c:legendPos val="b"/>
      <c:layout>
        <c:manualLayout>
          <c:xMode val="edge"/>
          <c:yMode val="edge"/>
          <c:x val="0.19463661311782368"/>
          <c:y val="0.14208060545180737"/>
          <c:w val="0.60050758010701188"/>
          <c:h val="7.6768895715672983E-2"/>
        </c:manualLayout>
      </c:layout>
      <c:overlay val="0"/>
    </c:legend>
    <c:plotVisOnly val="1"/>
    <c:dispBlanksAs val="span"/>
    <c:showDLblsOverMax val="0"/>
  </c:chart>
  <c:spPr>
    <a:ln>
      <a:solidFill>
        <a:schemeClr val="tx1">
          <a:tint val="75000"/>
          <a:shade val="95000"/>
          <a:satMod val="105000"/>
          <a:alpha val="88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300"/>
              <a:t>Proportion</a:t>
            </a:r>
            <a:r>
              <a:rPr lang="en-NZ" sz="1300" baseline="0"/>
              <a:t> of women candidates and elected members</a:t>
            </a:r>
          </a:p>
          <a:p>
            <a:pPr>
              <a:defRPr/>
            </a:pPr>
            <a:r>
              <a:rPr lang="en-NZ" sz="1000" baseline="0"/>
              <a:t>1989 - 2019</a:t>
            </a:r>
            <a:endParaRPr lang="en-NZ" sz="1000"/>
          </a:p>
        </c:rich>
      </c:tx>
      <c:layout>
        <c:manualLayout>
          <c:xMode val="edge"/>
          <c:yMode val="edge"/>
          <c:x val="0.11750660619048386"/>
          <c:y val="3.3793507362784476E-2"/>
        </c:manualLayout>
      </c:layout>
      <c:overlay val="0"/>
    </c:title>
    <c:autoTitleDeleted val="0"/>
    <c:plotArea>
      <c:layout>
        <c:manualLayout>
          <c:layoutTarget val="inner"/>
          <c:xMode val="edge"/>
          <c:yMode val="edge"/>
          <c:x val="0.11501096489028087"/>
          <c:y val="0.15902376171352078"/>
          <c:w val="0.84386257069996728"/>
          <c:h val="0.62764591700133865"/>
        </c:manualLayout>
      </c:layout>
      <c:lineChart>
        <c:grouping val="standard"/>
        <c:varyColors val="0"/>
        <c:ser>
          <c:idx val="0"/>
          <c:order val="0"/>
          <c:tx>
            <c:strRef>
              <c:f>'Graphs 2019'!$B$49</c:f>
              <c:strCache>
                <c:ptCount val="1"/>
                <c:pt idx="0">
                  <c:v>Women Candidates</c:v>
                </c:pt>
              </c:strCache>
            </c:strRef>
          </c:tx>
          <c:dLbls>
            <c:dLbl>
              <c:idx val="0"/>
              <c:tx>
                <c:rich>
                  <a:bodyPr/>
                  <a:lstStyle/>
                  <a:p>
                    <a:r>
                      <a:rPr lang="en-US"/>
                      <a:t>21</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FF7-48DF-9DA3-A5718388BF1C}"/>
                </c:ext>
              </c:extLst>
            </c:dLbl>
            <c:dLbl>
              <c:idx val="1"/>
              <c:tx>
                <c:rich>
                  <a:bodyPr/>
                  <a:lstStyle/>
                  <a:p>
                    <a:r>
                      <a:rPr lang="en-US"/>
                      <a:t>27</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FF7-48DF-9DA3-A5718388BF1C}"/>
                </c:ext>
              </c:extLst>
            </c:dLbl>
            <c:dLbl>
              <c:idx val="2"/>
              <c:tx>
                <c:rich>
                  <a:bodyPr/>
                  <a:lstStyle/>
                  <a:p>
                    <a:r>
                      <a:rPr lang="en-US"/>
                      <a:t>28</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FF7-48DF-9DA3-A5718388BF1C}"/>
                </c:ext>
              </c:extLst>
            </c:dLbl>
            <c:dLbl>
              <c:idx val="3"/>
              <c:tx>
                <c:rich>
                  <a:bodyPr/>
                  <a:lstStyle/>
                  <a:p>
                    <a:r>
                      <a:rPr lang="en-US"/>
                      <a:t>28</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FF7-48DF-9DA3-A5718388BF1C}"/>
                </c:ext>
              </c:extLst>
            </c:dLbl>
            <c:dLbl>
              <c:idx val="4"/>
              <c:tx>
                <c:rich>
                  <a:bodyPr/>
                  <a:lstStyle/>
                  <a:p>
                    <a:r>
                      <a:rPr lang="en-US"/>
                      <a:t>32</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FFF7-48DF-9DA3-A5718388BF1C}"/>
                </c:ext>
              </c:extLst>
            </c:dLbl>
            <c:dLbl>
              <c:idx val="5"/>
              <c:tx>
                <c:rich>
                  <a:bodyPr/>
                  <a:lstStyle/>
                  <a:p>
                    <a:r>
                      <a:rPr lang="en-US"/>
                      <a:t>30</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FFF7-48DF-9DA3-A5718388BF1C}"/>
                </c:ext>
              </c:extLst>
            </c:dLbl>
            <c:dLbl>
              <c:idx val="6"/>
              <c:tx>
                <c:rich>
                  <a:bodyPr/>
                  <a:lstStyle/>
                  <a:p>
                    <a:r>
                      <a:rPr lang="en-US"/>
                      <a:t>30</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FFF7-48DF-9DA3-A5718388BF1C}"/>
                </c:ext>
              </c:extLst>
            </c:dLbl>
            <c:dLbl>
              <c:idx val="7"/>
              <c:tx>
                <c:rich>
                  <a:bodyPr/>
                  <a:lstStyle/>
                  <a:p>
                    <a:r>
                      <a:rPr lang="en-US"/>
                      <a:t>30</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FFF7-48DF-9DA3-A5718388BF1C}"/>
                </c:ext>
              </c:extLst>
            </c:dLbl>
            <c:dLbl>
              <c:idx val="8"/>
              <c:tx>
                <c:rich>
                  <a:bodyPr/>
                  <a:lstStyle/>
                  <a:p>
                    <a:r>
                      <a:rPr lang="en-US"/>
                      <a:t>31</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FF7-48DF-9DA3-A5718388BF1C}"/>
                </c:ext>
              </c:extLst>
            </c:dLbl>
            <c:dLbl>
              <c:idx val="9"/>
              <c:tx>
                <c:rich>
                  <a:bodyPr/>
                  <a:lstStyle/>
                  <a:p>
                    <a:r>
                      <a:rPr lang="en-US"/>
                      <a:t>35</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FFF7-48DF-9DA3-A5718388BF1C}"/>
                </c:ext>
              </c:extLst>
            </c:dLbl>
            <c:dLbl>
              <c:idx val="10"/>
              <c:tx>
                <c:rich>
                  <a:bodyPr/>
                  <a:lstStyle/>
                  <a:p>
                    <a:r>
                      <a:rPr lang="en-US"/>
                      <a:t>37</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FFF7-48DF-9DA3-A5718388BF1C}"/>
                </c:ext>
              </c:extLst>
            </c:dLbl>
            <c:spPr>
              <a:noFill/>
              <a:ln>
                <a:noFill/>
              </a:ln>
              <a:effectLst/>
            </c:spPr>
            <c:txPr>
              <a:bodyPr wrap="square" lIns="38100" tIns="19050" rIns="38100" bIns="19050" anchor="ctr">
                <a:spAutoFit/>
              </a:bodyPr>
              <a:lstStyle/>
              <a:p>
                <a:pPr>
                  <a:defRPr>
                    <a:solidFill>
                      <a:schemeClr val="tx2"/>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'Graphs 2019'!$C$30:$M$30</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2019'!$C$49:$M$49</c:f>
              <c:numCache>
                <c:formatCode>0%</c:formatCode>
                <c:ptCount val="11"/>
                <c:pt idx="0">
                  <c:v>0.21</c:v>
                </c:pt>
                <c:pt idx="1">
                  <c:v>0.27</c:v>
                </c:pt>
                <c:pt idx="2">
                  <c:v>0.28000000000000003</c:v>
                </c:pt>
                <c:pt idx="3">
                  <c:v>0.28000000000000003</c:v>
                </c:pt>
                <c:pt idx="4">
                  <c:v>0.32</c:v>
                </c:pt>
                <c:pt idx="5">
                  <c:v>0.3</c:v>
                </c:pt>
                <c:pt idx="6">
                  <c:v>0.3</c:v>
                </c:pt>
                <c:pt idx="7">
                  <c:v>0.3</c:v>
                </c:pt>
                <c:pt idx="8">
                  <c:v>0.31</c:v>
                </c:pt>
                <c:pt idx="9">
                  <c:v>0.34499999999999997</c:v>
                </c:pt>
                <c:pt idx="10">
                  <c:v>0.36617492096944154</c:v>
                </c:pt>
              </c:numCache>
            </c:numRef>
          </c:val>
          <c:smooth val="0"/>
          <c:extLst>
            <c:ext xmlns:c16="http://schemas.microsoft.com/office/drawing/2014/chart" uri="{C3380CC4-5D6E-409C-BE32-E72D297353CC}">
              <c16:uniqueId val="{0000000B-8E7A-4625-92B3-6BE2774C35E7}"/>
            </c:ext>
          </c:extLst>
        </c:ser>
        <c:ser>
          <c:idx val="1"/>
          <c:order val="1"/>
          <c:tx>
            <c:strRef>
              <c:f>'Graphs 2019'!$B$50</c:f>
              <c:strCache>
                <c:ptCount val="1"/>
                <c:pt idx="0">
                  <c:v>Women Elected</c:v>
                </c:pt>
              </c:strCache>
            </c:strRef>
          </c:tx>
          <c:dPt>
            <c:idx val="0"/>
            <c:bubble3D val="0"/>
            <c:spPr>
              <a:ln>
                <a:noFill/>
              </a:ln>
            </c:spPr>
            <c:extLst>
              <c:ext xmlns:c16="http://schemas.microsoft.com/office/drawing/2014/chart" uri="{C3380CC4-5D6E-409C-BE32-E72D297353CC}">
                <c16:uniqueId val="{00000000-CAD4-47E7-9388-D281F19A6D4B}"/>
              </c:ext>
            </c:extLst>
          </c:dPt>
          <c:dLbls>
            <c:dLbl>
              <c:idx val="0"/>
              <c:tx>
                <c:rich>
                  <a:bodyPr/>
                  <a:lstStyle/>
                  <a:p>
                    <a:r>
                      <a:rPr lang="en-US"/>
                      <a:t>25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AD4-47E7-9388-D281F19A6D4B}"/>
                </c:ext>
              </c:extLst>
            </c:dLbl>
            <c:dLbl>
              <c:idx val="1"/>
              <c:tx>
                <c:rich>
                  <a:bodyPr/>
                  <a:lstStyle/>
                  <a:p>
                    <a:r>
                      <a:rPr lang="en-US"/>
                      <a:t>28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FF7-48DF-9DA3-A5718388BF1C}"/>
                </c:ext>
              </c:extLst>
            </c:dLbl>
            <c:dLbl>
              <c:idx val="2"/>
              <c:tx>
                <c:rich>
                  <a:bodyPr/>
                  <a:lstStyle/>
                  <a:p>
                    <a:r>
                      <a:rPr lang="en-US"/>
                      <a:t>30</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FF7-48DF-9DA3-A5718388BF1C}"/>
                </c:ext>
              </c:extLst>
            </c:dLbl>
            <c:dLbl>
              <c:idx val="3"/>
              <c:tx>
                <c:rich>
                  <a:bodyPr/>
                  <a:lstStyle/>
                  <a:p>
                    <a:r>
                      <a:rPr lang="en-US"/>
                      <a:t>32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FF7-48DF-9DA3-A5718388BF1C}"/>
                </c:ext>
              </c:extLst>
            </c:dLbl>
            <c:dLbl>
              <c:idx val="4"/>
              <c:tx>
                <c:rich>
                  <a:bodyPr/>
                  <a:lstStyle/>
                  <a:p>
                    <a:r>
                      <a:rPr lang="en-US"/>
                      <a:t>31</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FF7-48DF-9DA3-A5718388BF1C}"/>
                </c:ext>
              </c:extLst>
            </c:dLbl>
            <c:dLbl>
              <c:idx val="5"/>
              <c:tx>
                <c:rich>
                  <a:bodyPr/>
                  <a:lstStyle/>
                  <a:p>
                    <a:r>
                      <a:rPr lang="en-US"/>
                      <a:t>30</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FF7-48DF-9DA3-A5718388BF1C}"/>
                </c:ext>
              </c:extLst>
            </c:dLbl>
            <c:dLbl>
              <c:idx val="6"/>
              <c:tx>
                <c:rich>
                  <a:bodyPr/>
                  <a:lstStyle/>
                  <a:p>
                    <a:r>
                      <a:rPr lang="en-US"/>
                      <a:t>32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FF7-48DF-9DA3-A5718388BF1C}"/>
                </c:ext>
              </c:extLst>
            </c:dLbl>
            <c:dLbl>
              <c:idx val="7"/>
              <c:tx>
                <c:rich>
                  <a:bodyPr/>
                  <a:lstStyle/>
                  <a:p>
                    <a:r>
                      <a:rPr lang="en-US"/>
                      <a:t>32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FF7-48DF-9DA3-A5718388BF1C}"/>
                </c:ext>
              </c:extLst>
            </c:dLbl>
            <c:dLbl>
              <c:idx val="8"/>
              <c:tx>
                <c:rich>
                  <a:bodyPr/>
                  <a:lstStyle/>
                  <a:p>
                    <a:r>
                      <a:rPr lang="en-US"/>
                      <a:t>33</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FF7-48DF-9DA3-A5718388BF1C}"/>
                </c:ext>
              </c:extLst>
            </c:dLbl>
            <c:dLbl>
              <c:idx val="9"/>
              <c:tx>
                <c:rich>
                  <a:bodyPr/>
                  <a:lstStyle/>
                  <a:p>
                    <a:r>
                      <a:rPr lang="en-US"/>
                      <a:t>38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FFF7-48DF-9DA3-A5718388BF1C}"/>
                </c:ext>
              </c:extLst>
            </c:dLbl>
            <c:dLbl>
              <c:idx val="10"/>
              <c:tx>
                <c:rich>
                  <a:bodyPr/>
                  <a:lstStyle/>
                  <a:p>
                    <a:r>
                      <a:rPr lang="en-US"/>
                      <a:t>40</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FFF7-48DF-9DA3-A5718388BF1C}"/>
                </c:ext>
              </c:extLst>
            </c:dLbl>
            <c:spPr>
              <a:noFill/>
              <a:ln>
                <a:noFill/>
              </a:ln>
              <a:effectLst/>
            </c:spPr>
            <c:txPr>
              <a:bodyPr wrap="square" lIns="38100" tIns="19050" rIns="38100" bIns="19050" anchor="ctr">
                <a:spAutoFit/>
              </a:bodyPr>
              <a:lstStyle/>
              <a:p>
                <a:pPr>
                  <a:defRPr>
                    <a:solidFill>
                      <a:srgbClr val="C0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'Graphs 2019'!$C$30:$M$30</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2019'!$C$50:$M$50</c:f>
              <c:numCache>
                <c:formatCode>0%</c:formatCode>
                <c:ptCount val="11"/>
                <c:pt idx="0">
                  <c:v>0.25</c:v>
                </c:pt>
                <c:pt idx="1">
                  <c:v>0.28000000000000003</c:v>
                </c:pt>
                <c:pt idx="2">
                  <c:v>0.3</c:v>
                </c:pt>
                <c:pt idx="3">
                  <c:v>0.32</c:v>
                </c:pt>
                <c:pt idx="4">
                  <c:v>0.31</c:v>
                </c:pt>
                <c:pt idx="5">
                  <c:v>0.3</c:v>
                </c:pt>
                <c:pt idx="6">
                  <c:v>0.32</c:v>
                </c:pt>
                <c:pt idx="7">
                  <c:v>0.32</c:v>
                </c:pt>
                <c:pt idx="8">
                  <c:v>0.33</c:v>
                </c:pt>
                <c:pt idx="9">
                  <c:v>0.38</c:v>
                </c:pt>
                <c:pt idx="10">
                  <c:v>0.39924973204715969</c:v>
                </c:pt>
              </c:numCache>
            </c:numRef>
          </c:val>
          <c:smooth val="0"/>
          <c:extLst>
            <c:ext xmlns:c16="http://schemas.microsoft.com/office/drawing/2014/chart" uri="{C3380CC4-5D6E-409C-BE32-E72D297353CC}">
              <c16:uniqueId val="{00000017-8E7A-4625-92B3-6BE2774C35E7}"/>
            </c:ext>
          </c:extLst>
        </c:ser>
        <c:dLbls>
          <c:showLegendKey val="0"/>
          <c:showVal val="0"/>
          <c:showCatName val="0"/>
          <c:showSerName val="0"/>
          <c:showPercent val="0"/>
          <c:showBubbleSize val="0"/>
        </c:dLbls>
        <c:marker val="1"/>
        <c:smooth val="0"/>
        <c:axId val="183436032"/>
        <c:axId val="183437568"/>
      </c:lineChart>
      <c:catAx>
        <c:axId val="183436032"/>
        <c:scaling>
          <c:orientation val="minMax"/>
        </c:scaling>
        <c:delete val="0"/>
        <c:axPos val="b"/>
        <c:title>
          <c:tx>
            <c:rich>
              <a:bodyPr/>
              <a:lstStyle/>
              <a:p>
                <a:pPr>
                  <a:defRPr sz="900"/>
                </a:pPr>
                <a:r>
                  <a:rPr lang="en-NZ" sz="900"/>
                  <a:t>Source: Department of Internal Affairs</a:t>
                </a:r>
              </a:p>
            </c:rich>
          </c:tx>
          <c:layout>
            <c:manualLayout>
              <c:xMode val="edge"/>
              <c:yMode val="edge"/>
              <c:x val="0.58889867558571374"/>
              <c:y val="0.92912884339952928"/>
            </c:manualLayout>
          </c:layout>
          <c:overlay val="0"/>
        </c:title>
        <c:numFmt formatCode="General" sourceLinked="1"/>
        <c:majorTickMark val="out"/>
        <c:minorTickMark val="none"/>
        <c:tickLblPos val="nextTo"/>
        <c:crossAx val="183437568"/>
        <c:crosses val="autoZero"/>
        <c:auto val="1"/>
        <c:lblAlgn val="ctr"/>
        <c:lblOffset val="100"/>
        <c:noMultiLvlLbl val="0"/>
      </c:catAx>
      <c:valAx>
        <c:axId val="183437568"/>
        <c:scaling>
          <c:orientation val="minMax"/>
          <c:max val="1"/>
        </c:scaling>
        <c:delete val="0"/>
        <c:axPos val="l"/>
        <c:title>
          <c:tx>
            <c:rich>
              <a:bodyPr/>
              <a:lstStyle/>
              <a:p>
                <a:pPr>
                  <a:defRPr sz="900"/>
                </a:pPr>
                <a:r>
                  <a:rPr lang="en-NZ" sz="900"/>
                  <a:t>Total  candidates/elected members</a:t>
                </a:r>
              </a:p>
            </c:rich>
          </c:tx>
          <c:overlay val="0"/>
        </c:title>
        <c:numFmt formatCode="0%" sourceLinked="1"/>
        <c:majorTickMark val="out"/>
        <c:minorTickMark val="none"/>
        <c:tickLblPos val="nextTo"/>
        <c:txPr>
          <a:bodyPr rot="0" vert="horz" anchor="ctr" anchorCtr="0"/>
          <a:lstStyle/>
          <a:p>
            <a:pPr>
              <a:defRPr/>
            </a:pPr>
            <a:endParaRPr lang="en-US"/>
          </a:p>
        </c:txPr>
        <c:crossAx val="183436032"/>
        <c:crossesAt val="1"/>
        <c:crossBetween val="midCat"/>
        <c:majorUnit val="0.2"/>
      </c:valAx>
    </c:plotArea>
    <c:legend>
      <c:legendPos val="t"/>
      <c:layout>
        <c:manualLayout>
          <c:xMode val="edge"/>
          <c:yMode val="edge"/>
          <c:x val="0.20976769572853388"/>
          <c:y val="0.17756057563587685"/>
          <c:w val="0.59070246448488761"/>
          <c:h val="7.52905607229373E-2"/>
        </c:manualLayout>
      </c:layout>
      <c:overlay val="0"/>
    </c:legend>
    <c:plotVisOnly val="1"/>
    <c:dispBlanksAs val="gap"/>
    <c:showDLblsOverMax val="0"/>
  </c:chart>
  <c:spPr>
    <a:ln w="9525"/>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300"/>
              <a:t>Proportion of women by election type</a:t>
            </a:r>
            <a:r>
              <a:rPr lang="en-NZ" sz="1000" baseline="0"/>
              <a:t> </a:t>
            </a:r>
            <a:r>
              <a:rPr lang="en-NZ" sz="1300" baseline="0"/>
              <a:t>(2019)</a:t>
            </a:r>
            <a:endParaRPr lang="en-NZ" sz="1300"/>
          </a:p>
        </c:rich>
      </c:tx>
      <c:overlay val="0"/>
    </c:title>
    <c:autoTitleDeleted val="0"/>
    <c:plotArea>
      <c:layout>
        <c:manualLayout>
          <c:layoutTarget val="inner"/>
          <c:xMode val="edge"/>
          <c:yMode val="edge"/>
          <c:x val="0.11967613445630772"/>
          <c:y val="0.21622885680956544"/>
          <c:w val="0.84976827380266451"/>
          <c:h val="0.4300437445319335"/>
        </c:manualLayout>
      </c:layout>
      <c:barChart>
        <c:barDir val="col"/>
        <c:grouping val="clustered"/>
        <c:varyColors val="0"/>
        <c:ser>
          <c:idx val="0"/>
          <c:order val="0"/>
          <c:tx>
            <c:strRef>
              <c:f>'Graphs 2019'!$B$54</c:f>
              <c:strCache>
                <c:ptCount val="1"/>
                <c:pt idx="0">
                  <c:v>Candidates</c:v>
                </c:pt>
              </c:strCache>
            </c:strRef>
          </c:tx>
          <c:invertIfNegative val="0"/>
          <c:dLbls>
            <c:dLbl>
              <c:idx val="0"/>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A8E-4EC8-8B13-78538CF5EB1B}"/>
                </c:ext>
              </c:extLst>
            </c:dLbl>
            <c:dLbl>
              <c:idx val="1"/>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A8E-4EC8-8B13-78538CF5EB1B}"/>
                </c:ext>
              </c:extLst>
            </c:dLbl>
            <c:dLbl>
              <c:idx val="2"/>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A8E-4EC8-8B13-78538CF5EB1B}"/>
                </c:ext>
              </c:extLst>
            </c:dLbl>
            <c:dLbl>
              <c:idx val="3"/>
              <c:tx>
                <c:rich>
                  <a:bodyPr/>
                  <a:lstStyle/>
                  <a:p>
                    <a:r>
                      <a:rPr lang="en-US"/>
                      <a:t>24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A8E-4EC8-8B13-78538CF5EB1B}"/>
                </c:ext>
              </c:extLst>
            </c:dLbl>
            <c:dLbl>
              <c:idx val="4"/>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A8E-4EC8-8B13-78538CF5EB1B}"/>
                </c:ext>
              </c:extLst>
            </c:dLbl>
            <c:dLbl>
              <c:idx val="5"/>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A8E-4EC8-8B13-78538CF5EB1B}"/>
                </c:ext>
              </c:extLst>
            </c:dLbl>
            <c:dLbl>
              <c:idx val="6"/>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A8E-4EC8-8B13-78538CF5EB1B}"/>
                </c:ext>
              </c:extLst>
            </c:dLbl>
            <c:dLbl>
              <c:idx val="7"/>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A8E-4EC8-8B13-78538CF5EB1B}"/>
                </c:ext>
              </c:extLst>
            </c:dLbl>
            <c:spPr>
              <a:noFill/>
              <a:ln>
                <a:noFill/>
              </a:ln>
              <a:effectLst/>
            </c:spPr>
            <c:txPr>
              <a:bodyPr wrap="square" lIns="38100" tIns="19050" rIns="38100" bIns="19050" anchor="ctr">
                <a:spAutoFit/>
              </a:bodyPr>
              <a:lstStyle/>
              <a:p>
                <a:pPr>
                  <a:defRPr baseline="0">
                    <a:solidFill>
                      <a:schemeClr val="accent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'Graphs 2019'!$C$53:$J$53</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2019'!$C$54:$J$54</c:f>
              <c:numCache>
                <c:formatCode>0%</c:formatCode>
                <c:ptCount val="8"/>
                <c:pt idx="0">
                  <c:v>0.256140350877193</c:v>
                </c:pt>
                <c:pt idx="1">
                  <c:v>0.36209964412811391</c:v>
                </c:pt>
                <c:pt idx="2">
                  <c:v>0.31494252873563217</c:v>
                </c:pt>
                <c:pt idx="3">
                  <c:v>0.24315068493150685</c:v>
                </c:pt>
                <c:pt idx="4">
                  <c:v>0.42816091954022989</c:v>
                </c:pt>
                <c:pt idx="5">
                  <c:v>0.42990654205607476</c:v>
                </c:pt>
                <c:pt idx="6">
                  <c:v>0.31216931216931215</c:v>
                </c:pt>
                <c:pt idx="7">
                  <c:v>0.46791443850267378</c:v>
                </c:pt>
              </c:numCache>
            </c:numRef>
          </c:val>
          <c:extLst>
            <c:ext xmlns:c16="http://schemas.microsoft.com/office/drawing/2014/chart" uri="{C3380CC4-5D6E-409C-BE32-E72D297353CC}">
              <c16:uniqueId val="{00000008-AA8E-4EC8-8B13-78538CF5EB1B}"/>
            </c:ext>
          </c:extLst>
        </c:ser>
        <c:ser>
          <c:idx val="1"/>
          <c:order val="1"/>
          <c:tx>
            <c:strRef>
              <c:f>'Graphs 2019'!$B$55</c:f>
              <c:strCache>
                <c:ptCount val="1"/>
                <c:pt idx="0">
                  <c:v>Elected</c:v>
                </c:pt>
              </c:strCache>
            </c:strRef>
          </c:tx>
          <c:invertIfNegative val="0"/>
          <c:dLbls>
            <c:dLbl>
              <c:idx val="0"/>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A8E-4EC8-8B13-78538CF5EB1B}"/>
                </c:ext>
              </c:extLst>
            </c:dLbl>
            <c:dLbl>
              <c:idx val="1"/>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A8E-4EC8-8B13-78538CF5EB1B}"/>
                </c:ext>
              </c:extLst>
            </c:dLbl>
            <c:dLbl>
              <c:idx val="2"/>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A8E-4EC8-8B13-78538CF5EB1B}"/>
                </c:ext>
              </c:extLst>
            </c:dLbl>
            <c:dLbl>
              <c:idx val="3"/>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A8E-4EC8-8B13-78538CF5EB1B}"/>
                </c:ext>
              </c:extLst>
            </c:dLbl>
            <c:dLbl>
              <c:idx val="4"/>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A8E-4EC8-8B13-78538CF5EB1B}"/>
                </c:ext>
              </c:extLst>
            </c:dLbl>
            <c:dLbl>
              <c:idx val="5"/>
              <c:tx>
                <c:rich>
                  <a:bodyPr/>
                  <a:lstStyle/>
                  <a:p>
                    <a:r>
                      <a:rPr lang="en-US"/>
                      <a:t>41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A8E-4EC8-8B13-78538CF5EB1B}"/>
                </c:ext>
              </c:extLst>
            </c:dLbl>
            <c:dLbl>
              <c:idx val="6"/>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A8E-4EC8-8B13-78538CF5EB1B}"/>
                </c:ext>
              </c:extLst>
            </c:dLbl>
            <c:dLbl>
              <c:idx val="7"/>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A8E-4EC8-8B13-78538CF5EB1B}"/>
                </c:ext>
              </c:extLst>
            </c:dLbl>
            <c:spPr>
              <a:noFill/>
              <a:ln>
                <a:noFill/>
              </a:ln>
              <a:effectLst/>
            </c:spPr>
            <c:txPr>
              <a:bodyPr wrap="square" lIns="38100" tIns="19050" rIns="38100" bIns="19050" anchor="ctr">
                <a:spAutoFit/>
              </a:bodyPr>
              <a:lstStyle/>
              <a:p>
                <a:pPr>
                  <a:defRPr baseline="0">
                    <a:solidFill>
                      <a:srgbClr val="C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'Graphs 2019'!$C$53:$J$53</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2019'!$C$55:$J$55</c:f>
              <c:numCache>
                <c:formatCode>0%</c:formatCode>
                <c:ptCount val="8"/>
                <c:pt idx="0">
                  <c:v>0.31496062992125984</c:v>
                </c:pt>
                <c:pt idx="1">
                  <c:v>0.38447319778188538</c:v>
                </c:pt>
                <c:pt idx="2">
                  <c:v>0.43195266272189348</c:v>
                </c:pt>
                <c:pt idx="3">
                  <c:v>0.26865671641791045</c:v>
                </c:pt>
                <c:pt idx="4">
                  <c:v>0.51006711409395977</c:v>
                </c:pt>
                <c:pt idx="5">
                  <c:v>0.40760869565217389</c:v>
                </c:pt>
                <c:pt idx="6">
                  <c:v>0.3125</c:v>
                </c:pt>
                <c:pt idx="7">
                  <c:v>0.48872180451127817</c:v>
                </c:pt>
              </c:numCache>
            </c:numRef>
          </c:val>
          <c:extLst>
            <c:ext xmlns:c16="http://schemas.microsoft.com/office/drawing/2014/chart" uri="{C3380CC4-5D6E-409C-BE32-E72D297353CC}">
              <c16:uniqueId val="{00000011-AA8E-4EC8-8B13-78538CF5EB1B}"/>
            </c:ext>
          </c:extLst>
        </c:ser>
        <c:dLbls>
          <c:showLegendKey val="0"/>
          <c:showVal val="0"/>
          <c:showCatName val="0"/>
          <c:showSerName val="0"/>
          <c:showPercent val="0"/>
          <c:showBubbleSize val="0"/>
        </c:dLbls>
        <c:gapWidth val="150"/>
        <c:axId val="183496704"/>
        <c:axId val="183498240"/>
      </c:barChart>
      <c:catAx>
        <c:axId val="183496704"/>
        <c:scaling>
          <c:orientation val="minMax"/>
        </c:scaling>
        <c:delete val="0"/>
        <c:axPos val="b"/>
        <c:title>
          <c:tx>
            <c:rich>
              <a:bodyPr/>
              <a:lstStyle/>
              <a:p>
                <a:pPr>
                  <a:defRPr sz="900"/>
                </a:pPr>
                <a:r>
                  <a:rPr lang="en-NZ" sz="900"/>
                  <a:t>Source: Department</a:t>
                </a:r>
                <a:r>
                  <a:rPr lang="en-NZ" sz="900" baseline="0"/>
                  <a:t> of Internal Affairs</a:t>
                </a:r>
                <a:endParaRPr lang="en-NZ" sz="900"/>
              </a:p>
            </c:rich>
          </c:tx>
          <c:layout>
            <c:manualLayout>
              <c:xMode val="edge"/>
              <c:yMode val="edge"/>
              <c:x val="0.58348583638155949"/>
              <c:y val="0.92199515575804813"/>
            </c:manualLayout>
          </c:layout>
          <c:overlay val="0"/>
        </c:title>
        <c:numFmt formatCode="General" sourceLinked="0"/>
        <c:majorTickMark val="out"/>
        <c:minorTickMark val="none"/>
        <c:tickLblPos val="nextTo"/>
        <c:crossAx val="183498240"/>
        <c:crosses val="autoZero"/>
        <c:auto val="1"/>
        <c:lblAlgn val="ctr"/>
        <c:lblOffset val="70"/>
        <c:noMultiLvlLbl val="0"/>
      </c:catAx>
      <c:valAx>
        <c:axId val="183498240"/>
        <c:scaling>
          <c:orientation val="minMax"/>
          <c:max val="1"/>
        </c:scaling>
        <c:delete val="0"/>
        <c:axPos val="l"/>
        <c:majorGridlines>
          <c:spPr>
            <a:ln>
              <a:solidFill>
                <a:schemeClr val="bg1">
                  <a:lumMod val="75000"/>
                </a:schemeClr>
              </a:solidFill>
            </a:ln>
          </c:spPr>
        </c:majorGridlines>
        <c:title>
          <c:tx>
            <c:rich>
              <a:bodyPr/>
              <a:lstStyle/>
              <a:p>
                <a:pPr>
                  <a:defRPr sz="900" b="1"/>
                </a:pPr>
                <a:r>
                  <a:rPr lang="en-NZ" sz="900" b="1"/>
                  <a:t>Total</a:t>
                </a:r>
                <a:r>
                  <a:rPr lang="en-NZ" sz="900" b="1" baseline="0"/>
                  <a:t> candidates/elected members</a:t>
                </a:r>
                <a:endParaRPr lang="en-NZ" sz="900" b="1"/>
              </a:p>
            </c:rich>
          </c:tx>
          <c:overlay val="0"/>
        </c:title>
        <c:numFmt formatCode="0%" sourceLinked="0"/>
        <c:majorTickMark val="out"/>
        <c:minorTickMark val="none"/>
        <c:tickLblPos val="nextTo"/>
        <c:crossAx val="183496704"/>
        <c:crosses val="autoZero"/>
        <c:crossBetween val="between"/>
        <c:majorUnit val="0.2"/>
      </c:valAx>
    </c:plotArea>
    <c:legend>
      <c:legendPos val="t"/>
      <c:layout>
        <c:manualLayout>
          <c:xMode val="edge"/>
          <c:yMode val="edge"/>
          <c:x val="0.33510497008196471"/>
          <c:y val="0.12959133325966399"/>
          <c:w val="0.32379790026246719"/>
          <c:h val="8.4598425196850388E-2"/>
        </c:manualLayout>
      </c:layout>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NZ" sz="1300" b="1">
                <a:solidFill>
                  <a:sysClr val="windowText" lastClr="000000"/>
                </a:solidFill>
              </a:rPr>
              <a:t>Proportion of elected</a:t>
            </a:r>
            <a:r>
              <a:rPr lang="en-NZ" sz="1300" b="1" baseline="0">
                <a:solidFill>
                  <a:sysClr val="windowText" lastClr="000000"/>
                </a:solidFill>
              </a:rPr>
              <a:t> women by election year</a:t>
            </a:r>
          </a:p>
          <a:p>
            <a:pPr>
              <a:defRPr sz="1400" b="0" i="0" u="none" strike="noStrike" kern="1200" spc="0" baseline="0">
                <a:solidFill>
                  <a:sysClr val="windowText" lastClr="000000"/>
                </a:solidFill>
                <a:latin typeface="+mn-lt"/>
                <a:ea typeface="+mn-ea"/>
                <a:cs typeface="+mn-cs"/>
              </a:defRPr>
            </a:pPr>
            <a:r>
              <a:rPr lang="en-NZ" sz="1000" b="1" baseline="0">
                <a:solidFill>
                  <a:sysClr val="windowText" lastClr="000000"/>
                </a:solidFill>
              </a:rPr>
              <a:t>2010 - 2019</a:t>
            </a:r>
            <a:endParaRPr lang="en-NZ" sz="1000" b="1">
              <a:solidFill>
                <a:sysClr val="windowText" lastClr="000000"/>
              </a:solidFill>
            </a:endParaRPr>
          </a:p>
        </c:rich>
      </c:tx>
      <c:overlay val="0"/>
      <c:spPr>
        <a:noFill/>
        <a:ln>
          <a:noFill/>
        </a:ln>
        <a:effectLst/>
      </c:spPr>
    </c:title>
    <c:autoTitleDeleted val="0"/>
    <c:plotArea>
      <c:layout>
        <c:manualLayout>
          <c:layoutTarget val="inner"/>
          <c:xMode val="edge"/>
          <c:yMode val="edge"/>
          <c:x val="0.11241961455891544"/>
          <c:y val="0.20690088725126626"/>
          <c:w val="0.87216246134992403"/>
          <c:h val="0.41293951064344558"/>
        </c:manualLayout>
      </c:layout>
      <c:barChart>
        <c:barDir val="col"/>
        <c:grouping val="clustered"/>
        <c:varyColors val="0"/>
        <c:ser>
          <c:idx val="0"/>
          <c:order val="0"/>
          <c:tx>
            <c:strRef>
              <c:f>'Graphs 2019'!$B$66</c:f>
              <c:strCache>
                <c:ptCount val="1"/>
                <c:pt idx="0">
                  <c:v>2010</c:v>
                </c:pt>
              </c:strCache>
            </c:strRef>
          </c:tx>
          <c:spPr>
            <a:solidFill>
              <a:schemeClr val="accent1"/>
            </a:solidFill>
            <a:ln>
              <a:noFill/>
            </a:ln>
            <a:effectLst/>
          </c:spPr>
          <c:invertIfNegative val="0"/>
          <c:dLbls>
            <c:dLbl>
              <c:idx val="0"/>
              <c:tx>
                <c:rich>
                  <a:bodyPr/>
                  <a:lstStyle/>
                  <a:p>
                    <a:r>
                      <a:rPr lang="en-US"/>
                      <a:t>24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55F-4334-A2C1-7567724323AC}"/>
                </c:ext>
              </c:extLst>
            </c:dLbl>
            <c:dLbl>
              <c:idx val="1"/>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55F-4334-A2C1-7567724323AC}"/>
                </c:ext>
              </c:extLst>
            </c:dLbl>
            <c:dLbl>
              <c:idx val="2"/>
              <c:tx>
                <c:rich>
                  <a:bodyPr/>
                  <a:lstStyle/>
                  <a:p>
                    <a:r>
                      <a:rPr lang="en-US"/>
                      <a:t>35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55F-4334-A2C1-7567724323AC}"/>
                </c:ext>
              </c:extLst>
            </c:dLbl>
            <c:dLbl>
              <c:idx val="3"/>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55F-4334-A2C1-7567724323AC}"/>
                </c:ext>
              </c:extLst>
            </c:dLbl>
            <c:dLbl>
              <c:idx val="4"/>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55F-4334-A2C1-7567724323AC}"/>
                </c:ext>
              </c:extLst>
            </c:dLbl>
            <c:dLbl>
              <c:idx val="5"/>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55F-4334-A2C1-7567724323AC}"/>
                </c:ext>
              </c:extLst>
            </c:dLbl>
            <c:dLbl>
              <c:idx val="6"/>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55F-4334-A2C1-7567724323AC}"/>
                </c:ext>
              </c:extLst>
            </c:dLbl>
            <c:dLbl>
              <c:idx val="7"/>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455F-4334-A2C1-7567724323AC}"/>
                </c:ext>
              </c:extLst>
            </c:dLbl>
            <c:spPr>
              <a:noFill/>
              <a:ln>
                <a:noFill/>
              </a:ln>
              <a:effectLst/>
            </c:spPr>
            <c:txPr>
              <a:bodyPr wrap="square" lIns="38100" tIns="19050" rIns="38100" bIns="19050" anchor="ctr">
                <a:spAutoFit/>
              </a:bodyPr>
              <a:lstStyle/>
              <a:p>
                <a:pPr>
                  <a:defRPr baseline="0">
                    <a:solidFill>
                      <a:schemeClr val="accent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2019'!$C$65:$J$65</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2019'!$C$66:$J$66</c:f>
              <c:numCache>
                <c:formatCode>0%</c:formatCode>
                <c:ptCount val="8"/>
                <c:pt idx="0">
                  <c:v>0.24099999999999999</c:v>
                </c:pt>
                <c:pt idx="1">
                  <c:v>0.27600000000000002</c:v>
                </c:pt>
                <c:pt idx="2">
                  <c:v>0.34899999999999998</c:v>
                </c:pt>
                <c:pt idx="3">
                  <c:v>0.17899999999999999</c:v>
                </c:pt>
                <c:pt idx="4">
                  <c:v>0.38900000000000001</c:v>
                </c:pt>
                <c:pt idx="5">
                  <c:v>0.33</c:v>
                </c:pt>
                <c:pt idx="6">
                  <c:v>0.28000000000000003</c:v>
                </c:pt>
                <c:pt idx="7">
                  <c:v>0.46</c:v>
                </c:pt>
              </c:numCache>
            </c:numRef>
          </c:val>
          <c:extLst>
            <c:ext xmlns:c16="http://schemas.microsoft.com/office/drawing/2014/chart" uri="{C3380CC4-5D6E-409C-BE32-E72D297353CC}">
              <c16:uniqueId val="{00000008-455F-4334-A2C1-7567724323AC}"/>
            </c:ext>
          </c:extLst>
        </c:ser>
        <c:ser>
          <c:idx val="1"/>
          <c:order val="1"/>
          <c:tx>
            <c:strRef>
              <c:f>'Graphs 2019'!$B$67</c:f>
              <c:strCache>
                <c:ptCount val="1"/>
                <c:pt idx="0">
                  <c:v>2013</c:v>
                </c:pt>
              </c:strCache>
            </c:strRef>
          </c:tx>
          <c:spPr>
            <a:solidFill>
              <a:srgbClr val="C00000"/>
            </a:solidFill>
            <a:ln>
              <a:noFill/>
            </a:ln>
            <a:effectLst/>
          </c:spPr>
          <c:invertIfNegative val="0"/>
          <c:dLbls>
            <c:dLbl>
              <c:idx val="0"/>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55F-4334-A2C1-7567724323AC}"/>
                </c:ext>
              </c:extLst>
            </c:dLbl>
            <c:dLbl>
              <c:idx val="1"/>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55F-4334-A2C1-7567724323AC}"/>
                </c:ext>
              </c:extLst>
            </c:dLbl>
            <c:dLbl>
              <c:idx val="2"/>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55F-4334-A2C1-7567724323AC}"/>
                </c:ext>
              </c:extLst>
            </c:dLbl>
            <c:dLbl>
              <c:idx val="3"/>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55F-4334-A2C1-7567724323AC}"/>
                </c:ext>
              </c:extLst>
            </c:dLbl>
            <c:dLbl>
              <c:idx val="4"/>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55F-4334-A2C1-7567724323AC}"/>
                </c:ext>
              </c:extLst>
            </c:dLbl>
            <c:dLbl>
              <c:idx val="5"/>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55F-4334-A2C1-7567724323AC}"/>
                </c:ext>
              </c:extLst>
            </c:dLbl>
            <c:dLbl>
              <c:idx val="6"/>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55F-4334-A2C1-7567724323AC}"/>
                </c:ext>
              </c:extLst>
            </c:dLbl>
            <c:dLbl>
              <c:idx val="7"/>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55F-4334-A2C1-7567724323AC}"/>
                </c:ext>
              </c:extLst>
            </c:dLbl>
            <c:spPr>
              <a:noFill/>
              <a:ln>
                <a:noFill/>
              </a:ln>
              <a:effectLst/>
            </c:spPr>
            <c:txPr>
              <a:bodyPr wrap="square" lIns="38100" tIns="19050" rIns="38100" bIns="19050" anchor="ctr">
                <a:spAutoFit/>
              </a:bodyPr>
              <a:lstStyle/>
              <a:p>
                <a:pPr>
                  <a:defRPr baseline="0">
                    <a:solidFill>
                      <a:srgbClr val="C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2019'!$C$65:$J$65</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2019'!$C$67:$J$67</c:f>
              <c:numCache>
                <c:formatCode>0%</c:formatCode>
                <c:ptCount val="8"/>
                <c:pt idx="0">
                  <c:v>0.21199999999999999</c:v>
                </c:pt>
                <c:pt idx="1">
                  <c:v>0.29699999999999999</c:v>
                </c:pt>
                <c:pt idx="2">
                  <c:v>0.32500000000000001</c:v>
                </c:pt>
                <c:pt idx="3">
                  <c:v>0.19700000000000001</c:v>
                </c:pt>
                <c:pt idx="4">
                  <c:v>0.40200000000000002</c:v>
                </c:pt>
                <c:pt idx="5">
                  <c:v>0.374</c:v>
                </c:pt>
                <c:pt idx="6">
                  <c:v>0.26700000000000002</c:v>
                </c:pt>
                <c:pt idx="7">
                  <c:v>0.47099999999999997</c:v>
                </c:pt>
              </c:numCache>
            </c:numRef>
          </c:val>
          <c:extLst>
            <c:ext xmlns:c16="http://schemas.microsoft.com/office/drawing/2014/chart" uri="{C3380CC4-5D6E-409C-BE32-E72D297353CC}">
              <c16:uniqueId val="{00000011-455F-4334-A2C1-7567724323AC}"/>
            </c:ext>
          </c:extLst>
        </c:ser>
        <c:ser>
          <c:idx val="2"/>
          <c:order val="2"/>
          <c:tx>
            <c:strRef>
              <c:f>'Graphs 2019'!$B$68</c:f>
              <c:strCache>
                <c:ptCount val="1"/>
                <c:pt idx="0">
                  <c:v>2016</c:v>
                </c:pt>
              </c:strCache>
            </c:strRef>
          </c:tx>
          <c:spPr>
            <a:solidFill>
              <a:schemeClr val="accent3"/>
            </a:solidFill>
            <a:ln>
              <a:noFill/>
            </a:ln>
            <a:effectLst/>
          </c:spPr>
          <c:invertIfNegative val="0"/>
          <c:dLbls>
            <c:dLbl>
              <c:idx val="0"/>
              <c:tx>
                <c:rich>
                  <a:bodyPr/>
                  <a:lstStyle/>
                  <a:p>
                    <a:r>
                      <a:rPr lang="en-US"/>
                      <a:t>24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55F-4334-A2C1-7567724323AC}"/>
                </c:ext>
              </c:extLst>
            </c:dLbl>
            <c:dLbl>
              <c:idx val="1"/>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455F-4334-A2C1-7567724323AC}"/>
                </c:ext>
              </c:extLst>
            </c:dLbl>
            <c:dLbl>
              <c:idx val="2"/>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455F-4334-A2C1-7567724323AC}"/>
                </c:ext>
              </c:extLst>
            </c:dLbl>
            <c:dLbl>
              <c:idx val="3"/>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455F-4334-A2C1-7567724323AC}"/>
                </c:ext>
              </c:extLst>
            </c:dLbl>
            <c:dLbl>
              <c:idx val="4"/>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455F-4334-A2C1-7567724323AC}"/>
                </c:ext>
              </c:extLst>
            </c:dLbl>
            <c:dLbl>
              <c:idx val="5"/>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455F-4334-A2C1-7567724323AC}"/>
                </c:ext>
              </c:extLst>
            </c:dLbl>
            <c:dLbl>
              <c:idx val="6"/>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455F-4334-A2C1-7567724323AC}"/>
                </c:ext>
              </c:extLst>
            </c:dLbl>
            <c:dLbl>
              <c:idx val="7"/>
              <c:tx>
                <c:rich>
                  <a:bodyPr/>
                  <a:lstStyle/>
                  <a:p>
                    <a:r>
                      <a:rPr lang="en-US"/>
                      <a:t>53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455F-4334-A2C1-7567724323AC}"/>
                </c:ext>
              </c:extLst>
            </c:dLbl>
            <c:spPr>
              <a:noFill/>
              <a:ln>
                <a:noFill/>
              </a:ln>
              <a:effectLst/>
            </c:spPr>
            <c:txPr>
              <a:bodyPr wrap="square" lIns="38100" tIns="19050" rIns="38100" bIns="19050" anchor="ctr">
                <a:spAutoFit/>
              </a:bodyPr>
              <a:lstStyle/>
              <a:p>
                <a:pPr>
                  <a:defRPr baseline="0">
                    <a:solidFill>
                      <a:schemeClr val="accent3"/>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2019'!$C$65:$J$65</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2019'!$C$68:$J$68</c:f>
              <c:numCache>
                <c:formatCode>0%</c:formatCode>
                <c:ptCount val="8"/>
                <c:pt idx="0">
                  <c:v>0.24</c:v>
                </c:pt>
                <c:pt idx="1">
                  <c:v>0.34</c:v>
                </c:pt>
                <c:pt idx="2">
                  <c:v>0.34</c:v>
                </c:pt>
                <c:pt idx="3">
                  <c:v>0.19400000000000001</c:v>
                </c:pt>
                <c:pt idx="4">
                  <c:v>0.51020408163265307</c:v>
                </c:pt>
                <c:pt idx="5">
                  <c:v>0.38</c:v>
                </c:pt>
                <c:pt idx="6">
                  <c:v>0.38</c:v>
                </c:pt>
                <c:pt idx="7">
                  <c:v>0.53</c:v>
                </c:pt>
              </c:numCache>
            </c:numRef>
          </c:val>
          <c:extLst>
            <c:ext xmlns:c16="http://schemas.microsoft.com/office/drawing/2014/chart" uri="{C3380CC4-5D6E-409C-BE32-E72D297353CC}">
              <c16:uniqueId val="{0000001A-455F-4334-A2C1-7567724323AC}"/>
            </c:ext>
          </c:extLst>
        </c:ser>
        <c:ser>
          <c:idx val="3"/>
          <c:order val="3"/>
          <c:tx>
            <c:strRef>
              <c:f>'Graphs 2019'!$B$69</c:f>
              <c:strCache>
                <c:ptCount val="1"/>
                <c:pt idx="0">
                  <c:v>2019</c:v>
                </c:pt>
              </c:strCache>
            </c:strRef>
          </c:tx>
          <c:spPr>
            <a:solidFill>
              <a:srgbClr val="7030A0"/>
            </a:solidFill>
            <a:ln>
              <a:noFill/>
            </a:ln>
            <a:effectLst/>
          </c:spPr>
          <c:invertIfNegative val="0"/>
          <c:dLbls>
            <c:dLbl>
              <c:idx val="0"/>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455F-4334-A2C1-7567724323AC}"/>
                </c:ext>
              </c:extLst>
            </c:dLbl>
            <c:dLbl>
              <c:idx val="1"/>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455F-4334-A2C1-7567724323AC}"/>
                </c:ext>
              </c:extLst>
            </c:dLbl>
            <c:dLbl>
              <c:idx val="2"/>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455F-4334-A2C1-7567724323AC}"/>
                </c:ext>
              </c:extLst>
            </c:dLbl>
            <c:dLbl>
              <c:idx val="3"/>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455F-4334-A2C1-7567724323AC}"/>
                </c:ext>
              </c:extLst>
            </c:dLbl>
            <c:dLbl>
              <c:idx val="4"/>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455F-4334-A2C1-7567724323AC}"/>
                </c:ext>
              </c:extLst>
            </c:dLbl>
            <c:dLbl>
              <c:idx val="5"/>
              <c:tx>
                <c:rich>
                  <a:bodyPr/>
                  <a:lstStyle/>
                  <a:p>
                    <a:r>
                      <a:rPr lang="en-US"/>
                      <a:t>41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455F-4334-A2C1-7567724323AC}"/>
                </c:ext>
              </c:extLst>
            </c:dLbl>
            <c:dLbl>
              <c:idx val="6"/>
              <c:tx>
                <c:rich>
                  <a:bodyPr/>
                  <a:lstStyle/>
                  <a:p>
                    <a:r>
                      <a:rPr lang="en-US"/>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455F-4334-A2C1-7567724323AC}"/>
                </c:ext>
              </c:extLst>
            </c:dLbl>
            <c:dLbl>
              <c:idx val="7"/>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455F-4334-A2C1-7567724323AC}"/>
                </c:ext>
              </c:extLst>
            </c:dLbl>
            <c:spPr>
              <a:noFill/>
              <a:ln>
                <a:noFill/>
              </a:ln>
              <a:effectLst/>
            </c:spPr>
            <c:txPr>
              <a:bodyPr wrap="square" lIns="38100" tIns="19050" rIns="38100" bIns="19050" anchor="ctr">
                <a:spAutoFit/>
              </a:bodyPr>
              <a:lstStyle/>
              <a:p>
                <a:pPr>
                  <a:defRPr baseline="0">
                    <a:solidFill>
                      <a:srgbClr val="7030A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2019'!$C$65:$J$65</c:f>
              <c:strCache>
                <c:ptCount val="8"/>
                <c:pt idx="0">
                  <c:v>Regional Councils</c:v>
                </c:pt>
                <c:pt idx="1">
                  <c:v>District Councils</c:v>
                </c:pt>
                <c:pt idx="2">
                  <c:v>City Councils</c:v>
                </c:pt>
                <c:pt idx="3">
                  <c:v>Mayors</c:v>
                </c:pt>
                <c:pt idx="4">
                  <c:v>Local Boards</c:v>
                </c:pt>
                <c:pt idx="5">
                  <c:v>Community boards</c:v>
                </c:pt>
                <c:pt idx="6">
                  <c:v>Trusts</c:v>
                </c:pt>
                <c:pt idx="7">
                  <c:v>DHBs</c:v>
                </c:pt>
              </c:strCache>
            </c:strRef>
          </c:cat>
          <c:val>
            <c:numRef>
              <c:f>'Graphs 2019'!$C$69:$J$69</c:f>
              <c:numCache>
                <c:formatCode>0%</c:formatCode>
                <c:ptCount val="8"/>
                <c:pt idx="0">
                  <c:v>0.31496062992125984</c:v>
                </c:pt>
                <c:pt idx="1">
                  <c:v>0.38447319778188538</c:v>
                </c:pt>
                <c:pt idx="2">
                  <c:v>0.43195266272189348</c:v>
                </c:pt>
                <c:pt idx="3">
                  <c:v>0.26865671641791045</c:v>
                </c:pt>
                <c:pt idx="4">
                  <c:v>0.51006711409395977</c:v>
                </c:pt>
                <c:pt idx="5">
                  <c:v>0.40760869565217389</c:v>
                </c:pt>
                <c:pt idx="6">
                  <c:v>0.3125</c:v>
                </c:pt>
                <c:pt idx="7">
                  <c:v>0.48872180451127817</c:v>
                </c:pt>
              </c:numCache>
            </c:numRef>
          </c:val>
          <c:extLst>
            <c:ext xmlns:c16="http://schemas.microsoft.com/office/drawing/2014/chart" uri="{C3380CC4-5D6E-409C-BE32-E72D297353CC}">
              <c16:uniqueId val="{00000023-455F-4334-A2C1-7567724323AC}"/>
            </c:ext>
          </c:extLst>
        </c:ser>
        <c:dLbls>
          <c:showLegendKey val="0"/>
          <c:showVal val="0"/>
          <c:showCatName val="0"/>
          <c:showSerName val="0"/>
          <c:showPercent val="0"/>
          <c:showBubbleSize val="0"/>
        </c:dLbls>
        <c:gapWidth val="70"/>
        <c:axId val="824756768"/>
        <c:axId val="824755128"/>
      </c:barChart>
      <c:catAx>
        <c:axId val="8247567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NZ" sz="900" b="1"/>
                  <a:t>Source: Department of Internal Affairs</a:t>
                </a:r>
              </a:p>
            </c:rich>
          </c:tx>
          <c:layout>
            <c:manualLayout>
              <c:xMode val="edge"/>
              <c:yMode val="edge"/>
              <c:x val="0.56329810238929201"/>
              <c:y val="0.88523812092963616"/>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24755128"/>
        <c:crosses val="autoZero"/>
        <c:auto val="1"/>
        <c:lblAlgn val="ctr"/>
        <c:lblOffset val="100"/>
        <c:noMultiLvlLbl val="0"/>
      </c:catAx>
      <c:valAx>
        <c:axId val="824755128"/>
        <c:scaling>
          <c:orientation val="minMax"/>
          <c:max val="1"/>
        </c:scaling>
        <c:delete val="0"/>
        <c:axPos val="l"/>
        <c:majorGridlines>
          <c:spPr>
            <a:ln w="9525" cap="flat" cmpd="sng" algn="ctr">
              <a:solidFill>
                <a:schemeClr val="bg1">
                  <a:lumMod val="7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NZ" sz="900" b="1"/>
                  <a:t>Total elected members</a:t>
                </a:r>
              </a:p>
            </c:rich>
          </c:tx>
          <c:layout>
            <c:manualLayout>
              <c:xMode val="edge"/>
              <c:yMode val="edge"/>
              <c:x val="2.5464287139311905E-3"/>
              <c:y val="0.1920054515215703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24756768"/>
        <c:crosses val="autoZero"/>
        <c:crossBetween val="between"/>
      </c:valAx>
      <c:spPr>
        <a:noFill/>
        <a:ln>
          <a:noFill/>
        </a:ln>
        <a:effectLst/>
      </c:spPr>
    </c:plotArea>
    <c:legend>
      <c:legendPos val="b"/>
      <c:layout>
        <c:manualLayout>
          <c:xMode val="edge"/>
          <c:yMode val="edge"/>
          <c:x val="0.2577450534386943"/>
          <c:y val="0.78501898052162866"/>
          <c:w val="0.48069112574977502"/>
          <c:h val="7.577511499881553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300"/>
              <a:t>Voter Turnout by Council Type</a:t>
            </a:r>
          </a:p>
          <a:p>
            <a:pPr>
              <a:defRPr/>
            </a:pPr>
            <a:r>
              <a:rPr lang="en-NZ" sz="1000"/>
              <a:t>1989 to 2019</a:t>
            </a:r>
          </a:p>
        </c:rich>
      </c:tx>
      <c:overlay val="0"/>
      <c:spPr>
        <a:solidFill>
          <a:sysClr val="window" lastClr="FFFFFF"/>
        </a:solidFill>
      </c:spPr>
    </c:title>
    <c:autoTitleDeleted val="0"/>
    <c:plotArea>
      <c:layout>
        <c:manualLayout>
          <c:layoutTarget val="inner"/>
          <c:xMode val="edge"/>
          <c:yMode val="edge"/>
          <c:x val="0.12226360149188886"/>
          <c:y val="0.18191297540871182"/>
          <c:w val="0.82438574535271503"/>
          <c:h val="0.61020750885667741"/>
        </c:manualLayout>
      </c:layout>
      <c:lineChart>
        <c:grouping val="standard"/>
        <c:varyColors val="0"/>
        <c:ser>
          <c:idx val="0"/>
          <c:order val="0"/>
          <c:tx>
            <c:strRef>
              <c:f>'Graphs 2019'!$A$13</c:f>
              <c:strCache>
                <c:ptCount val="1"/>
                <c:pt idx="0">
                  <c:v>District Councils</c:v>
                </c:pt>
              </c:strCache>
            </c:strRef>
          </c:tx>
          <c:marker>
            <c:symbol val="diamond"/>
            <c:size val="7"/>
          </c:marker>
          <c:dLbls>
            <c:dLbl>
              <c:idx val="0"/>
              <c:tx>
                <c:rich>
                  <a:bodyPr/>
                  <a:lstStyle/>
                  <a:p>
                    <a:r>
                      <a:rPr lang="en-US"/>
                      <a:t>65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71F-4B11-8A03-AA1AE944485F}"/>
                </c:ext>
              </c:extLst>
            </c:dLbl>
            <c:dLbl>
              <c:idx val="1"/>
              <c:tx>
                <c:rich>
                  <a:bodyPr/>
                  <a:lstStyle/>
                  <a:p>
                    <a:r>
                      <a:rPr lang="en-US"/>
                      <a:t>61</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71F-4B11-8A03-AA1AE944485F}"/>
                </c:ext>
              </c:extLst>
            </c:dLbl>
            <c:dLbl>
              <c:idx val="2"/>
              <c:tx>
                <c:rich>
                  <a:bodyPr/>
                  <a:lstStyle/>
                  <a:p>
                    <a:r>
                      <a:rPr lang="en-US"/>
                      <a:t>59</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71F-4B11-8A03-AA1AE944485F}"/>
                </c:ext>
              </c:extLst>
            </c:dLbl>
            <c:dLbl>
              <c:idx val="3"/>
              <c:tx>
                <c:rich>
                  <a:bodyPr/>
                  <a:lstStyle/>
                  <a:p>
                    <a:r>
                      <a:rPr lang="en-US"/>
                      <a:t>61</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71F-4B11-8A03-AA1AE944485F}"/>
                </c:ext>
              </c:extLst>
            </c:dLbl>
            <c:dLbl>
              <c:idx val="4"/>
              <c:tx>
                <c:rich>
                  <a:bodyPr/>
                  <a:lstStyle/>
                  <a:p>
                    <a:r>
                      <a:rPr lang="en-US"/>
                      <a:t>57</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71F-4B11-8A03-AA1AE944485F}"/>
                </c:ext>
              </c:extLst>
            </c:dLbl>
            <c:dLbl>
              <c:idx val="5"/>
              <c:tx>
                <c:rich>
                  <a:bodyPr/>
                  <a:lstStyle/>
                  <a:p>
                    <a:r>
                      <a:rPr lang="en-US"/>
                      <a:t>51</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71F-4B11-8A03-AA1AE944485F}"/>
                </c:ext>
              </c:extLst>
            </c:dLbl>
            <c:dLbl>
              <c:idx val="6"/>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71F-4B11-8A03-AA1AE944485F}"/>
                </c:ext>
              </c:extLst>
            </c:dLbl>
            <c:dLbl>
              <c:idx val="7"/>
              <c:tx>
                <c:rich>
                  <a:bodyPr/>
                  <a:lstStyle/>
                  <a:p>
                    <a:r>
                      <a:rPr lang="en-US"/>
                      <a:t>50</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71F-4B11-8A03-AA1AE944485F}"/>
                </c:ext>
              </c:extLst>
            </c:dLbl>
            <c:dLbl>
              <c:idx val="8"/>
              <c:tx>
                <c:rich>
                  <a:bodyPr/>
                  <a:lstStyle/>
                  <a:p>
                    <a:r>
                      <a:rPr lang="en-US"/>
                      <a:t>48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71F-4B11-8A03-AA1AE944485F}"/>
                </c:ext>
              </c:extLst>
            </c:dLbl>
            <c:dLbl>
              <c:idx val="9"/>
              <c:tx>
                <c:rich>
                  <a:bodyPr/>
                  <a:lstStyle/>
                  <a:p>
                    <a:r>
                      <a:rPr lang="en-US"/>
                      <a:t>47</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71F-4B11-8A03-AA1AE944485F}"/>
                </c:ext>
              </c:extLst>
            </c:dLbl>
            <c:dLbl>
              <c:idx val="10"/>
              <c:tx>
                <c:rich>
                  <a:bodyPr/>
                  <a:lstStyle/>
                  <a:p>
                    <a:r>
                      <a:rPr lang="en-US"/>
                      <a:t>48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71F-4B11-8A03-AA1AE944485F}"/>
                </c:ext>
              </c:extLst>
            </c:dLbl>
            <c:spPr>
              <a:noFill/>
              <a:ln>
                <a:noFill/>
              </a:ln>
              <a:effectLst/>
            </c:spPr>
            <c:txPr>
              <a:bodyPr wrap="square" lIns="38100" tIns="0" rIns="38100" bIns="19050" anchor="ctr">
                <a:spAutoFit/>
              </a:bodyPr>
              <a:lstStyle/>
              <a:p>
                <a:pPr>
                  <a:defRPr>
                    <a:solidFill>
                      <a:srgbClr val="0070C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'Graphs 2019'!$B$12:$L$12</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2019'!$B$13:$L$13</c:f>
              <c:numCache>
                <c:formatCode>0%</c:formatCode>
                <c:ptCount val="11"/>
                <c:pt idx="0">
                  <c:v>0.65</c:v>
                </c:pt>
                <c:pt idx="1">
                  <c:v>0.61</c:v>
                </c:pt>
                <c:pt idx="2">
                  <c:v>0.59</c:v>
                </c:pt>
                <c:pt idx="3">
                  <c:v>0.61</c:v>
                </c:pt>
                <c:pt idx="4">
                  <c:v>0.56999999999999995</c:v>
                </c:pt>
                <c:pt idx="5">
                  <c:v>0.51</c:v>
                </c:pt>
                <c:pt idx="6">
                  <c:v>0.49</c:v>
                </c:pt>
                <c:pt idx="7">
                  <c:v>0.5</c:v>
                </c:pt>
                <c:pt idx="8">
                  <c:v>0.48</c:v>
                </c:pt>
                <c:pt idx="9">
                  <c:v>0.47</c:v>
                </c:pt>
                <c:pt idx="10" formatCode="0.0%">
                  <c:v>0.48003222261872375</c:v>
                </c:pt>
              </c:numCache>
            </c:numRef>
          </c:val>
          <c:smooth val="0"/>
          <c:extLst>
            <c:ext xmlns:c16="http://schemas.microsoft.com/office/drawing/2014/chart" uri="{C3380CC4-5D6E-409C-BE32-E72D297353CC}">
              <c16:uniqueId val="{0000000B-971F-4B11-8A03-AA1AE944485F}"/>
            </c:ext>
          </c:extLst>
        </c:ser>
        <c:ser>
          <c:idx val="1"/>
          <c:order val="1"/>
          <c:tx>
            <c:strRef>
              <c:f>'Graphs 2019'!$A$14</c:f>
              <c:strCache>
                <c:ptCount val="1"/>
                <c:pt idx="0">
                  <c:v>City Councils</c:v>
                </c:pt>
              </c:strCache>
            </c:strRef>
          </c:tx>
          <c:spPr>
            <a:ln>
              <a:prstDash val="sysDot"/>
            </a:ln>
          </c:spPr>
          <c:marker>
            <c:symbol val="x"/>
            <c:size val="7"/>
          </c:marker>
          <c:dLbls>
            <c:dLbl>
              <c:idx val="0"/>
              <c:layout>
                <c:manualLayout>
                  <c:x val="-3.7321629432971647E-2"/>
                  <c:y val="9.6178344377001401E-2"/>
                </c:manualLayout>
              </c:layout>
              <c:tx>
                <c:rich>
                  <a:bodyPr/>
                  <a:lstStyle/>
                  <a:p>
                    <a:r>
                      <a:rPr lang="en-US"/>
                      <a:t>52</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71F-4B11-8A03-AA1AE944485F}"/>
                </c:ext>
              </c:extLst>
            </c:dLbl>
            <c:dLbl>
              <c:idx val="1"/>
              <c:layout>
                <c:manualLayout>
                  <c:x val="-3.7321629432971605E-2"/>
                  <c:y val="8.7645313484741916E-2"/>
                </c:manualLayout>
              </c:layout>
              <c:tx>
                <c:rich>
                  <a:bodyPr/>
                  <a:lstStyle/>
                  <a:p>
                    <a:r>
                      <a:rPr lang="en-US"/>
                      <a:t>48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71F-4B11-8A03-AA1AE944485F}"/>
                </c:ext>
              </c:extLst>
            </c:dLbl>
            <c:dLbl>
              <c:idx val="2"/>
              <c:layout>
                <c:manualLayout>
                  <c:x val="-3.7321629432971626E-2"/>
                  <c:y val="0.10897789071539049"/>
                </c:manualLayout>
              </c:layout>
              <c:tx>
                <c:rich>
                  <a:bodyPr/>
                  <a:lstStyle/>
                  <a:p>
                    <a:r>
                      <a:rPr lang="en-US"/>
                      <a:t>49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71F-4B11-8A03-AA1AE944485F}"/>
                </c:ext>
              </c:extLst>
            </c:dLbl>
            <c:dLbl>
              <c:idx val="3"/>
              <c:layout>
                <c:manualLayout>
                  <c:x val="-3.7340687457031681E-2"/>
                  <c:y val="9.6103764343218656E-2"/>
                </c:manualLayout>
              </c:layout>
              <c:tx>
                <c:rich>
                  <a:bodyPr/>
                  <a:lstStyle/>
                  <a:p>
                    <a:r>
                      <a:rPr lang="en-US"/>
                      <a:t>51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71F-4B11-8A03-AA1AE944485F}"/>
                </c:ext>
              </c:extLst>
            </c:dLbl>
            <c:dLbl>
              <c:idx val="4"/>
              <c:layout>
                <c:manualLayout>
                  <c:x val="-3.7321629432971716E-2"/>
                  <c:y val="9.1911828930871617E-2"/>
                </c:manualLayout>
              </c:layout>
              <c:tx>
                <c:rich>
                  <a:bodyPr/>
                  <a:lstStyle/>
                  <a:p>
                    <a:r>
                      <a:rPr lang="en-US"/>
                      <a:t>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71F-4B11-8A03-AA1AE944485F}"/>
                </c:ext>
              </c:extLst>
            </c:dLbl>
            <c:dLbl>
              <c:idx val="5"/>
              <c:layout>
                <c:manualLayout>
                  <c:x val="-3.7321629432971716E-2"/>
                  <c:y val="0.10471137526926072"/>
                </c:manualLayout>
              </c:layout>
              <c:tx>
                <c:rich>
                  <a:bodyPr/>
                  <a:lstStyle/>
                  <a:p>
                    <a:r>
                      <a:rPr lang="en-US"/>
                      <a:t>43</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71F-4B11-8A03-AA1AE944485F}"/>
                </c:ext>
              </c:extLst>
            </c:dLbl>
            <c:dLbl>
              <c:idx val="6"/>
              <c:layout>
                <c:manualLayout>
                  <c:x val="-3.7321629432971626E-2"/>
                  <c:y val="0.10897789071539042"/>
                </c:manualLayout>
              </c:layout>
              <c:tx>
                <c:rich>
                  <a:bodyPr/>
                  <a:lstStyle/>
                  <a:p>
                    <a:r>
                      <a:rPr lang="en-US"/>
                      <a:t>41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71F-4B11-8A03-AA1AE944485F}"/>
                </c:ext>
              </c:extLst>
            </c:dLbl>
            <c:dLbl>
              <c:idx val="7"/>
              <c:tx>
                <c:rich>
                  <a:bodyPr/>
                  <a:lstStyle/>
                  <a:p>
                    <a:r>
                      <a:rPr lang="en-US"/>
                      <a:t>46</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71F-4B11-8A03-AA1AE944485F}"/>
                </c:ext>
              </c:extLst>
            </c:dLbl>
            <c:dLbl>
              <c:idx val="8"/>
              <c:layout>
                <c:manualLayout>
                  <c:x val="-3.7321629432971813E-2"/>
                  <c:y val="9.6178344377001401E-2"/>
                </c:manualLayout>
              </c:layout>
              <c:tx>
                <c:rich>
                  <a:bodyPr/>
                  <a:lstStyle/>
                  <a:p>
                    <a:r>
                      <a:rPr lang="en-US"/>
                      <a:t>39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71F-4B11-8A03-AA1AE944485F}"/>
                </c:ext>
              </c:extLst>
            </c:dLbl>
            <c:dLbl>
              <c:idx val="9"/>
              <c:layout>
                <c:manualLayout>
                  <c:x val="-3.7321629432971626E-2"/>
                  <c:y val="9.1911828930871617E-2"/>
                </c:manualLayout>
              </c:layout>
              <c:tx>
                <c:rich>
                  <a:bodyPr/>
                  <a:lstStyle/>
                  <a:p>
                    <a:r>
                      <a:rPr lang="en-US"/>
                      <a:t>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71F-4B11-8A03-AA1AE944485F}"/>
                </c:ext>
              </c:extLst>
            </c:dLbl>
            <c:dLbl>
              <c:idx val="10"/>
              <c:layout>
                <c:manualLayout>
                  <c:x val="-3.258942175347062E-2"/>
                  <c:y val="8.7645313484741999E-2"/>
                </c:manualLayout>
              </c:layout>
              <c:tx>
                <c:rich>
                  <a:bodyPr/>
                  <a:lstStyle/>
                  <a:p>
                    <a:r>
                      <a:rPr lang="en-US"/>
                      <a:t>39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71F-4B11-8A03-AA1AE944485F}"/>
                </c:ext>
              </c:extLst>
            </c:dLbl>
            <c:spPr>
              <a:noFill/>
              <a:ln>
                <a:noFill/>
              </a:ln>
              <a:effectLst/>
            </c:spPr>
            <c:txPr>
              <a:bodyPr wrap="square" lIns="38100" tIns="162000" rIns="38100" bIns="18000" anchor="ctr">
                <a:spAutoFit/>
              </a:bodyPr>
              <a:lstStyle/>
              <a:p>
                <a:pPr>
                  <a:defRPr>
                    <a:solidFill>
                      <a:srgbClr val="C0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'Graphs 2019'!$B$12:$L$12</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2019'!$B$14:$L$14</c:f>
              <c:numCache>
                <c:formatCode>0%</c:formatCode>
                <c:ptCount val="11"/>
                <c:pt idx="0">
                  <c:v>0.52</c:v>
                </c:pt>
                <c:pt idx="1">
                  <c:v>0.48</c:v>
                </c:pt>
                <c:pt idx="2">
                  <c:v>0.49</c:v>
                </c:pt>
                <c:pt idx="3">
                  <c:v>0.51</c:v>
                </c:pt>
                <c:pt idx="4">
                  <c:v>0.45</c:v>
                </c:pt>
                <c:pt idx="5">
                  <c:v>0.43</c:v>
                </c:pt>
                <c:pt idx="6">
                  <c:v>0.41</c:v>
                </c:pt>
                <c:pt idx="7">
                  <c:v>0.46</c:v>
                </c:pt>
                <c:pt idx="8">
                  <c:v>0.39</c:v>
                </c:pt>
                <c:pt idx="9">
                  <c:v>0.4</c:v>
                </c:pt>
                <c:pt idx="10" formatCode="0.0%">
                  <c:v>0.39225713879238822</c:v>
                </c:pt>
              </c:numCache>
            </c:numRef>
          </c:val>
          <c:smooth val="0"/>
          <c:extLst>
            <c:ext xmlns:c16="http://schemas.microsoft.com/office/drawing/2014/chart" uri="{C3380CC4-5D6E-409C-BE32-E72D297353CC}">
              <c16:uniqueId val="{00000017-971F-4B11-8A03-AA1AE944485F}"/>
            </c:ext>
          </c:extLst>
        </c:ser>
        <c:ser>
          <c:idx val="2"/>
          <c:order val="2"/>
          <c:tx>
            <c:strRef>
              <c:f>'Graphs 2019'!$A$15</c:f>
              <c:strCache>
                <c:ptCount val="1"/>
                <c:pt idx="0">
                  <c:v>Regional Councils</c:v>
                </c:pt>
              </c:strCache>
            </c:strRef>
          </c:tx>
          <c:spPr>
            <a:ln>
              <a:prstDash val="sysDash"/>
            </a:ln>
          </c:spPr>
          <c:marker>
            <c:symbol val="triangle"/>
            <c:size val="7"/>
          </c:marker>
          <c:dLbls>
            <c:dLbl>
              <c:idx val="0"/>
              <c:tx>
                <c:rich>
                  <a:bodyPr/>
                  <a:lstStyle/>
                  <a:p>
                    <a:r>
                      <a:rPr lang="en-US"/>
                      <a:t>56</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71F-4B11-8A03-AA1AE944485F}"/>
                </c:ext>
              </c:extLst>
            </c:dLbl>
            <c:dLbl>
              <c:idx val="1"/>
              <c:tx>
                <c:rich>
                  <a:bodyPr/>
                  <a:lstStyle/>
                  <a:p>
                    <a:r>
                      <a:rPr lang="en-US"/>
                      <a:t>52</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71F-4B11-8A03-AA1AE944485F}"/>
                </c:ext>
              </c:extLst>
            </c:dLbl>
            <c:dLbl>
              <c:idx val="2"/>
              <c:layout>
                <c:manualLayout>
                  <c:x val="-3.7399319961193479E-2"/>
                  <c:y val="4.3175196618333002E-2"/>
                </c:manualLayout>
              </c:layout>
              <c:tx>
                <c:rich>
                  <a:bodyPr/>
                  <a:lstStyle/>
                  <a:p>
                    <a:r>
                      <a:rPr lang="en-US"/>
                      <a:t>48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71F-4B11-8A03-AA1AE944485F}"/>
                </c:ext>
              </c:extLst>
            </c:dLbl>
            <c:dLbl>
              <c:idx val="3"/>
              <c:layout>
                <c:manualLayout>
                  <c:x val="-3.7340656415983421E-2"/>
                  <c:y val="5.1552291750022156E-2"/>
                </c:manualLayout>
              </c:layout>
              <c:tx>
                <c:rich>
                  <a:bodyPr/>
                  <a:lstStyle/>
                  <a:p>
                    <a:r>
                      <a:rPr lang="en-US"/>
                      <a:t>53</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71F-4B11-8A03-AA1AE944485F}"/>
                </c:ext>
              </c:extLst>
            </c:dLbl>
            <c:dLbl>
              <c:idx val="4"/>
              <c:tx>
                <c:rich>
                  <a:bodyPr/>
                  <a:lstStyle/>
                  <a:p>
                    <a:r>
                      <a:rPr lang="en-US"/>
                      <a:t>49</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71F-4B11-8A03-AA1AE944485F}"/>
                </c:ext>
              </c:extLst>
            </c:dLbl>
            <c:dLbl>
              <c:idx val="5"/>
              <c:tx>
                <c:rich>
                  <a:bodyPr/>
                  <a:lstStyle/>
                  <a:p>
                    <a:r>
                      <a:rPr lang="en-US"/>
                      <a:t>45</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71F-4B11-8A03-AA1AE944485F}"/>
                </c:ext>
              </c:extLst>
            </c:dLbl>
            <c:dLbl>
              <c:idx val="6"/>
              <c:tx>
                <c:rich>
                  <a:bodyPr/>
                  <a:lstStyle/>
                  <a:p>
                    <a:r>
                      <a:rPr lang="en-US"/>
                      <a:t>43</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71F-4B11-8A03-AA1AE944485F}"/>
                </c:ext>
              </c:extLst>
            </c:dLbl>
            <c:dLbl>
              <c:idx val="7"/>
              <c:layout>
                <c:manualLayout>
                  <c:x val="-3.7321629432971716E-2"/>
                  <c:y val="5.5862796925958823E-2"/>
                </c:manualLayout>
              </c:layout>
              <c:tx>
                <c:rich>
                  <a:bodyPr/>
                  <a:lstStyle/>
                  <a:p>
                    <a:r>
                      <a:rPr lang="en-US"/>
                      <a:t>47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71F-4B11-8A03-AA1AE944485F}"/>
                </c:ext>
              </c:extLst>
            </c:dLbl>
            <c:dLbl>
              <c:idx val="8"/>
              <c:tx>
                <c:rich>
                  <a:bodyPr/>
                  <a:lstStyle/>
                  <a:p>
                    <a:r>
                      <a:rPr lang="en-US"/>
                      <a:t>43</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71F-4B11-8A03-AA1AE944485F}"/>
                </c:ext>
              </c:extLst>
            </c:dLbl>
            <c:dLbl>
              <c:idx val="9"/>
              <c:tx>
                <c:rich>
                  <a:bodyPr/>
                  <a:lstStyle/>
                  <a:p>
                    <a:r>
                      <a:rPr lang="en-US"/>
                      <a:t>44</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71F-4B11-8A03-AA1AE944485F}"/>
                </c:ext>
              </c:extLst>
            </c:dLbl>
            <c:dLbl>
              <c:idx val="10"/>
              <c:tx>
                <c:rich>
                  <a:bodyPr/>
                  <a:lstStyle/>
                  <a:p>
                    <a:r>
                      <a:rPr lang="en-US"/>
                      <a:t>45</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71F-4B11-8A03-AA1AE944485F}"/>
                </c:ext>
              </c:extLst>
            </c:dLbl>
            <c:spPr>
              <a:noFill/>
              <a:ln>
                <a:noFill/>
              </a:ln>
              <a:effectLst/>
            </c:spPr>
            <c:txPr>
              <a:bodyPr wrap="square" lIns="38100" tIns="18000" rIns="38100" bIns="18000" anchor="ctr">
                <a:spAutoFit/>
              </a:bodyPr>
              <a:lstStyle/>
              <a:p>
                <a:pPr>
                  <a:defRPr>
                    <a:solidFill>
                      <a:srgbClr val="92D05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'Graphs 2019'!$B$12:$L$12</c:f>
              <c:numCache>
                <c:formatCode>General</c:formatCode>
                <c:ptCount val="11"/>
                <c:pt idx="0">
                  <c:v>1989</c:v>
                </c:pt>
                <c:pt idx="1">
                  <c:v>1992</c:v>
                </c:pt>
                <c:pt idx="2">
                  <c:v>1995</c:v>
                </c:pt>
                <c:pt idx="3">
                  <c:v>1998</c:v>
                </c:pt>
                <c:pt idx="4">
                  <c:v>2001</c:v>
                </c:pt>
                <c:pt idx="5">
                  <c:v>2004</c:v>
                </c:pt>
                <c:pt idx="6">
                  <c:v>2007</c:v>
                </c:pt>
                <c:pt idx="7">
                  <c:v>2010</c:v>
                </c:pt>
                <c:pt idx="8">
                  <c:v>2013</c:v>
                </c:pt>
                <c:pt idx="9">
                  <c:v>2016</c:v>
                </c:pt>
                <c:pt idx="10">
                  <c:v>2019</c:v>
                </c:pt>
              </c:numCache>
            </c:numRef>
          </c:cat>
          <c:val>
            <c:numRef>
              <c:f>'Graphs 2019'!$B$15:$L$15</c:f>
              <c:numCache>
                <c:formatCode>0%</c:formatCode>
                <c:ptCount val="11"/>
                <c:pt idx="0">
                  <c:v>0.56000000000000005</c:v>
                </c:pt>
                <c:pt idx="1">
                  <c:v>0.52</c:v>
                </c:pt>
                <c:pt idx="2">
                  <c:v>0.48</c:v>
                </c:pt>
                <c:pt idx="3">
                  <c:v>0.53</c:v>
                </c:pt>
                <c:pt idx="4">
                  <c:v>0.49</c:v>
                </c:pt>
                <c:pt idx="5">
                  <c:v>0.45</c:v>
                </c:pt>
                <c:pt idx="6">
                  <c:v>0.43</c:v>
                </c:pt>
                <c:pt idx="7">
                  <c:v>0.47</c:v>
                </c:pt>
                <c:pt idx="8">
                  <c:v>0.43</c:v>
                </c:pt>
                <c:pt idx="9">
                  <c:v>0.44</c:v>
                </c:pt>
                <c:pt idx="10" formatCode="0.0%">
                  <c:v>0.4514540165186085</c:v>
                </c:pt>
              </c:numCache>
            </c:numRef>
          </c:val>
          <c:smooth val="0"/>
          <c:extLst>
            <c:ext xmlns:c16="http://schemas.microsoft.com/office/drawing/2014/chart" uri="{C3380CC4-5D6E-409C-BE32-E72D297353CC}">
              <c16:uniqueId val="{00000023-971F-4B11-8A03-AA1AE944485F}"/>
            </c:ext>
          </c:extLst>
        </c:ser>
        <c:dLbls>
          <c:showLegendKey val="0"/>
          <c:showVal val="0"/>
          <c:showCatName val="0"/>
          <c:showSerName val="0"/>
          <c:showPercent val="0"/>
          <c:showBubbleSize val="0"/>
        </c:dLbls>
        <c:marker val="1"/>
        <c:smooth val="0"/>
        <c:axId val="182204672"/>
        <c:axId val="182214656"/>
      </c:lineChart>
      <c:catAx>
        <c:axId val="182204672"/>
        <c:scaling>
          <c:orientation val="minMax"/>
        </c:scaling>
        <c:delete val="0"/>
        <c:axPos val="b"/>
        <c:title>
          <c:tx>
            <c:rich>
              <a:bodyPr/>
              <a:lstStyle/>
              <a:p>
                <a:pPr algn="r">
                  <a:defRPr sz="900"/>
                </a:pPr>
                <a:r>
                  <a:rPr lang="en-NZ" sz="900"/>
                  <a:t>Source: Department of Internal Affairs</a:t>
                </a:r>
              </a:p>
            </c:rich>
          </c:tx>
          <c:layout>
            <c:manualLayout>
              <c:xMode val="edge"/>
              <c:yMode val="edge"/>
              <c:x val="0.56828870306129442"/>
              <c:y val="0.89284831059684533"/>
            </c:manualLayout>
          </c:layout>
          <c:overlay val="0"/>
        </c:title>
        <c:numFmt formatCode="General" sourceLinked="1"/>
        <c:majorTickMark val="out"/>
        <c:minorTickMark val="none"/>
        <c:tickLblPos val="nextTo"/>
        <c:crossAx val="182214656"/>
        <c:crosses val="autoZero"/>
        <c:auto val="1"/>
        <c:lblAlgn val="ctr"/>
        <c:lblOffset val="100"/>
        <c:noMultiLvlLbl val="0"/>
      </c:catAx>
      <c:valAx>
        <c:axId val="182214656"/>
        <c:scaling>
          <c:orientation val="minMax"/>
          <c:max val="1"/>
        </c:scaling>
        <c:delete val="0"/>
        <c:axPos val="l"/>
        <c:title>
          <c:tx>
            <c:rich>
              <a:bodyPr/>
              <a:lstStyle/>
              <a:p>
                <a:pPr>
                  <a:defRPr sz="900"/>
                </a:pPr>
                <a:r>
                  <a:rPr lang="en-NZ" sz="900"/>
                  <a:t>Voter Turnout</a:t>
                </a:r>
              </a:p>
            </c:rich>
          </c:tx>
          <c:overlay val="0"/>
        </c:title>
        <c:numFmt formatCode="0%" sourceLinked="1"/>
        <c:majorTickMark val="out"/>
        <c:minorTickMark val="none"/>
        <c:tickLblPos val="nextTo"/>
        <c:spPr>
          <a:ln/>
        </c:spPr>
        <c:crossAx val="182204672"/>
        <c:crosses val="autoZero"/>
        <c:crossBetween val="midCat"/>
        <c:majorUnit val="0.25"/>
      </c:valAx>
      <c:spPr>
        <a:noFill/>
        <a:ln cap="rnd">
          <a:noFill/>
          <a:round/>
        </a:ln>
      </c:spPr>
    </c:plotArea>
    <c:legend>
      <c:legendPos val="t"/>
      <c:layout>
        <c:manualLayout>
          <c:xMode val="edge"/>
          <c:yMode val="edge"/>
          <c:x val="0.11657947072363602"/>
          <c:y val="0.17875702094491297"/>
          <c:w val="0.82800846071566891"/>
          <c:h val="7.6825780207207775E-2"/>
        </c:manualLayout>
      </c:layout>
      <c:overlay val="0"/>
      <c:spPr>
        <a:noFill/>
        <a:ln>
          <a:noFill/>
        </a:ln>
      </c:sp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152400</xdr:rowOff>
    </xdr:from>
    <xdr:to>
      <xdr:col>8</xdr:col>
      <xdr:colOff>0</xdr:colOff>
      <xdr:row>43</xdr:row>
      <xdr:rowOff>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9600" y="314325"/>
          <a:ext cx="6838950" cy="7286626"/>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en-NZ" sz="1600" b="1"/>
            <a:t>2019</a:t>
          </a:r>
          <a:r>
            <a:rPr lang="en-NZ" sz="1600" b="1" baseline="0"/>
            <a:t> Local Authority Elections Statistics</a:t>
          </a:r>
        </a:p>
        <a:p>
          <a:endParaRPr lang="en-NZ" sz="1100"/>
        </a:p>
        <a:p>
          <a:r>
            <a:rPr lang="en-NZ" sz="1100" b="1" u="sng"/>
            <a:t>Background</a:t>
          </a:r>
        </a:p>
        <a:p>
          <a:endParaRPr lang="en-NZ" sz="1100" b="1" u="sng"/>
        </a:p>
        <a:p>
          <a:r>
            <a:rPr lang="en-NZ" sz="1100"/>
            <a:t>The Department of Internal Affairs</a:t>
          </a:r>
          <a:r>
            <a:rPr lang="en-NZ" sz="1100" baseline="0"/>
            <a:t> compiles statistics for local authority elections, which are held every three years. Local authorities include city, district, and regional councils, district health boards (DHBs), local and community boards, and particular trusts (such as licensing trusts). </a:t>
          </a:r>
        </a:p>
        <a:p>
          <a:endParaRPr lang="en-NZ" sz="1100" baseline="0"/>
        </a:p>
        <a:p>
          <a:r>
            <a:rPr lang="en-NZ" sz="1100" baseline="0"/>
            <a:t>Information for each electoral ward includes the number of eligible voters, number of actual voters, number of special and invalid votes, number of candidates, number of sitting members seeking re-election, number of women candidates, and number of women elected.</a:t>
          </a:r>
        </a:p>
        <a:p>
          <a:endParaRPr lang="en-NZ" sz="1100" baseline="0"/>
        </a:p>
        <a:p>
          <a:r>
            <a:rPr lang="en-NZ" sz="1100" b="1" u="sng" baseline="0"/>
            <a:t>Notes about the data:</a:t>
          </a:r>
        </a:p>
        <a:p>
          <a:endParaRPr lang="en-NZ" sz="1100" b="0" i="0" baseline="0"/>
        </a:p>
        <a:p>
          <a:r>
            <a:rPr lang="en-NZ" sz="1100" b="0" i="0" baseline="0"/>
            <a:t>*</a:t>
          </a:r>
          <a:r>
            <a:rPr lang="en-NZ" sz="1100" b="0" i="1" baseline="0"/>
            <a:t>Residential voters: </a:t>
          </a:r>
          <a:r>
            <a:rPr lang="en-NZ" sz="1100" b="0" i="0" baseline="0"/>
            <a:t>Residential voters are voters living within a specified local government area.</a:t>
          </a:r>
        </a:p>
        <a:p>
          <a:endParaRPr lang="en-NZ" sz="1100" b="0" i="0" baseline="0"/>
        </a:p>
        <a:p>
          <a:r>
            <a:rPr lang="en-NZ" sz="1100" b="0" i="0" baseline="0"/>
            <a:t>*</a:t>
          </a:r>
          <a:r>
            <a:rPr lang="en-NZ" sz="1100" b="0" i="1" baseline="0"/>
            <a:t>Ratepayer voters: </a:t>
          </a:r>
          <a:r>
            <a:rPr lang="en-NZ" sz="1100" b="0" i="0" baseline="0"/>
            <a:t>Ratepayer voters are voters living outside the electorate but eligible to vote because of property ownership within the electorate. In some cases the number of ratepayer voters exceeds the number of listed ratepayer electors because additional ratepayers registered after the elector list was published.</a:t>
          </a:r>
        </a:p>
        <a:p>
          <a:endParaRPr lang="en-NZ" sz="1100" b="0" i="0" baseline="0"/>
        </a:p>
        <a:p>
          <a:r>
            <a:rPr lang="en-NZ" sz="1100" b="0" i="0" baseline="0"/>
            <a:t>*</a:t>
          </a:r>
          <a:r>
            <a:rPr lang="en-NZ" sz="1100" b="0" i="1" baseline="0"/>
            <a:t>Uncontested elections: </a:t>
          </a:r>
          <a:r>
            <a:rPr lang="en-NZ" sz="1100" b="0" i="0" baseline="0"/>
            <a:t>If an election has been uncontested, there will be no information regarding the amount of electors. Also, where there is no elector information (e.g. uncontested elections, councils with no community boards, no ratepayer electors, etc.) the corresponding cells will be shaded grey.</a:t>
          </a:r>
        </a:p>
        <a:p>
          <a:endParaRPr lang="en-NZ" sz="1100" b="0" i="0" baseline="0"/>
        </a:p>
        <a:p>
          <a:r>
            <a:rPr lang="en-NZ" sz="1100" b="1" i="0" u="sng"/>
            <a:t>Abbreviations:</a:t>
          </a:r>
        </a:p>
        <a:p>
          <a:endParaRPr lang="en-NZ" sz="1100" b="1" i="0" u="sng"/>
        </a:p>
        <a:p>
          <a:r>
            <a:rPr lang="en-NZ" sz="1100" b="1" i="1" u="none"/>
            <a:t>TA</a:t>
          </a:r>
          <a:r>
            <a:rPr lang="en-NZ" sz="1100" b="1" i="1" u="none" baseline="0"/>
            <a:t> = </a:t>
          </a:r>
          <a:r>
            <a:rPr lang="en-NZ" sz="1100" b="0" i="0" u="none" baseline="0"/>
            <a:t>Territorial Authority</a:t>
          </a:r>
          <a:endParaRPr lang="en-NZ" sz="1100" b="1" i="0" u="none"/>
        </a:p>
        <a:p>
          <a:r>
            <a:rPr lang="en-NZ" sz="1100" b="1" i="1" u="none"/>
            <a:t>CB</a:t>
          </a:r>
          <a:r>
            <a:rPr lang="en-NZ" sz="1100" b="1" i="1" u="none" baseline="0"/>
            <a:t> = </a:t>
          </a:r>
          <a:r>
            <a:rPr lang="en-NZ" sz="1100" b="0" i="0" u="none" baseline="0"/>
            <a:t>Community Board</a:t>
          </a:r>
        </a:p>
        <a:p>
          <a:r>
            <a:rPr lang="en-NZ" sz="1100" b="1" i="1" u="none" baseline="0"/>
            <a:t>LB</a:t>
          </a:r>
          <a:r>
            <a:rPr lang="en-NZ" sz="1100" b="0" i="0" u="none" baseline="0"/>
            <a:t> = Local Board</a:t>
          </a:r>
        </a:p>
        <a:p>
          <a:r>
            <a:rPr lang="en-NZ" sz="1100" b="1" i="1" u="none" baseline="0"/>
            <a:t>CC</a:t>
          </a:r>
          <a:r>
            <a:rPr lang="en-NZ" sz="1100" b="0" i="0" u="none" baseline="0"/>
            <a:t> = City Council</a:t>
          </a:r>
        </a:p>
        <a:p>
          <a:r>
            <a:rPr lang="en-NZ" sz="1100" b="1" i="1" u="none" baseline="0"/>
            <a:t>DC</a:t>
          </a:r>
          <a:r>
            <a:rPr lang="en-NZ" sz="1100" b="0" i="0" u="none" baseline="0"/>
            <a:t> = District Council</a:t>
          </a:r>
        </a:p>
        <a:p>
          <a:r>
            <a:rPr lang="en-NZ" sz="1100" b="1" i="1" u="none" baseline="0"/>
            <a:t>DHB</a:t>
          </a:r>
          <a:r>
            <a:rPr lang="en-NZ" sz="1100" b="0" i="0" u="none" baseline="0"/>
            <a:t> = District Health Board</a:t>
          </a:r>
        </a:p>
        <a:p>
          <a:r>
            <a:rPr lang="en-NZ" sz="1100" b="1" i="1" u="none" baseline="0"/>
            <a:t>LT</a:t>
          </a:r>
          <a:r>
            <a:rPr lang="en-NZ" sz="1100" b="0" i="0" u="none" baseline="0"/>
            <a:t> = Licensing Trust</a:t>
          </a:r>
        </a:p>
        <a:p>
          <a:r>
            <a:rPr lang="en-NZ" sz="1100" b="1" i="1" u="none" baseline="0"/>
            <a:t>OTHER</a:t>
          </a:r>
          <a:r>
            <a:rPr lang="en-NZ" sz="1100" b="0" i="0" u="none" baseline="0"/>
            <a:t> = Other Trust or Special Body</a:t>
          </a:r>
        </a:p>
        <a:p>
          <a:r>
            <a:rPr lang="en-NZ" sz="1100" b="1" i="1" u="none" baseline="0"/>
            <a:t>RC</a:t>
          </a:r>
          <a:r>
            <a:rPr lang="en-NZ" sz="1100" b="0" i="0" u="none" baseline="0"/>
            <a:t> = Regional Council</a:t>
          </a:r>
        </a:p>
        <a:p>
          <a:r>
            <a:rPr lang="en-NZ" sz="1100" b="1" i="1" u="none" baseline="0"/>
            <a:t>FPP</a:t>
          </a:r>
          <a:r>
            <a:rPr lang="en-NZ" sz="1100" b="0" i="0" u="none" baseline="0"/>
            <a:t> = First Past the Post voting system</a:t>
          </a:r>
        </a:p>
        <a:p>
          <a:r>
            <a:rPr lang="en-NZ" sz="1100" b="1" i="1" u="none" baseline="0"/>
            <a:t>STV</a:t>
          </a:r>
          <a:r>
            <a:rPr lang="en-NZ" sz="1100" b="0" i="0" u="none" baseline="0"/>
            <a:t> = Single Transferable  Vote system</a:t>
          </a:r>
          <a:endParaRPr lang="en-NZ" sz="1100" b="1" i="1" u="none"/>
        </a:p>
      </xdr:txBody>
    </xdr:sp>
    <xdr:clientData/>
  </xdr:twoCellAnchor>
  <xdr:twoCellAnchor editAs="oneCell">
    <xdr:from>
      <xdr:col>4</xdr:col>
      <xdr:colOff>78161</xdr:colOff>
      <xdr:row>2</xdr:row>
      <xdr:rowOff>635</xdr:rowOff>
    </xdr:from>
    <xdr:to>
      <xdr:col>7</xdr:col>
      <xdr:colOff>594416</xdr:colOff>
      <xdr:row>5</xdr:row>
      <xdr:rowOff>13335</xdr:rowOff>
    </xdr:to>
    <xdr:pic>
      <xdr:nvPicPr>
        <xdr:cNvPr id="5" name="Picture 4" descr="Te Tari Taiwhenua, Department of Internal Affairs logo" title="Te Tari Taiwhenua logo">
          <a:extLst>
            <a:ext uri="{FF2B5EF4-FFF2-40B4-BE49-F238E27FC236}">
              <a16:creationId xmlns:a16="http://schemas.microsoft.com/office/drawing/2014/main" id="{39042D86-7ECD-46AF-9D8A-F2A36ED49C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1161" y="330835"/>
          <a:ext cx="2345055" cy="628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13335</xdr:colOff>
      <xdr:row>19</xdr:row>
      <xdr:rowOff>3174</xdr:rowOff>
    </xdr:from>
    <xdr:to>
      <xdr:col>24</xdr:col>
      <xdr:colOff>107573</xdr:colOff>
      <xdr:row>36</xdr:row>
      <xdr:rowOff>92709</xdr:rowOff>
    </xdr:to>
    <xdr:graphicFrame macro="">
      <xdr:nvGraphicFramePr>
        <xdr:cNvPr id="2" name="Chart 1" descr="Trend in Local Authority Voter Turnout 1989 to 2019" title="Trend in Local Authority Voter Turnout">
          <a:extLst>
            <a:ext uri="{FF2B5EF4-FFF2-40B4-BE49-F238E27FC236}">
              <a16:creationId xmlns:a16="http://schemas.microsoft.com/office/drawing/2014/main" id="{25ABDFBE-2A2C-4F64-B30E-B7C305F3C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22223</xdr:colOff>
      <xdr:row>37</xdr:row>
      <xdr:rowOff>72706</xdr:rowOff>
    </xdr:from>
    <xdr:to>
      <xdr:col>24</xdr:col>
      <xdr:colOff>120623</xdr:colOff>
      <xdr:row>54</xdr:row>
      <xdr:rowOff>152406</xdr:rowOff>
    </xdr:to>
    <xdr:graphicFrame macro="">
      <xdr:nvGraphicFramePr>
        <xdr:cNvPr id="3" name="Chart 2" descr="Proportion of women candidates and elected members 1989 - 2019" title="Proportion of women candidates and elected members">
          <a:extLst>
            <a:ext uri="{FF2B5EF4-FFF2-40B4-BE49-F238E27FC236}">
              <a16:creationId xmlns:a16="http://schemas.microsoft.com/office/drawing/2014/main" id="{5B174FCA-57C4-45D7-A3B1-0246BEC38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106996</xdr:colOff>
      <xdr:row>71</xdr:row>
      <xdr:rowOff>40320</xdr:rowOff>
    </xdr:from>
    <xdr:to>
      <xdr:col>24</xdr:col>
      <xdr:colOff>217063</xdr:colOff>
      <xdr:row>89</xdr:row>
      <xdr:rowOff>30274</xdr:rowOff>
    </xdr:to>
    <xdr:graphicFrame macro="">
      <xdr:nvGraphicFramePr>
        <xdr:cNvPr id="4" name="Chart 3" descr="Proportion of elected women by election year 2010 - 2019" title="Proportion of elected women by election year">
          <a:extLst>
            <a:ext uri="{FF2B5EF4-FFF2-40B4-BE49-F238E27FC236}">
              <a16:creationId xmlns:a16="http://schemas.microsoft.com/office/drawing/2014/main" id="{D931E04A-1A57-4AF9-8AD3-11F031E56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66866</xdr:colOff>
      <xdr:row>55</xdr:row>
      <xdr:rowOff>152519</xdr:rowOff>
    </xdr:from>
    <xdr:to>
      <xdr:col>24</xdr:col>
      <xdr:colOff>143576</xdr:colOff>
      <xdr:row>70</xdr:row>
      <xdr:rowOff>118691</xdr:rowOff>
    </xdr:to>
    <xdr:graphicFrame macro="">
      <xdr:nvGraphicFramePr>
        <xdr:cNvPr id="5" name="Chart 4" descr="Proportion of women candidates and elected members 1989 - 2019" title="Proportion of women candidates and elected members 1989 - 2019">
          <a:extLst>
            <a:ext uri="{FF2B5EF4-FFF2-40B4-BE49-F238E27FC236}">
              <a16:creationId xmlns:a16="http://schemas.microsoft.com/office/drawing/2014/main" id="{E2CE5544-29FC-4C1F-9CCC-52EB8A376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2435</xdr:colOff>
      <xdr:row>0</xdr:row>
      <xdr:rowOff>70062</xdr:rowOff>
    </xdr:from>
    <xdr:to>
      <xdr:col>24</xdr:col>
      <xdr:colOff>102597</xdr:colOff>
      <xdr:row>16</xdr:row>
      <xdr:rowOff>159922</xdr:rowOff>
    </xdr:to>
    <xdr:graphicFrame macro="">
      <xdr:nvGraphicFramePr>
        <xdr:cNvPr id="6" name="Chart 5" descr="Voter Turnout by Council Type 1989 to 2019" title="Voter Turnout by Council Type 1989 to 2019">
          <a:extLst>
            <a:ext uri="{FF2B5EF4-FFF2-40B4-BE49-F238E27FC236}">
              <a16:creationId xmlns:a16="http://schemas.microsoft.com/office/drawing/2014/main" id="{6BB45674-7D87-4AF3-A1D4-37831C89F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R48"/>
  <sheetViews>
    <sheetView workbookViewId="0">
      <selection activeCell="B17" sqref="B17:C17"/>
    </sheetView>
  </sheetViews>
  <sheetFormatPr defaultRowHeight="12.75" x14ac:dyDescent="0.35"/>
  <cols>
    <col min="3" max="3" width="45.59765625" customWidth="1"/>
  </cols>
  <sheetData>
    <row r="3" spans="2:8" ht="21" x14ac:dyDescent="0.65">
      <c r="B3" s="14"/>
      <c r="C3" s="14"/>
      <c r="D3" s="14"/>
      <c r="E3" s="14"/>
      <c r="F3" s="14"/>
      <c r="G3" s="14"/>
      <c r="H3" s="14"/>
    </row>
    <row r="4" spans="2:8" x14ac:dyDescent="0.35">
      <c r="C4" s="5"/>
    </row>
    <row r="5" spans="2:8" ht="14.25" x14ac:dyDescent="0.45">
      <c r="B5" s="1"/>
      <c r="C5" s="6"/>
      <c r="D5" s="1"/>
    </row>
    <row r="6" spans="2:8" ht="14.25" x14ac:dyDescent="0.45">
      <c r="B6" s="1"/>
      <c r="C6" s="6"/>
      <c r="D6" s="1"/>
    </row>
    <row r="7" spans="2:8" ht="14.25" x14ac:dyDescent="0.45">
      <c r="B7" s="1"/>
      <c r="C7" s="6"/>
      <c r="D7" s="1"/>
    </row>
    <row r="8" spans="2:8" ht="14.25" x14ac:dyDescent="0.45">
      <c r="B8" s="1"/>
      <c r="C8" s="6"/>
      <c r="D8" s="1"/>
    </row>
    <row r="9" spans="2:8" ht="14.25" x14ac:dyDescent="0.45">
      <c r="B9" s="1"/>
      <c r="C9" s="6"/>
      <c r="D9" s="1"/>
    </row>
    <row r="10" spans="2:8" ht="14.25" x14ac:dyDescent="0.45">
      <c r="B10" s="1"/>
      <c r="C10" s="6"/>
      <c r="D10" s="1"/>
    </row>
    <row r="11" spans="2:8" ht="14.25" x14ac:dyDescent="0.45">
      <c r="B11" s="1"/>
      <c r="C11" s="6"/>
      <c r="D11" s="1"/>
    </row>
    <row r="12" spans="2:8" ht="14.25" x14ac:dyDescent="0.45">
      <c r="B12" s="1"/>
      <c r="C12" s="6"/>
      <c r="D12" s="1"/>
    </row>
    <row r="13" spans="2:8" ht="13.5" customHeight="1" x14ac:dyDescent="0.45">
      <c r="B13" s="1"/>
      <c r="C13" s="6"/>
      <c r="D13" s="1"/>
    </row>
    <row r="14" spans="2:8" ht="14.25" x14ac:dyDescent="0.45">
      <c r="B14" s="1"/>
      <c r="C14" s="7"/>
      <c r="D14" s="1"/>
    </row>
    <row r="15" spans="2:8" ht="14.25" x14ac:dyDescent="0.45">
      <c r="B15" s="1"/>
      <c r="C15" s="6"/>
      <c r="D15" s="1"/>
    </row>
    <row r="17" spans="2:18" ht="14.25" x14ac:dyDescent="0.45">
      <c r="B17" s="152"/>
      <c r="C17" s="152"/>
    </row>
    <row r="19" spans="2:18" ht="14.25" x14ac:dyDescent="0.45">
      <c r="C19" s="12"/>
      <c r="D19" s="153"/>
      <c r="E19" s="153"/>
      <c r="F19" s="153"/>
      <c r="G19" s="153"/>
    </row>
    <row r="20" spans="2:18" ht="14.25" x14ac:dyDescent="0.45">
      <c r="C20" s="12"/>
      <c r="D20" s="153"/>
      <c r="E20" s="153"/>
      <c r="F20" s="153"/>
      <c r="G20" s="153"/>
    </row>
    <row r="21" spans="2:18" ht="14.25" x14ac:dyDescent="0.45">
      <c r="C21" s="12"/>
      <c r="D21" s="153"/>
      <c r="E21" s="153"/>
      <c r="F21" s="153"/>
      <c r="G21" s="153"/>
    </row>
    <row r="22" spans="2:18" ht="14.25" x14ac:dyDescent="0.45">
      <c r="C22" s="12"/>
      <c r="D22" s="153"/>
      <c r="E22" s="153"/>
      <c r="F22" s="153"/>
      <c r="G22" s="153"/>
    </row>
    <row r="23" spans="2:18" ht="14.25" x14ac:dyDescent="0.45">
      <c r="C23" s="12"/>
      <c r="D23" s="153"/>
      <c r="E23" s="153"/>
      <c r="F23" s="153"/>
      <c r="G23" s="153"/>
    </row>
    <row r="24" spans="2:18" ht="14.25" x14ac:dyDescent="0.45">
      <c r="C24" s="12"/>
      <c r="D24" s="153"/>
      <c r="E24" s="153"/>
      <c r="F24" s="153"/>
      <c r="G24" s="153"/>
    </row>
    <row r="25" spans="2:18" ht="14.25" x14ac:dyDescent="0.45">
      <c r="C25" s="12"/>
      <c r="D25" s="153"/>
      <c r="E25" s="153"/>
      <c r="F25" s="153"/>
      <c r="G25" s="153"/>
    </row>
    <row r="26" spans="2:18" ht="14.25" x14ac:dyDescent="0.45">
      <c r="C26" s="12"/>
      <c r="D26" s="153"/>
      <c r="E26" s="153"/>
      <c r="F26" s="153"/>
      <c r="G26" s="153"/>
    </row>
    <row r="27" spans="2:18" ht="14.25" x14ac:dyDescent="0.45">
      <c r="C27" s="12"/>
      <c r="D27" s="153"/>
      <c r="E27" s="153"/>
      <c r="F27" s="153"/>
      <c r="G27" s="153"/>
    </row>
    <row r="28" spans="2:18" ht="14.25" x14ac:dyDescent="0.45">
      <c r="C28" s="12"/>
      <c r="D28" s="153"/>
      <c r="E28" s="153"/>
      <c r="F28" s="153"/>
      <c r="G28" s="153"/>
    </row>
    <row r="29" spans="2:18" ht="14.25" x14ac:dyDescent="0.45">
      <c r="C29" s="12"/>
      <c r="D29" s="13"/>
      <c r="E29" s="13"/>
      <c r="F29" s="13"/>
      <c r="G29" s="13"/>
    </row>
    <row r="31" spans="2:18" ht="15.75" x14ac:dyDescent="0.5">
      <c r="B31" s="11"/>
      <c r="C31" s="11"/>
      <c r="D31" s="1"/>
      <c r="E31" s="1"/>
      <c r="F31" s="1"/>
      <c r="G31" s="1"/>
      <c r="H31" s="1"/>
      <c r="I31" s="1"/>
      <c r="J31" s="1"/>
      <c r="K31" s="1"/>
      <c r="L31" s="1"/>
      <c r="M31" s="1"/>
      <c r="N31" s="1"/>
      <c r="O31" s="1"/>
      <c r="P31" s="2"/>
      <c r="Q31" s="2"/>
      <c r="R31" s="2"/>
    </row>
    <row r="32" spans="2:18" ht="9.75" customHeight="1" x14ac:dyDescent="0.5">
      <c r="B32" s="1"/>
      <c r="C32" s="9"/>
      <c r="D32" s="1"/>
      <c r="E32" s="1"/>
      <c r="F32" s="1"/>
      <c r="G32" s="1"/>
      <c r="H32" s="1"/>
      <c r="I32" s="1"/>
      <c r="J32" s="1"/>
      <c r="K32" s="1"/>
      <c r="L32" s="1"/>
      <c r="M32" s="1"/>
      <c r="N32" s="1"/>
      <c r="O32" s="1"/>
      <c r="P32" s="2"/>
      <c r="Q32" s="2"/>
      <c r="R32" s="2"/>
    </row>
    <row r="33" spans="2:18" ht="15.75" x14ac:dyDescent="0.5">
      <c r="B33" s="1"/>
      <c r="C33" s="8"/>
      <c r="D33" s="1"/>
      <c r="E33" s="1"/>
      <c r="G33" s="1"/>
      <c r="H33" s="1"/>
      <c r="I33" s="1"/>
      <c r="J33" s="1"/>
      <c r="K33" s="1"/>
      <c r="L33" s="1"/>
      <c r="M33" s="1"/>
      <c r="N33" s="1"/>
      <c r="O33" s="1"/>
      <c r="P33" s="2"/>
      <c r="Q33" s="2"/>
      <c r="R33" s="2"/>
    </row>
    <row r="34" spans="2:18" ht="15.75" x14ac:dyDescent="0.5">
      <c r="B34" s="1"/>
      <c r="C34" s="8"/>
      <c r="D34" s="1"/>
      <c r="E34" s="1"/>
      <c r="G34" s="1"/>
      <c r="H34" s="1"/>
      <c r="I34" s="1"/>
      <c r="J34" s="1"/>
      <c r="K34" s="1"/>
      <c r="L34" s="1"/>
      <c r="M34" s="1"/>
      <c r="N34" s="1"/>
      <c r="O34" s="1"/>
      <c r="P34" s="2"/>
      <c r="Q34" s="2"/>
      <c r="R34" s="2"/>
    </row>
    <row r="35" spans="2:18" ht="7.5" customHeight="1" x14ac:dyDescent="0.5">
      <c r="B35" s="1"/>
      <c r="C35" s="9"/>
      <c r="D35" s="1"/>
      <c r="E35" s="1"/>
      <c r="G35" s="1"/>
      <c r="H35" s="1"/>
      <c r="I35" s="1"/>
      <c r="J35" s="1"/>
      <c r="K35" s="1"/>
      <c r="L35" s="1"/>
      <c r="M35" s="1"/>
      <c r="N35" s="1"/>
      <c r="O35" s="1"/>
      <c r="P35" s="2"/>
      <c r="Q35" s="2"/>
      <c r="R35" s="2"/>
    </row>
    <row r="36" spans="2:18" ht="15.75" x14ac:dyDescent="0.5">
      <c r="B36" s="1"/>
      <c r="C36" s="8"/>
      <c r="D36" s="1"/>
      <c r="E36" s="1"/>
      <c r="G36" s="1"/>
      <c r="H36" s="1"/>
      <c r="I36" s="1"/>
      <c r="J36" s="1"/>
      <c r="K36" s="1"/>
      <c r="L36" s="1"/>
      <c r="M36" s="1"/>
      <c r="N36" s="1"/>
      <c r="O36" s="1"/>
      <c r="P36" s="2"/>
      <c r="Q36" s="2"/>
      <c r="R36" s="2"/>
    </row>
    <row r="37" spans="2:18" ht="6.75" customHeight="1" x14ac:dyDescent="0.5">
      <c r="B37" s="1"/>
      <c r="C37" s="10"/>
      <c r="E37" s="1"/>
      <c r="G37" s="1"/>
      <c r="H37" s="1"/>
      <c r="I37" s="1"/>
      <c r="J37" s="1"/>
      <c r="K37" s="1"/>
      <c r="L37" s="1"/>
      <c r="M37" s="1"/>
      <c r="N37" s="1"/>
      <c r="O37" s="1"/>
      <c r="P37" s="2"/>
      <c r="Q37" s="2"/>
      <c r="R37" s="2"/>
    </row>
    <row r="38" spans="2:18" ht="16.5" customHeight="1" x14ac:dyDescent="0.5">
      <c r="B38" s="1"/>
      <c r="C38" s="8"/>
      <c r="D38" s="1"/>
      <c r="E38" s="1"/>
      <c r="G38" s="1"/>
      <c r="H38" s="1"/>
      <c r="I38" s="1"/>
      <c r="J38" s="1"/>
      <c r="K38" s="1"/>
      <c r="L38" s="1"/>
      <c r="M38" s="1"/>
      <c r="N38" s="1"/>
      <c r="O38" s="1"/>
      <c r="P38" s="2"/>
      <c r="Q38" s="2"/>
      <c r="R38" s="2"/>
    </row>
    <row r="39" spans="2:18" ht="15.75" x14ac:dyDescent="0.5">
      <c r="B39" s="1"/>
      <c r="C39" s="9"/>
      <c r="D39" s="1"/>
      <c r="E39" s="1"/>
      <c r="G39" s="1"/>
      <c r="H39" s="1"/>
      <c r="I39" s="1"/>
      <c r="J39" s="1"/>
      <c r="K39" s="1"/>
      <c r="L39" s="1"/>
      <c r="M39" s="1"/>
      <c r="N39" s="1"/>
      <c r="O39" s="1"/>
      <c r="P39" s="2"/>
      <c r="Q39" s="2"/>
      <c r="R39" s="2"/>
    </row>
    <row r="40" spans="2:18" ht="7.5" customHeight="1" x14ac:dyDescent="0.5">
      <c r="B40" s="1"/>
      <c r="C40" s="4"/>
      <c r="D40" s="1"/>
      <c r="E40" s="1"/>
      <c r="G40" s="1"/>
      <c r="H40" s="1"/>
      <c r="I40" s="1"/>
      <c r="J40" s="1"/>
      <c r="K40" s="1"/>
      <c r="L40" s="1"/>
      <c r="M40" s="1"/>
      <c r="N40" s="1"/>
      <c r="O40" s="1"/>
      <c r="P40" s="2"/>
      <c r="Q40" s="2"/>
      <c r="R40" s="2"/>
    </row>
    <row r="41" spans="2:18" ht="15.75" x14ac:dyDescent="0.5">
      <c r="B41" s="1"/>
      <c r="C41" s="8"/>
      <c r="D41" s="1"/>
      <c r="E41" s="1"/>
      <c r="G41" s="1"/>
      <c r="H41" s="1"/>
      <c r="I41" s="1"/>
      <c r="J41" s="1"/>
      <c r="K41" s="1"/>
      <c r="L41" s="1"/>
      <c r="M41" s="1"/>
      <c r="N41" s="1"/>
      <c r="O41" s="1"/>
      <c r="P41" s="2"/>
      <c r="Q41" s="2"/>
      <c r="R41" s="2"/>
    </row>
    <row r="42" spans="2:18" ht="15.75" x14ac:dyDescent="0.5">
      <c r="B42" s="1"/>
      <c r="E42" s="1"/>
      <c r="K42" s="1"/>
      <c r="L42" s="1"/>
      <c r="M42" s="1"/>
      <c r="N42" s="1"/>
      <c r="O42" s="1"/>
      <c r="P42" s="2"/>
      <c r="Q42" s="2"/>
      <c r="R42" s="2"/>
    </row>
    <row r="43" spans="2:18" ht="15.75" x14ac:dyDescent="0.5">
      <c r="B43" s="1"/>
      <c r="K43" s="1"/>
      <c r="L43" s="1"/>
      <c r="M43" s="1"/>
      <c r="N43" s="1"/>
      <c r="O43" s="1"/>
      <c r="P43" s="2"/>
      <c r="Q43" s="2"/>
      <c r="R43" s="2"/>
    </row>
    <row r="44" spans="2:18" ht="15.75" x14ac:dyDescent="0.5">
      <c r="B44" s="1"/>
      <c r="M44" s="1"/>
      <c r="N44" s="1"/>
      <c r="O44" s="1"/>
      <c r="P44" s="2"/>
      <c r="Q44" s="2"/>
      <c r="R44" s="2"/>
    </row>
    <row r="45" spans="2:18" ht="15.75" x14ac:dyDescent="0.5">
      <c r="B45" s="1"/>
      <c r="M45" s="1"/>
      <c r="N45" s="1"/>
      <c r="O45" s="1"/>
      <c r="P45" s="2"/>
      <c r="Q45" s="2"/>
      <c r="R45" s="2"/>
    </row>
    <row r="46" spans="2:18" ht="15.75" x14ac:dyDescent="0.5">
      <c r="B46" s="1"/>
      <c r="M46" s="1"/>
      <c r="N46" s="1"/>
      <c r="O46" s="1"/>
      <c r="P46" s="2"/>
      <c r="Q46" s="2"/>
      <c r="R46" s="2"/>
    </row>
    <row r="47" spans="2:18" ht="15.75" x14ac:dyDescent="0.5">
      <c r="B47" s="1"/>
      <c r="M47" s="1"/>
      <c r="N47" s="1"/>
      <c r="O47" s="1"/>
      <c r="P47" s="2"/>
      <c r="Q47" s="2"/>
      <c r="R47" s="2"/>
    </row>
    <row r="48" spans="2:18" ht="15.75" x14ac:dyDescent="0.5">
      <c r="B48" s="1"/>
      <c r="M48" s="1"/>
      <c r="N48" s="1"/>
      <c r="O48" s="1"/>
      <c r="P48" s="2"/>
      <c r="Q48" s="2"/>
      <c r="R48" s="2"/>
    </row>
  </sheetData>
  <mergeCells count="11">
    <mergeCell ref="B17:C17"/>
    <mergeCell ref="D27:G27"/>
    <mergeCell ref="D28:G28"/>
    <mergeCell ref="D19:G19"/>
    <mergeCell ref="D21:G21"/>
    <mergeCell ref="D22:G22"/>
    <mergeCell ref="D23:G23"/>
    <mergeCell ref="D24:G24"/>
    <mergeCell ref="D25:G25"/>
    <mergeCell ref="D26:G26"/>
    <mergeCell ref="D20:G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EF236-B177-42A2-BA24-A6402D0B2B6C}">
  <sheetPr codeName="Sheet16"/>
  <dimension ref="A1:T64"/>
  <sheetViews>
    <sheetView topLeftCell="D1" workbookViewId="0">
      <selection activeCell="B5" sqref="B5"/>
    </sheetView>
  </sheetViews>
  <sheetFormatPr defaultColWidth="8.59765625" defaultRowHeight="12.75" x14ac:dyDescent="0.35"/>
  <cols>
    <col min="1" max="1" width="16.3984375" customWidth="1"/>
    <col min="2" max="2" width="41.3984375" customWidth="1"/>
    <col min="3" max="3" width="25.1328125" customWidth="1"/>
    <col min="4" max="5" width="9.1328125" customWidth="1"/>
    <col min="6" max="6" width="9.1328125" style="24" customWidth="1"/>
    <col min="7" max="7" width="12.3984375" style="24" customWidth="1"/>
    <col min="8" max="8" width="10.86328125" style="24" customWidth="1"/>
    <col min="9" max="14" width="9.1328125" style="24" customWidth="1"/>
    <col min="15" max="15" width="10.3984375" style="24" customWidth="1"/>
    <col min="16" max="18" width="9.1328125" style="24" customWidth="1"/>
    <col min="19" max="23" width="9.1328125" customWidth="1"/>
  </cols>
  <sheetData>
    <row r="1" spans="1:20" s="67" customFormat="1" x14ac:dyDescent="0.35">
      <c r="A1" s="75" t="s">
        <v>892</v>
      </c>
      <c r="F1" s="67">
        <f t="shared" ref="F1:R1" si="0">SUM(F4:F63)</f>
        <v>128</v>
      </c>
      <c r="G1" s="67">
        <f t="shared" si="0"/>
        <v>53</v>
      </c>
      <c r="H1" s="67">
        <f t="shared" si="0"/>
        <v>189</v>
      </c>
      <c r="I1" s="67">
        <f t="shared" si="0"/>
        <v>575263</v>
      </c>
      <c r="J1" s="67">
        <f t="shared" si="0"/>
        <v>204372</v>
      </c>
      <c r="K1" s="67">
        <f t="shared" si="0"/>
        <v>2477</v>
      </c>
      <c r="L1" s="67">
        <f t="shared" si="0"/>
        <v>1884</v>
      </c>
      <c r="M1" s="67">
        <f t="shared" si="0"/>
        <v>497</v>
      </c>
      <c r="N1" s="67">
        <f t="shared" si="0"/>
        <v>15827</v>
      </c>
      <c r="O1" s="67">
        <f t="shared" si="0"/>
        <v>59</v>
      </c>
      <c r="P1" s="67">
        <f t="shared" si="0"/>
        <v>40</v>
      </c>
      <c r="Q1" s="67">
        <f t="shared" si="0"/>
        <v>3</v>
      </c>
      <c r="R1" s="67">
        <f t="shared" si="0"/>
        <v>125</v>
      </c>
    </row>
    <row r="3" spans="1:20" s="142" customFormat="1" ht="65.650000000000006" x14ac:dyDescent="0.4">
      <c r="A3" s="150"/>
      <c r="B3" s="78" t="s">
        <v>13</v>
      </c>
      <c r="C3" s="78" t="s">
        <v>54</v>
      </c>
      <c r="D3" s="78" t="s">
        <v>32</v>
      </c>
      <c r="E3" s="77" t="s">
        <v>3</v>
      </c>
      <c r="F3" s="79" t="s">
        <v>0</v>
      </c>
      <c r="G3" s="79" t="s">
        <v>88</v>
      </c>
      <c r="H3" s="79" t="s">
        <v>1</v>
      </c>
      <c r="I3" s="79" t="s">
        <v>19</v>
      </c>
      <c r="J3" s="79" t="s">
        <v>26</v>
      </c>
      <c r="K3" s="79" t="s">
        <v>11</v>
      </c>
      <c r="L3" s="79" t="s">
        <v>30</v>
      </c>
      <c r="M3" s="79" t="s">
        <v>31</v>
      </c>
      <c r="N3" s="79" t="s">
        <v>14</v>
      </c>
      <c r="O3" s="79" t="s">
        <v>34</v>
      </c>
      <c r="P3" s="79" t="s">
        <v>55</v>
      </c>
      <c r="Q3" s="79" t="s">
        <v>12</v>
      </c>
      <c r="R3" s="79" t="s">
        <v>87</v>
      </c>
    </row>
    <row r="4" spans="1:20" x14ac:dyDescent="0.35">
      <c r="A4" s="39" t="s">
        <v>876</v>
      </c>
      <c r="B4" t="s">
        <v>831</v>
      </c>
      <c r="C4" t="s">
        <v>356</v>
      </c>
      <c r="D4" t="s">
        <v>35</v>
      </c>
      <c r="E4" t="s">
        <v>46</v>
      </c>
      <c r="F4" s="24">
        <v>5</v>
      </c>
      <c r="G4" s="24">
        <v>4</v>
      </c>
      <c r="H4" s="24">
        <v>4</v>
      </c>
      <c r="I4" s="24">
        <v>12004</v>
      </c>
      <c r="O4" s="24">
        <v>1</v>
      </c>
      <c r="P4" s="24">
        <v>1</v>
      </c>
      <c r="Q4" s="24">
        <v>1</v>
      </c>
      <c r="R4" s="24">
        <v>4</v>
      </c>
      <c r="T4" s="24"/>
    </row>
    <row r="5" spans="1:20" x14ac:dyDescent="0.35">
      <c r="B5" t="s">
        <v>4</v>
      </c>
      <c r="C5" t="s">
        <v>4</v>
      </c>
      <c r="T5" s="24"/>
    </row>
    <row r="6" spans="1:20" s="42" customFormat="1" x14ac:dyDescent="0.35">
      <c r="B6" s="42" t="s">
        <v>51</v>
      </c>
      <c r="C6" t="s">
        <v>849</v>
      </c>
      <c r="D6" s="42" t="s">
        <v>35</v>
      </c>
      <c r="E6" s="42" t="s">
        <v>49</v>
      </c>
      <c r="F6" s="43">
        <v>2</v>
      </c>
      <c r="G6" s="43">
        <v>0</v>
      </c>
      <c r="H6" s="43">
        <v>4</v>
      </c>
      <c r="I6" s="43">
        <v>73795</v>
      </c>
      <c r="J6" s="43">
        <v>31053</v>
      </c>
      <c r="K6" s="43"/>
      <c r="L6" s="43"/>
      <c r="M6" s="43">
        <v>59</v>
      </c>
      <c r="N6" s="43">
        <v>1216</v>
      </c>
      <c r="O6" s="43">
        <v>2</v>
      </c>
      <c r="P6" s="43">
        <v>0</v>
      </c>
      <c r="Q6" s="43"/>
      <c r="R6" s="43">
        <v>2</v>
      </c>
      <c r="T6" s="24"/>
    </row>
    <row r="7" spans="1:20" s="42" customFormat="1" x14ac:dyDescent="0.35">
      <c r="B7" s="42" t="s">
        <v>51</v>
      </c>
      <c r="C7" t="s">
        <v>850</v>
      </c>
      <c r="D7" s="42" t="s">
        <v>35</v>
      </c>
      <c r="E7" s="42" t="s">
        <v>49</v>
      </c>
      <c r="F7" s="43">
        <v>1</v>
      </c>
      <c r="G7" s="43">
        <v>1</v>
      </c>
      <c r="H7" s="43">
        <v>1</v>
      </c>
      <c r="I7" s="43"/>
      <c r="J7" s="43"/>
      <c r="K7" s="43"/>
      <c r="L7" s="43"/>
      <c r="M7" s="43"/>
      <c r="N7" s="43"/>
      <c r="O7" s="43">
        <v>1</v>
      </c>
      <c r="P7" s="43">
        <v>1</v>
      </c>
      <c r="Q7" s="43"/>
      <c r="R7" s="43">
        <v>1</v>
      </c>
      <c r="T7" s="24"/>
    </row>
    <row r="8" spans="1:20" s="42" customFormat="1" x14ac:dyDescent="0.35">
      <c r="B8" s="42" t="s">
        <v>51</v>
      </c>
      <c r="C8" t="s">
        <v>851</v>
      </c>
      <c r="D8" s="42" t="s">
        <v>35</v>
      </c>
      <c r="E8" s="42" t="s">
        <v>49</v>
      </c>
      <c r="F8" s="43">
        <v>1</v>
      </c>
      <c r="G8" s="43">
        <v>0</v>
      </c>
      <c r="H8" s="43">
        <v>4</v>
      </c>
      <c r="I8" s="43">
        <v>30498</v>
      </c>
      <c r="J8" s="43">
        <v>13154</v>
      </c>
      <c r="K8" s="43"/>
      <c r="L8" s="43"/>
      <c r="M8" s="43">
        <v>74</v>
      </c>
      <c r="N8" s="43">
        <v>712</v>
      </c>
      <c r="O8" s="43">
        <v>1</v>
      </c>
      <c r="P8" s="43">
        <v>0</v>
      </c>
      <c r="Q8" s="43"/>
      <c r="R8" s="43">
        <v>1</v>
      </c>
      <c r="T8" s="24"/>
    </row>
    <row r="9" spans="1:20" s="42" customFormat="1" x14ac:dyDescent="0.35">
      <c r="B9" s="42" t="s">
        <v>51</v>
      </c>
      <c r="C9" t="s">
        <v>49</v>
      </c>
      <c r="D9" s="42" t="s">
        <v>36</v>
      </c>
      <c r="E9" s="42" t="s">
        <v>49</v>
      </c>
      <c r="F9" s="43">
        <v>1</v>
      </c>
      <c r="G9" s="43">
        <v>0</v>
      </c>
      <c r="H9" s="43">
        <v>3</v>
      </c>
      <c r="I9" s="43">
        <v>35035</v>
      </c>
      <c r="J9" s="43">
        <v>13082</v>
      </c>
      <c r="K9" s="43"/>
      <c r="L9" s="43"/>
      <c r="M9" s="43">
        <v>33</v>
      </c>
      <c r="N9" s="43">
        <v>1355</v>
      </c>
      <c r="O9" s="43">
        <v>1</v>
      </c>
      <c r="P9" s="43">
        <v>0</v>
      </c>
      <c r="Q9" s="43"/>
      <c r="R9" s="43">
        <v>1</v>
      </c>
      <c r="T9" s="24"/>
    </row>
    <row r="10" spans="1:20" s="42" customFormat="1" x14ac:dyDescent="0.35">
      <c r="A10" s="42" t="s">
        <v>874</v>
      </c>
      <c r="B10" s="42" t="s">
        <v>832</v>
      </c>
      <c r="C10" t="s">
        <v>356</v>
      </c>
      <c r="D10" s="42" t="s">
        <v>35</v>
      </c>
      <c r="E10" s="42" t="s">
        <v>49</v>
      </c>
      <c r="F10" s="43">
        <v>4</v>
      </c>
      <c r="G10" s="43">
        <v>0</v>
      </c>
      <c r="H10" s="43">
        <v>9</v>
      </c>
      <c r="I10" s="43">
        <v>14847</v>
      </c>
      <c r="J10" s="43">
        <v>7140</v>
      </c>
      <c r="K10" s="43">
        <v>153</v>
      </c>
      <c r="L10" s="43">
        <v>145</v>
      </c>
      <c r="M10" s="43">
        <v>39</v>
      </c>
      <c r="N10" s="43">
        <v>319</v>
      </c>
      <c r="O10" s="43">
        <v>2</v>
      </c>
      <c r="P10" s="43">
        <v>1</v>
      </c>
      <c r="Q10" s="43">
        <v>0</v>
      </c>
      <c r="R10" s="43">
        <v>4</v>
      </c>
      <c r="T10" s="24"/>
    </row>
    <row r="11" spans="1:20" s="42" customFormat="1" x14ac:dyDescent="0.35">
      <c r="A11" s="42" t="s">
        <v>874</v>
      </c>
      <c r="B11" s="42" t="s">
        <v>833</v>
      </c>
      <c r="C11" t="s">
        <v>356</v>
      </c>
      <c r="D11" s="42" t="s">
        <v>35</v>
      </c>
      <c r="E11" s="42" t="s">
        <v>49</v>
      </c>
      <c r="F11" s="43">
        <v>2</v>
      </c>
      <c r="G11" s="43">
        <v>0</v>
      </c>
      <c r="H11" s="43">
        <v>3</v>
      </c>
      <c r="I11" s="43">
        <v>6185</v>
      </c>
      <c r="J11" s="43">
        <v>3426</v>
      </c>
      <c r="K11" s="43">
        <v>50</v>
      </c>
      <c r="L11" s="43">
        <v>48</v>
      </c>
      <c r="M11" s="43">
        <v>5</v>
      </c>
      <c r="N11" s="43">
        <v>445</v>
      </c>
      <c r="O11" s="43">
        <v>1</v>
      </c>
      <c r="P11" s="43">
        <v>0</v>
      </c>
      <c r="Q11" s="43">
        <v>0</v>
      </c>
      <c r="R11" s="43">
        <v>2</v>
      </c>
      <c r="T11" s="24"/>
    </row>
    <row r="12" spans="1:20" x14ac:dyDescent="0.35">
      <c r="A12" t="s">
        <v>4</v>
      </c>
      <c r="B12" t="s">
        <v>4</v>
      </c>
      <c r="C12" t="s">
        <v>4</v>
      </c>
      <c r="T12" s="24"/>
    </row>
    <row r="13" spans="1:20" s="42" customFormat="1" x14ac:dyDescent="0.35">
      <c r="A13" s="42" t="s">
        <v>875</v>
      </c>
      <c r="B13" s="42" t="s">
        <v>834</v>
      </c>
      <c r="C13" t="s">
        <v>356</v>
      </c>
      <c r="D13" s="42" t="s">
        <v>35</v>
      </c>
      <c r="E13" s="42" t="s">
        <v>49</v>
      </c>
      <c r="F13" s="43">
        <v>3</v>
      </c>
      <c r="G13" s="43">
        <v>3</v>
      </c>
      <c r="H13" s="43">
        <v>3</v>
      </c>
      <c r="I13" s="43">
        <v>2879</v>
      </c>
      <c r="J13" s="43"/>
      <c r="K13" s="43"/>
      <c r="L13" s="43"/>
      <c r="M13" s="43"/>
      <c r="N13" s="43"/>
      <c r="O13" s="43">
        <v>0</v>
      </c>
      <c r="P13" s="43">
        <v>0</v>
      </c>
      <c r="Q13" s="43">
        <v>0</v>
      </c>
      <c r="R13" s="43">
        <v>3</v>
      </c>
      <c r="T13" s="24"/>
    </row>
    <row r="14" spans="1:20" s="42" customFormat="1" x14ac:dyDescent="0.35">
      <c r="A14" s="42" t="s">
        <v>4</v>
      </c>
      <c r="B14" s="42" t="s">
        <v>4</v>
      </c>
      <c r="C14" t="s">
        <v>4</v>
      </c>
      <c r="F14" s="43"/>
      <c r="G14" s="43"/>
      <c r="H14" s="43"/>
      <c r="I14" s="43"/>
      <c r="J14" s="43"/>
      <c r="K14" s="43"/>
      <c r="L14" s="43"/>
      <c r="M14" s="43"/>
      <c r="N14" s="43"/>
      <c r="O14" s="43"/>
      <c r="P14" s="43"/>
      <c r="Q14" s="43"/>
      <c r="R14" s="43"/>
      <c r="T14" s="24"/>
    </row>
    <row r="15" spans="1:20" s="39" customFormat="1" x14ac:dyDescent="0.35">
      <c r="A15" s="39" t="s">
        <v>776</v>
      </c>
      <c r="B15" s="39" t="s">
        <v>835</v>
      </c>
      <c r="C15" t="s">
        <v>776</v>
      </c>
      <c r="D15" s="39" t="s">
        <v>35</v>
      </c>
      <c r="E15" s="39" t="s">
        <v>45</v>
      </c>
      <c r="F15" s="44">
        <v>1</v>
      </c>
      <c r="G15" s="44">
        <v>0</v>
      </c>
      <c r="H15" s="44">
        <v>3</v>
      </c>
      <c r="I15" s="44">
        <v>5946</v>
      </c>
      <c r="J15" s="44">
        <v>3875</v>
      </c>
      <c r="K15" s="44">
        <v>88</v>
      </c>
      <c r="L15" s="44">
        <v>76</v>
      </c>
      <c r="M15" s="44">
        <v>23</v>
      </c>
      <c r="N15" s="44">
        <v>217</v>
      </c>
      <c r="O15" s="44">
        <v>1</v>
      </c>
      <c r="P15" s="44">
        <v>0</v>
      </c>
      <c r="Q15" s="44"/>
      <c r="R15" s="44">
        <v>1</v>
      </c>
      <c r="T15" s="44"/>
    </row>
    <row r="16" spans="1:20" s="42" customFormat="1" x14ac:dyDescent="0.35">
      <c r="A16" s="42" t="s">
        <v>775</v>
      </c>
      <c r="B16" s="42" t="s">
        <v>835</v>
      </c>
      <c r="C16" t="s">
        <v>775</v>
      </c>
      <c r="D16" s="42" t="s">
        <v>35</v>
      </c>
      <c r="E16" s="42" t="s">
        <v>45</v>
      </c>
      <c r="F16" s="43">
        <v>1</v>
      </c>
      <c r="G16" s="43">
        <v>1</v>
      </c>
      <c r="H16" s="43">
        <v>1</v>
      </c>
      <c r="I16" s="43">
        <v>9635</v>
      </c>
      <c r="J16" s="43"/>
      <c r="K16" s="43"/>
      <c r="L16" s="43"/>
      <c r="M16" s="43"/>
      <c r="N16" s="43"/>
      <c r="O16" s="43">
        <v>1</v>
      </c>
      <c r="P16" s="43">
        <v>1</v>
      </c>
      <c r="Q16" s="43">
        <v>0</v>
      </c>
      <c r="R16" s="43">
        <v>1</v>
      </c>
      <c r="T16" s="24"/>
    </row>
    <row r="17" spans="1:20" s="42" customFormat="1" x14ac:dyDescent="0.35">
      <c r="A17" s="42" t="s">
        <v>774</v>
      </c>
      <c r="B17" s="42" t="s">
        <v>835</v>
      </c>
      <c r="C17" t="s">
        <v>774</v>
      </c>
      <c r="D17" s="42" t="s">
        <v>35</v>
      </c>
      <c r="E17" s="42" t="s">
        <v>45</v>
      </c>
      <c r="F17" s="43">
        <v>1</v>
      </c>
      <c r="G17" s="43">
        <v>0</v>
      </c>
      <c r="H17" s="43">
        <v>2</v>
      </c>
      <c r="I17" s="43">
        <v>7337</v>
      </c>
      <c r="J17" s="43">
        <v>4144</v>
      </c>
      <c r="K17" s="43">
        <v>86</v>
      </c>
      <c r="L17" s="43">
        <v>77</v>
      </c>
      <c r="M17" s="43">
        <v>1</v>
      </c>
      <c r="N17" s="43">
        <v>412</v>
      </c>
      <c r="O17" s="43">
        <v>0</v>
      </c>
      <c r="P17" s="43">
        <v>0</v>
      </c>
      <c r="Q17" s="43">
        <v>0</v>
      </c>
      <c r="R17" s="43">
        <v>1</v>
      </c>
      <c r="T17" s="24"/>
    </row>
    <row r="18" spans="1:20" s="42" customFormat="1" x14ac:dyDescent="0.35">
      <c r="A18" s="42" t="s">
        <v>4</v>
      </c>
      <c r="B18" s="42" t="s">
        <v>4</v>
      </c>
      <c r="C18" t="s">
        <v>4</v>
      </c>
      <c r="F18" s="43"/>
      <c r="G18" s="43"/>
      <c r="H18" s="43"/>
      <c r="I18" s="43"/>
      <c r="J18" s="43"/>
      <c r="K18" s="43"/>
      <c r="L18" s="43"/>
      <c r="M18" s="43"/>
      <c r="N18" s="43"/>
      <c r="O18" s="43"/>
      <c r="P18" s="43"/>
      <c r="Q18" s="43"/>
      <c r="R18" s="43"/>
      <c r="T18" s="24"/>
    </row>
    <row r="19" spans="1:20" s="42" customFormat="1" x14ac:dyDescent="0.35">
      <c r="A19" s="42" t="s">
        <v>372</v>
      </c>
      <c r="B19" s="42" t="s">
        <v>836</v>
      </c>
      <c r="C19" t="s">
        <v>356</v>
      </c>
      <c r="D19" s="42" t="s">
        <v>35</v>
      </c>
      <c r="E19" s="42" t="s">
        <v>43</v>
      </c>
      <c r="F19" s="43">
        <v>6</v>
      </c>
      <c r="G19" s="43">
        <v>0</v>
      </c>
      <c r="H19" s="43">
        <v>9</v>
      </c>
      <c r="I19" s="43">
        <v>18185</v>
      </c>
      <c r="J19" s="43">
        <v>10228</v>
      </c>
      <c r="K19" s="43">
        <v>71</v>
      </c>
      <c r="L19" s="43">
        <v>66</v>
      </c>
      <c r="M19" s="43">
        <v>9</v>
      </c>
      <c r="N19" s="43">
        <v>524</v>
      </c>
      <c r="O19" s="43">
        <v>1</v>
      </c>
      <c r="P19" s="43">
        <v>1</v>
      </c>
      <c r="Q19" s="43">
        <v>0</v>
      </c>
      <c r="R19" s="43">
        <v>6</v>
      </c>
      <c r="T19" s="24"/>
    </row>
    <row r="20" spans="1:20" s="42" customFormat="1" x14ac:dyDescent="0.35">
      <c r="A20" s="42" t="s">
        <v>4</v>
      </c>
      <c r="B20" s="42" t="s">
        <v>4</v>
      </c>
      <c r="C20" t="s">
        <v>4</v>
      </c>
      <c r="F20" s="43"/>
      <c r="G20" s="43"/>
      <c r="H20" s="43"/>
      <c r="I20" s="43"/>
      <c r="J20" s="43"/>
      <c r="K20" s="43"/>
      <c r="L20" s="43"/>
      <c r="M20" s="43"/>
      <c r="N20" s="43"/>
      <c r="O20" s="43"/>
      <c r="P20" s="43"/>
      <c r="Q20" s="43"/>
      <c r="R20" s="43"/>
      <c r="T20" s="24"/>
    </row>
    <row r="21" spans="1:20" s="42" customFormat="1" x14ac:dyDescent="0.35">
      <c r="A21" s="42" t="s">
        <v>44</v>
      </c>
      <c r="B21" s="37" t="s">
        <v>837</v>
      </c>
      <c r="C21" t="s">
        <v>356</v>
      </c>
      <c r="D21" s="42" t="s">
        <v>35</v>
      </c>
      <c r="E21" s="42" t="s">
        <v>44</v>
      </c>
      <c r="F21" s="43">
        <v>6</v>
      </c>
      <c r="G21" s="43">
        <v>5</v>
      </c>
      <c r="H21" s="43">
        <v>5</v>
      </c>
      <c r="I21" s="43"/>
      <c r="J21" s="43"/>
      <c r="K21" s="43"/>
      <c r="L21" s="43"/>
      <c r="M21" s="43"/>
      <c r="N21" s="43"/>
      <c r="O21" s="43">
        <v>2</v>
      </c>
      <c r="P21" s="43">
        <v>2</v>
      </c>
      <c r="Q21" s="43">
        <v>1</v>
      </c>
      <c r="R21" s="43">
        <v>5</v>
      </c>
      <c r="T21" s="24"/>
    </row>
    <row r="22" spans="1:20" s="42" customFormat="1" x14ac:dyDescent="0.35">
      <c r="A22" s="42" t="s">
        <v>44</v>
      </c>
      <c r="B22" s="37" t="s">
        <v>838</v>
      </c>
      <c r="C22" t="s">
        <v>356</v>
      </c>
      <c r="D22" s="42" t="s">
        <v>35</v>
      </c>
      <c r="E22" s="42" t="s">
        <v>44</v>
      </c>
      <c r="F22" s="43">
        <v>6</v>
      </c>
      <c r="G22" s="43"/>
      <c r="H22" s="43">
        <v>12</v>
      </c>
      <c r="I22" s="43">
        <v>21765</v>
      </c>
      <c r="J22" s="43">
        <v>6682</v>
      </c>
      <c r="K22" s="43">
        <v>127</v>
      </c>
      <c r="L22" s="43">
        <v>86</v>
      </c>
      <c r="M22" s="43">
        <v>26</v>
      </c>
      <c r="N22" s="43">
        <v>656</v>
      </c>
      <c r="O22" s="43">
        <v>7</v>
      </c>
      <c r="P22" s="43">
        <v>4</v>
      </c>
      <c r="Q22" s="43"/>
      <c r="R22" s="43">
        <v>6</v>
      </c>
      <c r="T22" s="24"/>
    </row>
    <row r="23" spans="1:20" s="42" customFormat="1" x14ac:dyDescent="0.35">
      <c r="A23" s="42" t="s">
        <v>44</v>
      </c>
      <c r="B23" s="37" t="s">
        <v>839</v>
      </c>
      <c r="C23" t="s">
        <v>852</v>
      </c>
      <c r="D23" s="42" t="s">
        <v>35</v>
      </c>
      <c r="E23" s="42" t="s">
        <v>44</v>
      </c>
      <c r="F23" s="43">
        <v>3</v>
      </c>
      <c r="G23" s="43"/>
      <c r="H23" s="43">
        <v>7</v>
      </c>
      <c r="I23" s="43">
        <v>34531</v>
      </c>
      <c r="J23" s="43">
        <v>11545</v>
      </c>
      <c r="K23" s="43">
        <v>196</v>
      </c>
      <c r="L23" s="43">
        <v>133</v>
      </c>
      <c r="M23" s="43">
        <v>25</v>
      </c>
      <c r="N23" s="43">
        <v>1284</v>
      </c>
      <c r="O23" s="43">
        <v>4</v>
      </c>
      <c r="P23" s="43">
        <v>2</v>
      </c>
      <c r="Q23" s="43"/>
      <c r="R23" s="43">
        <v>3</v>
      </c>
      <c r="T23" s="24"/>
    </row>
    <row r="24" spans="1:20" s="42" customFormat="1" x14ac:dyDescent="0.35">
      <c r="A24" s="42" t="s">
        <v>44</v>
      </c>
      <c r="B24" s="37" t="s">
        <v>839</v>
      </c>
      <c r="C24" t="s">
        <v>853</v>
      </c>
      <c r="D24" s="42" t="s">
        <v>35</v>
      </c>
      <c r="E24" s="42" t="s">
        <v>44</v>
      </c>
      <c r="F24" s="43">
        <v>2</v>
      </c>
      <c r="G24" s="43"/>
      <c r="H24" s="43">
        <v>3</v>
      </c>
      <c r="I24" s="43">
        <v>11982</v>
      </c>
      <c r="J24" s="43">
        <v>3815</v>
      </c>
      <c r="K24" s="43">
        <v>59</v>
      </c>
      <c r="L24" s="43">
        <v>33</v>
      </c>
      <c r="M24" s="43">
        <v>1</v>
      </c>
      <c r="N24" s="43">
        <v>530</v>
      </c>
      <c r="O24" s="43">
        <v>2</v>
      </c>
      <c r="P24" s="43">
        <v>2</v>
      </c>
      <c r="Q24" s="43"/>
      <c r="R24" s="43">
        <v>2</v>
      </c>
      <c r="T24" s="24"/>
    </row>
    <row r="25" spans="1:20" s="42" customFormat="1" x14ac:dyDescent="0.35">
      <c r="A25" s="42" t="s">
        <v>44</v>
      </c>
      <c r="B25" s="37" t="s">
        <v>839</v>
      </c>
      <c r="C25" t="s">
        <v>854</v>
      </c>
      <c r="D25" s="42" t="s">
        <v>35</v>
      </c>
      <c r="E25" s="42" t="s">
        <v>44</v>
      </c>
      <c r="F25" s="43">
        <v>2</v>
      </c>
      <c r="G25" s="43"/>
      <c r="H25" s="43">
        <v>3</v>
      </c>
      <c r="I25" s="43">
        <v>9935</v>
      </c>
      <c r="J25" s="43">
        <v>3313</v>
      </c>
      <c r="K25" s="43">
        <v>79</v>
      </c>
      <c r="L25" s="43">
        <v>41</v>
      </c>
      <c r="M25" s="43">
        <v>1</v>
      </c>
      <c r="N25" s="43">
        <v>316</v>
      </c>
      <c r="O25" s="43">
        <v>1</v>
      </c>
      <c r="P25" s="43">
        <v>1</v>
      </c>
      <c r="Q25" s="43"/>
      <c r="R25" s="43">
        <v>2</v>
      </c>
      <c r="T25" s="24"/>
    </row>
    <row r="26" spans="1:20" s="42" customFormat="1" x14ac:dyDescent="0.35">
      <c r="A26" s="42" t="s">
        <v>44</v>
      </c>
      <c r="B26" s="37" t="s">
        <v>839</v>
      </c>
      <c r="C26" t="s">
        <v>855</v>
      </c>
      <c r="D26" s="42" t="s">
        <v>35</v>
      </c>
      <c r="E26" s="42" t="s">
        <v>44</v>
      </c>
      <c r="F26" s="43">
        <v>2</v>
      </c>
      <c r="G26" s="43"/>
      <c r="H26" s="43">
        <v>4</v>
      </c>
      <c r="I26" s="43">
        <v>18634</v>
      </c>
      <c r="J26" s="43">
        <v>8155</v>
      </c>
      <c r="K26" s="43">
        <v>115</v>
      </c>
      <c r="L26" s="43">
        <v>68</v>
      </c>
      <c r="M26" s="43">
        <v>1</v>
      </c>
      <c r="N26" s="43">
        <v>876</v>
      </c>
      <c r="O26" s="43"/>
      <c r="P26" s="43"/>
      <c r="Q26" s="43"/>
      <c r="R26" s="43">
        <v>2</v>
      </c>
      <c r="T26" s="24"/>
    </row>
    <row r="27" spans="1:20" s="42" customFormat="1" x14ac:dyDescent="0.35">
      <c r="A27" s="42" t="s">
        <v>44</v>
      </c>
      <c r="B27" s="37" t="s">
        <v>839</v>
      </c>
      <c r="C27" t="s">
        <v>856</v>
      </c>
      <c r="D27" s="42" t="s">
        <v>35</v>
      </c>
      <c r="E27" s="42" t="s">
        <v>44</v>
      </c>
      <c r="F27" s="43">
        <v>1</v>
      </c>
      <c r="G27" s="43">
        <v>1</v>
      </c>
      <c r="H27" s="43">
        <v>1</v>
      </c>
      <c r="I27" s="43">
        <v>8316</v>
      </c>
      <c r="J27" s="43"/>
      <c r="K27" s="43"/>
      <c r="L27" s="43"/>
      <c r="M27" s="43"/>
      <c r="N27" s="43"/>
      <c r="O27" s="43"/>
      <c r="P27" s="43"/>
      <c r="Q27" s="43"/>
      <c r="R27" s="43">
        <v>1</v>
      </c>
      <c r="T27" s="24"/>
    </row>
    <row r="28" spans="1:20" s="42" customFormat="1" x14ac:dyDescent="0.35">
      <c r="A28" s="42" t="s">
        <v>44</v>
      </c>
      <c r="B28" s="37" t="s">
        <v>840</v>
      </c>
      <c r="C28" t="s">
        <v>857</v>
      </c>
      <c r="D28" s="42" t="s">
        <v>35</v>
      </c>
      <c r="E28" s="42" t="s">
        <v>44</v>
      </c>
      <c r="F28" s="43">
        <v>2</v>
      </c>
      <c r="G28" s="43"/>
      <c r="H28" s="43">
        <v>4</v>
      </c>
      <c r="I28" s="43">
        <v>23740</v>
      </c>
      <c r="J28" s="43">
        <v>8228</v>
      </c>
      <c r="K28" s="43">
        <v>153</v>
      </c>
      <c r="L28" s="43">
        <v>107</v>
      </c>
      <c r="M28" s="43">
        <v>5</v>
      </c>
      <c r="N28" s="43">
        <v>635</v>
      </c>
      <c r="O28" s="43">
        <v>3</v>
      </c>
      <c r="P28" s="43">
        <v>2</v>
      </c>
      <c r="Q28" s="43"/>
      <c r="R28" s="43">
        <v>2</v>
      </c>
      <c r="T28" s="24"/>
    </row>
    <row r="29" spans="1:20" s="42" customFormat="1" x14ac:dyDescent="0.35">
      <c r="A29" s="42" t="s">
        <v>44</v>
      </c>
      <c r="B29" s="37" t="s">
        <v>840</v>
      </c>
      <c r="C29" t="s">
        <v>858</v>
      </c>
      <c r="D29" s="42" t="s">
        <v>35</v>
      </c>
      <c r="E29" s="42" t="s">
        <v>44</v>
      </c>
      <c r="F29" s="43">
        <v>3</v>
      </c>
      <c r="G29" s="43"/>
      <c r="H29" s="43">
        <v>8</v>
      </c>
      <c r="I29" s="43">
        <v>43347</v>
      </c>
      <c r="J29" s="43">
        <v>13731</v>
      </c>
      <c r="K29" s="43">
        <v>215</v>
      </c>
      <c r="L29" s="43">
        <v>126</v>
      </c>
      <c r="M29" s="43">
        <v>36</v>
      </c>
      <c r="N29" s="43">
        <v>1252</v>
      </c>
      <c r="O29" s="43">
        <v>1</v>
      </c>
      <c r="P29" s="43">
        <v>1</v>
      </c>
      <c r="Q29" s="43"/>
      <c r="R29" s="43">
        <v>3</v>
      </c>
      <c r="T29" s="24"/>
    </row>
    <row r="30" spans="1:20" s="42" customFormat="1" x14ac:dyDescent="0.35">
      <c r="A30" s="42" t="s">
        <v>44</v>
      </c>
      <c r="B30" s="37" t="s">
        <v>840</v>
      </c>
      <c r="C30" t="s">
        <v>859</v>
      </c>
      <c r="D30" s="42" t="s">
        <v>35</v>
      </c>
      <c r="E30" s="42" t="s">
        <v>44</v>
      </c>
      <c r="F30" s="43">
        <v>1</v>
      </c>
      <c r="G30" s="43"/>
      <c r="H30" s="43">
        <v>2</v>
      </c>
      <c r="I30" s="43">
        <v>16796</v>
      </c>
      <c r="J30" s="43">
        <v>6328</v>
      </c>
      <c r="K30" s="43">
        <v>143</v>
      </c>
      <c r="L30" s="43">
        <v>107</v>
      </c>
      <c r="M30" s="43">
        <v>2</v>
      </c>
      <c r="N30" s="43">
        <v>893</v>
      </c>
      <c r="O30" s="43">
        <v>1</v>
      </c>
      <c r="P30" s="43"/>
      <c r="Q30" s="43"/>
      <c r="R30" s="43">
        <v>1</v>
      </c>
      <c r="T30" s="24"/>
    </row>
    <row r="31" spans="1:20" s="42" customFormat="1" x14ac:dyDescent="0.35">
      <c r="A31" s="42" t="s">
        <v>44</v>
      </c>
      <c r="B31" s="37" t="s">
        <v>840</v>
      </c>
      <c r="C31" t="s">
        <v>860</v>
      </c>
      <c r="D31" s="42" t="s">
        <v>35</v>
      </c>
      <c r="E31" s="42" t="s">
        <v>44</v>
      </c>
      <c r="F31" s="43">
        <v>1</v>
      </c>
      <c r="G31" s="43"/>
      <c r="H31" s="43">
        <v>2</v>
      </c>
      <c r="I31" s="43">
        <v>16735</v>
      </c>
      <c r="J31" s="43">
        <v>5796</v>
      </c>
      <c r="K31" s="43">
        <v>85</v>
      </c>
      <c r="L31" s="43">
        <v>66</v>
      </c>
      <c r="M31" s="43">
        <v>8</v>
      </c>
      <c r="N31" s="43">
        <v>713</v>
      </c>
      <c r="O31" s="43">
        <v>1</v>
      </c>
      <c r="P31" s="43">
        <v>1</v>
      </c>
      <c r="Q31" s="43"/>
      <c r="R31" s="43">
        <v>1</v>
      </c>
      <c r="T31" s="24"/>
    </row>
    <row r="32" spans="1:20" s="42" customFormat="1" x14ac:dyDescent="0.35">
      <c r="A32" s="42" t="s">
        <v>44</v>
      </c>
      <c r="B32" s="37" t="s">
        <v>841</v>
      </c>
      <c r="C32" t="s">
        <v>356</v>
      </c>
      <c r="D32" s="42" t="s">
        <v>35</v>
      </c>
      <c r="E32" s="42" t="s">
        <v>44</v>
      </c>
      <c r="F32" s="43">
        <v>6</v>
      </c>
      <c r="G32" s="43"/>
      <c r="H32" s="43">
        <v>10</v>
      </c>
      <c r="I32" s="43">
        <v>45325</v>
      </c>
      <c r="J32" s="43">
        <v>12469</v>
      </c>
      <c r="K32" s="43">
        <v>243</v>
      </c>
      <c r="L32" s="43">
        <v>174</v>
      </c>
      <c r="M32" s="43">
        <v>46</v>
      </c>
      <c r="N32" s="43">
        <v>778</v>
      </c>
      <c r="O32" s="43">
        <v>3</v>
      </c>
      <c r="P32" s="43">
        <v>2</v>
      </c>
      <c r="Q32" s="43"/>
      <c r="R32" s="43">
        <v>6</v>
      </c>
      <c r="T32" s="24"/>
    </row>
    <row r="33" spans="1:20" s="42" customFormat="1" x14ac:dyDescent="0.35">
      <c r="A33" s="42" t="s">
        <v>4</v>
      </c>
      <c r="B33" s="42" t="s">
        <v>4</v>
      </c>
      <c r="C33" t="s">
        <v>4</v>
      </c>
      <c r="F33" s="43"/>
      <c r="G33" s="43"/>
      <c r="H33" s="43"/>
      <c r="I33" s="43"/>
      <c r="J33" s="43"/>
      <c r="K33" s="43"/>
      <c r="L33" s="43"/>
      <c r="M33" s="43"/>
      <c r="N33" s="43"/>
      <c r="O33" s="43"/>
      <c r="P33" s="43"/>
      <c r="Q33" s="43"/>
      <c r="R33" s="43"/>
      <c r="T33" s="24"/>
    </row>
    <row r="34" spans="1:20" s="42" customFormat="1" x14ac:dyDescent="0.35">
      <c r="A34" s="42" t="s">
        <v>876</v>
      </c>
      <c r="B34" s="37" t="s">
        <v>141</v>
      </c>
      <c r="C34" t="s">
        <v>861</v>
      </c>
      <c r="D34" s="42" t="s">
        <v>35</v>
      </c>
      <c r="E34" s="42" t="s">
        <v>46</v>
      </c>
      <c r="F34" s="43">
        <v>3</v>
      </c>
      <c r="G34" s="43"/>
      <c r="H34" s="43">
        <v>5</v>
      </c>
      <c r="I34" s="43">
        <v>4690</v>
      </c>
      <c r="J34" s="43">
        <v>1719</v>
      </c>
      <c r="K34" s="43">
        <v>2</v>
      </c>
      <c r="L34" s="43">
        <v>2</v>
      </c>
      <c r="M34" s="43">
        <v>3</v>
      </c>
      <c r="N34" s="43">
        <v>30</v>
      </c>
      <c r="O34" s="43"/>
      <c r="P34" s="43"/>
      <c r="Q34" s="43"/>
      <c r="R34" s="43">
        <v>3</v>
      </c>
      <c r="T34" s="24"/>
    </row>
    <row r="35" spans="1:20" s="42" customFormat="1" x14ac:dyDescent="0.35">
      <c r="A35" s="42" t="s">
        <v>876</v>
      </c>
      <c r="B35" s="37" t="s">
        <v>141</v>
      </c>
      <c r="C35" t="s">
        <v>862</v>
      </c>
      <c r="D35" s="42" t="s">
        <v>35</v>
      </c>
      <c r="E35" s="42" t="s">
        <v>46</v>
      </c>
      <c r="F35" s="43">
        <v>2</v>
      </c>
      <c r="G35" s="43">
        <v>1</v>
      </c>
      <c r="H35" s="43">
        <v>2</v>
      </c>
      <c r="I35" s="43">
        <v>2805</v>
      </c>
      <c r="J35" s="43"/>
      <c r="K35" s="43"/>
      <c r="L35" s="43"/>
      <c r="M35" s="43"/>
      <c r="N35" s="43"/>
      <c r="O35" s="43"/>
      <c r="P35" s="43"/>
      <c r="Q35" s="43"/>
      <c r="R35" s="43">
        <v>2</v>
      </c>
      <c r="T35" s="24"/>
    </row>
    <row r="36" spans="1:20" s="42" customFormat="1" x14ac:dyDescent="0.35">
      <c r="A36" s="42" t="s">
        <v>876</v>
      </c>
      <c r="B36" s="37" t="s">
        <v>141</v>
      </c>
      <c r="C36" t="s">
        <v>863</v>
      </c>
      <c r="D36" s="42" t="s">
        <v>35</v>
      </c>
      <c r="E36" s="42" t="s">
        <v>46</v>
      </c>
      <c r="F36" s="43">
        <v>1</v>
      </c>
      <c r="G36" s="43">
        <v>1</v>
      </c>
      <c r="H36" s="43">
        <v>1</v>
      </c>
      <c r="I36" s="43">
        <v>711</v>
      </c>
      <c r="J36" s="43"/>
      <c r="K36" s="43"/>
      <c r="L36" s="43"/>
      <c r="M36" s="43"/>
      <c r="N36" s="43"/>
      <c r="O36" s="43">
        <v>1</v>
      </c>
      <c r="P36" s="43">
        <v>1</v>
      </c>
      <c r="Q36" s="43"/>
      <c r="R36" s="43">
        <v>1</v>
      </c>
      <c r="T36" s="24"/>
    </row>
    <row r="37" spans="1:20" s="42" customFormat="1" x14ac:dyDescent="0.35">
      <c r="A37" s="42" t="s">
        <v>876</v>
      </c>
      <c r="B37" s="37" t="s">
        <v>141</v>
      </c>
      <c r="C37" t="s">
        <v>864</v>
      </c>
      <c r="D37" s="42" t="s">
        <v>35</v>
      </c>
      <c r="E37" s="42" t="s">
        <v>46</v>
      </c>
      <c r="F37" s="43">
        <v>1</v>
      </c>
      <c r="G37" s="43">
        <v>1</v>
      </c>
      <c r="H37" s="43">
        <v>1</v>
      </c>
      <c r="I37" s="43">
        <v>822</v>
      </c>
      <c r="J37" s="43"/>
      <c r="K37" s="43"/>
      <c r="L37" s="43"/>
      <c r="M37" s="43"/>
      <c r="N37" s="43"/>
      <c r="O37" s="43"/>
      <c r="P37" s="43"/>
      <c r="Q37" s="43"/>
      <c r="R37" s="43">
        <v>1</v>
      </c>
      <c r="T37" s="24"/>
    </row>
    <row r="38" spans="1:20" s="42" customFormat="1" x14ac:dyDescent="0.35">
      <c r="A38" s="42" t="s">
        <v>876</v>
      </c>
      <c r="B38" s="37" t="s">
        <v>141</v>
      </c>
      <c r="C38" t="s">
        <v>865</v>
      </c>
      <c r="D38" s="42" t="s">
        <v>35</v>
      </c>
      <c r="E38" s="42" t="s">
        <v>46</v>
      </c>
      <c r="F38" s="43">
        <v>1</v>
      </c>
      <c r="G38" s="43"/>
      <c r="H38" s="43">
        <v>2</v>
      </c>
      <c r="I38" s="43">
        <v>585</v>
      </c>
      <c r="J38" s="43">
        <v>373</v>
      </c>
      <c r="K38" s="43">
        <v>10</v>
      </c>
      <c r="L38" s="43">
        <v>7</v>
      </c>
      <c r="M38" s="43"/>
      <c r="N38" s="43">
        <v>18</v>
      </c>
      <c r="O38" s="43"/>
      <c r="P38" s="43"/>
      <c r="Q38" s="43"/>
      <c r="R38" s="43">
        <v>1</v>
      </c>
      <c r="T38" s="24"/>
    </row>
    <row r="39" spans="1:20" s="42" customFormat="1" x14ac:dyDescent="0.35">
      <c r="A39" s="42" t="s">
        <v>876</v>
      </c>
      <c r="B39" s="37" t="s">
        <v>141</v>
      </c>
      <c r="C39" t="s">
        <v>866</v>
      </c>
      <c r="D39" s="42" t="s">
        <v>35</v>
      </c>
      <c r="E39" s="42" t="s">
        <v>46</v>
      </c>
      <c r="F39" s="43">
        <v>1</v>
      </c>
      <c r="G39" s="43">
        <v>1</v>
      </c>
      <c r="H39" s="43">
        <v>1</v>
      </c>
      <c r="I39" s="43">
        <v>704</v>
      </c>
      <c r="J39" s="43"/>
      <c r="K39" s="43"/>
      <c r="L39" s="43"/>
      <c r="M39" s="43"/>
      <c r="N39" s="43"/>
      <c r="O39" s="43"/>
      <c r="P39" s="43"/>
      <c r="Q39" s="43"/>
      <c r="R39" s="43">
        <v>1</v>
      </c>
      <c r="T39" s="24"/>
    </row>
    <row r="40" spans="1:20" s="42" customFormat="1" x14ac:dyDescent="0.35">
      <c r="A40" s="42" t="s">
        <v>4</v>
      </c>
      <c r="B40" s="42" t="s">
        <v>4</v>
      </c>
      <c r="C40" t="s">
        <v>4</v>
      </c>
      <c r="F40" s="43"/>
      <c r="G40" s="43"/>
      <c r="H40" s="43"/>
      <c r="I40" s="43"/>
      <c r="J40" s="43"/>
      <c r="K40" s="43"/>
      <c r="L40" s="43"/>
      <c r="M40" s="43"/>
      <c r="N40" s="43"/>
      <c r="O40" s="43"/>
      <c r="P40" s="43"/>
      <c r="Q40" s="43"/>
      <c r="R40" s="43"/>
      <c r="T40" s="24"/>
    </row>
    <row r="41" spans="1:20" s="42" customFormat="1" x14ac:dyDescent="0.35">
      <c r="A41" s="37" t="s">
        <v>877</v>
      </c>
      <c r="B41" s="37" t="s">
        <v>140</v>
      </c>
      <c r="C41" t="s">
        <v>867</v>
      </c>
      <c r="D41" s="42" t="s">
        <v>35</v>
      </c>
      <c r="E41" s="42" t="s">
        <v>47</v>
      </c>
      <c r="F41" s="43">
        <v>1</v>
      </c>
      <c r="G41" s="43">
        <v>1</v>
      </c>
      <c r="H41" s="43">
        <v>1</v>
      </c>
      <c r="I41" s="43">
        <v>60</v>
      </c>
      <c r="J41" s="43"/>
      <c r="K41" s="43"/>
      <c r="L41" s="43"/>
      <c r="M41" s="43"/>
      <c r="N41" s="43"/>
      <c r="O41" s="43"/>
      <c r="P41" s="43"/>
      <c r="Q41" s="43"/>
      <c r="R41" s="43">
        <v>1</v>
      </c>
      <c r="T41" s="24"/>
    </row>
    <row r="42" spans="1:20" s="42" customFormat="1" x14ac:dyDescent="0.35">
      <c r="A42" s="37" t="s">
        <v>877</v>
      </c>
      <c r="B42" s="37" t="s">
        <v>140</v>
      </c>
      <c r="C42" t="s">
        <v>868</v>
      </c>
      <c r="D42" s="42" t="s">
        <v>35</v>
      </c>
      <c r="E42" s="42" t="s">
        <v>47</v>
      </c>
      <c r="F42" s="43">
        <v>3</v>
      </c>
      <c r="G42" s="43"/>
      <c r="H42" s="43">
        <v>5</v>
      </c>
      <c r="I42" s="43">
        <v>5404</v>
      </c>
      <c r="J42" s="43">
        <v>2630</v>
      </c>
      <c r="K42" s="43">
        <v>31</v>
      </c>
      <c r="L42" s="43">
        <v>26</v>
      </c>
      <c r="M42" s="43">
        <v>23</v>
      </c>
      <c r="N42" s="43">
        <v>74</v>
      </c>
      <c r="O42" s="43">
        <v>2</v>
      </c>
      <c r="P42" s="43">
        <v>1</v>
      </c>
      <c r="Q42" s="43"/>
      <c r="R42" s="43">
        <v>3</v>
      </c>
      <c r="T42" s="24"/>
    </row>
    <row r="43" spans="1:20" s="42" customFormat="1" x14ac:dyDescent="0.35">
      <c r="A43" s="37" t="s">
        <v>877</v>
      </c>
      <c r="B43" s="37" t="s">
        <v>140</v>
      </c>
      <c r="C43" t="s">
        <v>869</v>
      </c>
      <c r="D43" s="42" t="s">
        <v>35</v>
      </c>
      <c r="E43" s="42" t="s">
        <v>47</v>
      </c>
      <c r="F43" s="43">
        <v>1</v>
      </c>
      <c r="G43" s="43"/>
      <c r="H43" s="43">
        <v>2</v>
      </c>
      <c r="I43" s="43">
        <v>1055</v>
      </c>
      <c r="J43" s="43">
        <v>398</v>
      </c>
      <c r="K43" s="43">
        <v>4</v>
      </c>
      <c r="L43" s="43">
        <v>4</v>
      </c>
      <c r="M43" s="43"/>
      <c r="N43" s="43">
        <v>13</v>
      </c>
      <c r="O43" s="43">
        <v>1</v>
      </c>
      <c r="P43" s="43"/>
      <c r="Q43" s="43"/>
      <c r="R43" s="43">
        <v>1</v>
      </c>
      <c r="T43" s="24"/>
    </row>
    <row r="44" spans="1:20" s="42" customFormat="1" x14ac:dyDescent="0.35">
      <c r="A44" s="37" t="s">
        <v>877</v>
      </c>
      <c r="B44" s="37" t="s">
        <v>140</v>
      </c>
      <c r="C44" t="s">
        <v>870</v>
      </c>
      <c r="D44" s="42" t="s">
        <v>35</v>
      </c>
      <c r="E44" s="42" t="s">
        <v>47</v>
      </c>
      <c r="F44" s="43">
        <v>1</v>
      </c>
      <c r="G44" s="43">
        <v>1</v>
      </c>
      <c r="H44" s="43">
        <v>1</v>
      </c>
      <c r="I44" s="43">
        <v>1697</v>
      </c>
      <c r="J44" s="43"/>
      <c r="K44" s="43"/>
      <c r="L44" s="43"/>
      <c r="M44" s="43"/>
      <c r="N44" s="43"/>
      <c r="O44" s="43"/>
      <c r="P44" s="43"/>
      <c r="Q44" s="43"/>
      <c r="R44" s="43">
        <v>1</v>
      </c>
      <c r="T44" s="24"/>
    </row>
    <row r="45" spans="1:20" s="42" customFormat="1" x14ac:dyDescent="0.35">
      <c r="A45" s="37" t="s">
        <v>877</v>
      </c>
      <c r="B45" s="37" t="s">
        <v>140</v>
      </c>
      <c r="C45" t="s">
        <v>871</v>
      </c>
      <c r="D45" s="42" t="s">
        <v>35</v>
      </c>
      <c r="E45" s="42" t="s">
        <v>47</v>
      </c>
      <c r="F45" s="43">
        <v>1</v>
      </c>
      <c r="G45" s="43">
        <v>1</v>
      </c>
      <c r="H45" s="43">
        <v>1</v>
      </c>
      <c r="I45" s="43">
        <v>40</v>
      </c>
      <c r="J45" s="43"/>
      <c r="K45" s="43"/>
      <c r="L45" s="43"/>
      <c r="M45" s="43"/>
      <c r="N45" s="43"/>
      <c r="O45" s="43">
        <v>1</v>
      </c>
      <c r="P45" s="43">
        <v>1</v>
      </c>
      <c r="Q45" s="43"/>
      <c r="R45" s="43">
        <v>1</v>
      </c>
      <c r="T45" s="24"/>
    </row>
    <row r="46" spans="1:20" s="42" customFormat="1" x14ac:dyDescent="0.35">
      <c r="A46" s="37" t="s">
        <v>877</v>
      </c>
      <c r="B46" s="37" t="s">
        <v>140</v>
      </c>
      <c r="C46" t="s">
        <v>872</v>
      </c>
      <c r="D46" s="42" t="s">
        <v>35</v>
      </c>
      <c r="E46" s="42" t="s">
        <v>47</v>
      </c>
      <c r="F46" s="43">
        <v>1</v>
      </c>
      <c r="G46" s="43">
        <v>1</v>
      </c>
      <c r="H46" s="43">
        <v>1</v>
      </c>
      <c r="I46" s="43">
        <v>746</v>
      </c>
      <c r="J46" s="43"/>
      <c r="K46" s="43"/>
      <c r="L46" s="43"/>
      <c r="M46" s="43"/>
      <c r="N46" s="43"/>
      <c r="O46" s="43"/>
      <c r="P46" s="43"/>
      <c r="Q46" s="43"/>
      <c r="R46" s="43">
        <v>1</v>
      </c>
      <c r="T46" s="24">
        <f t="shared" ref="T46:T63" si="1">R46-F46</f>
        <v>0</v>
      </c>
    </row>
    <row r="47" spans="1:20" s="42" customFormat="1" x14ac:dyDescent="0.35">
      <c r="A47" s="37" t="s">
        <v>877</v>
      </c>
      <c r="B47" s="37" t="s">
        <v>140</v>
      </c>
      <c r="C47" t="s">
        <v>873</v>
      </c>
      <c r="D47" s="42" t="s">
        <v>35</v>
      </c>
      <c r="E47" s="42" t="s">
        <v>47</v>
      </c>
      <c r="F47" s="43">
        <v>1</v>
      </c>
      <c r="G47" s="43">
        <v>1</v>
      </c>
      <c r="H47" s="43">
        <v>1</v>
      </c>
      <c r="I47" s="43">
        <v>691</v>
      </c>
      <c r="J47" s="43"/>
      <c r="K47" s="43"/>
      <c r="L47" s="43"/>
      <c r="M47" s="43"/>
      <c r="N47" s="43"/>
      <c r="O47" s="43"/>
      <c r="P47" s="43"/>
      <c r="Q47" s="43"/>
      <c r="R47" s="43">
        <v>1</v>
      </c>
      <c r="T47" s="24">
        <f t="shared" si="1"/>
        <v>0</v>
      </c>
    </row>
    <row r="48" spans="1:20" s="42" customFormat="1" x14ac:dyDescent="0.35">
      <c r="A48" s="42" t="s">
        <v>4</v>
      </c>
      <c r="B48" s="42" t="s">
        <v>4</v>
      </c>
      <c r="C48" t="s">
        <v>4</v>
      </c>
      <c r="F48" s="43"/>
      <c r="G48" s="43"/>
      <c r="H48" s="43"/>
      <c r="I48" s="43"/>
      <c r="J48" s="43"/>
      <c r="K48" s="43"/>
      <c r="L48" s="43"/>
      <c r="M48" s="43"/>
      <c r="N48" s="43"/>
      <c r="O48" s="43"/>
      <c r="P48" s="43"/>
      <c r="Q48" s="43"/>
      <c r="R48" s="43"/>
      <c r="T48" s="24">
        <f t="shared" si="1"/>
        <v>0</v>
      </c>
    </row>
    <row r="49" spans="1:20" s="42" customFormat="1" x14ac:dyDescent="0.35">
      <c r="A49" s="42" t="s">
        <v>756</v>
      </c>
      <c r="B49" s="42" t="s">
        <v>162</v>
      </c>
      <c r="C49" t="s">
        <v>356</v>
      </c>
      <c r="D49" s="42" t="s">
        <v>35</v>
      </c>
      <c r="E49" s="42" t="s">
        <v>48</v>
      </c>
      <c r="F49" s="43">
        <v>6</v>
      </c>
      <c r="G49" s="43">
        <v>6</v>
      </c>
      <c r="H49" s="43">
        <v>6</v>
      </c>
      <c r="I49" s="43">
        <v>6391</v>
      </c>
      <c r="J49" s="43"/>
      <c r="K49" s="43"/>
      <c r="L49" s="43"/>
      <c r="M49" s="43"/>
      <c r="N49" s="43"/>
      <c r="O49" s="43">
        <v>3</v>
      </c>
      <c r="P49" s="43">
        <v>3</v>
      </c>
      <c r="Q49" s="43">
        <v>0</v>
      </c>
      <c r="R49" s="43">
        <v>6</v>
      </c>
      <c r="T49" s="24">
        <f t="shared" si="1"/>
        <v>0</v>
      </c>
    </row>
    <row r="50" spans="1:20" s="42" customFormat="1" x14ac:dyDescent="0.35">
      <c r="A50" s="42" t="s">
        <v>4</v>
      </c>
      <c r="B50" s="42" t="s">
        <v>4</v>
      </c>
      <c r="C50" t="s">
        <v>4</v>
      </c>
      <c r="F50" s="43"/>
      <c r="G50" s="43"/>
      <c r="H50" s="43"/>
      <c r="I50" s="43"/>
      <c r="J50" s="43"/>
      <c r="K50" s="43"/>
      <c r="L50" s="43"/>
      <c r="M50" s="43"/>
      <c r="N50" s="43"/>
      <c r="O50" s="43"/>
      <c r="P50" s="43"/>
      <c r="Q50" s="43"/>
      <c r="R50" s="43"/>
      <c r="T50" s="24">
        <f t="shared" si="1"/>
        <v>0</v>
      </c>
    </row>
    <row r="51" spans="1:20" s="42" customFormat="1" x14ac:dyDescent="0.35">
      <c r="A51" s="42" t="s">
        <v>878</v>
      </c>
      <c r="B51" s="42" t="s">
        <v>842</v>
      </c>
      <c r="C51" t="s">
        <v>356</v>
      </c>
      <c r="D51" s="42" t="s">
        <v>35</v>
      </c>
      <c r="E51" s="42" t="s">
        <v>43</v>
      </c>
      <c r="F51" s="43">
        <v>6</v>
      </c>
      <c r="G51" s="43">
        <v>6</v>
      </c>
      <c r="H51" s="43">
        <v>6</v>
      </c>
      <c r="I51" s="43">
        <v>903</v>
      </c>
      <c r="J51" s="43"/>
      <c r="K51" s="43"/>
      <c r="L51" s="43"/>
      <c r="M51" s="43"/>
      <c r="N51" s="43"/>
      <c r="O51" s="43">
        <v>3</v>
      </c>
      <c r="P51" s="43">
        <v>3</v>
      </c>
      <c r="Q51" s="43">
        <v>0</v>
      </c>
      <c r="R51" s="43">
        <v>6</v>
      </c>
      <c r="T51" s="24">
        <f t="shared" si="1"/>
        <v>0</v>
      </c>
    </row>
    <row r="52" spans="1:20" s="42" customFormat="1" x14ac:dyDescent="0.35">
      <c r="A52" s="42" t="s">
        <v>4</v>
      </c>
      <c r="B52" s="42" t="s">
        <v>4</v>
      </c>
      <c r="C52" t="s">
        <v>4</v>
      </c>
      <c r="F52" s="43"/>
      <c r="G52" s="43"/>
      <c r="H52" s="43"/>
      <c r="I52" s="43"/>
      <c r="J52" s="43"/>
      <c r="K52" s="43"/>
      <c r="L52" s="43"/>
      <c r="M52" s="43"/>
      <c r="N52" s="43"/>
      <c r="O52" s="43"/>
      <c r="P52" s="43"/>
      <c r="Q52" s="43"/>
      <c r="R52" s="43"/>
      <c r="T52" s="24">
        <f t="shared" si="1"/>
        <v>0</v>
      </c>
    </row>
    <row r="53" spans="1:20" s="42" customFormat="1" x14ac:dyDescent="0.35">
      <c r="A53" s="42" t="s">
        <v>879</v>
      </c>
      <c r="B53" s="42" t="s">
        <v>843</v>
      </c>
      <c r="C53" t="s">
        <v>356</v>
      </c>
      <c r="D53" s="42" t="s">
        <v>35</v>
      </c>
      <c r="E53" s="42" t="s">
        <v>47</v>
      </c>
      <c r="F53" s="43">
        <v>6</v>
      </c>
      <c r="G53" s="43">
        <v>0</v>
      </c>
      <c r="H53" s="43">
        <v>11</v>
      </c>
      <c r="I53" s="43">
        <v>31308</v>
      </c>
      <c r="J53" s="43">
        <v>16452</v>
      </c>
      <c r="K53" s="43">
        <v>273</v>
      </c>
      <c r="L53" s="43">
        <v>225</v>
      </c>
      <c r="M53" s="43">
        <v>22</v>
      </c>
      <c r="N53" s="43">
        <v>786</v>
      </c>
      <c r="O53" s="43">
        <v>2</v>
      </c>
      <c r="P53" s="43">
        <v>2</v>
      </c>
      <c r="Q53" s="43"/>
      <c r="R53" s="43">
        <v>6</v>
      </c>
      <c r="T53" s="24">
        <f t="shared" si="1"/>
        <v>0</v>
      </c>
    </row>
    <row r="54" spans="1:20" s="42" customFormat="1" x14ac:dyDescent="0.35">
      <c r="A54" s="42" t="s">
        <v>4</v>
      </c>
      <c r="B54" s="42" t="s">
        <v>4</v>
      </c>
      <c r="C54" t="s">
        <v>4</v>
      </c>
      <c r="F54" s="43"/>
      <c r="G54" s="43"/>
      <c r="H54" s="43"/>
      <c r="I54" s="43"/>
      <c r="J54" s="43"/>
      <c r="K54" s="43"/>
      <c r="L54" s="43"/>
      <c r="M54" s="43"/>
      <c r="N54" s="43"/>
      <c r="O54" s="43"/>
      <c r="P54" s="43"/>
      <c r="Q54" s="43"/>
      <c r="R54" s="43"/>
      <c r="T54" s="24">
        <f t="shared" si="1"/>
        <v>0</v>
      </c>
    </row>
    <row r="55" spans="1:20" s="42" customFormat="1" x14ac:dyDescent="0.35">
      <c r="A55" s="42" t="s">
        <v>874</v>
      </c>
      <c r="B55" s="42" t="s">
        <v>844</v>
      </c>
      <c r="C55" t="s">
        <v>356</v>
      </c>
      <c r="D55" s="42" t="s">
        <v>35</v>
      </c>
      <c r="E55" s="42" t="s">
        <v>49</v>
      </c>
      <c r="F55" s="43">
        <v>6</v>
      </c>
      <c r="G55" s="43">
        <v>0</v>
      </c>
      <c r="H55" s="43">
        <v>10</v>
      </c>
      <c r="I55" s="43">
        <v>17856</v>
      </c>
      <c r="J55" s="43">
        <v>8896</v>
      </c>
      <c r="K55" s="43">
        <v>181</v>
      </c>
      <c r="L55" s="43">
        <v>171</v>
      </c>
      <c r="M55" s="43">
        <v>7</v>
      </c>
      <c r="N55" s="43">
        <v>343</v>
      </c>
      <c r="O55" s="43">
        <v>5</v>
      </c>
      <c r="P55" s="43">
        <v>3</v>
      </c>
      <c r="Q55" s="43">
        <v>0</v>
      </c>
      <c r="R55" s="43">
        <v>6</v>
      </c>
      <c r="T55" s="24">
        <f t="shared" si="1"/>
        <v>0</v>
      </c>
    </row>
    <row r="56" spans="1:20" s="42" customFormat="1" x14ac:dyDescent="0.35">
      <c r="A56" s="42" t="s">
        <v>4</v>
      </c>
      <c r="B56" s="42" t="s">
        <v>4</v>
      </c>
      <c r="C56" t="s">
        <v>4</v>
      </c>
      <c r="F56" s="43"/>
      <c r="G56" s="43"/>
      <c r="H56" s="43"/>
      <c r="I56" s="43"/>
      <c r="J56" s="43"/>
      <c r="K56" s="43"/>
      <c r="L56" s="43"/>
      <c r="M56" s="43"/>
      <c r="N56" s="43"/>
      <c r="O56" s="43"/>
      <c r="P56" s="43"/>
      <c r="Q56" s="43"/>
      <c r="R56" s="43"/>
      <c r="T56" s="24">
        <f t="shared" si="1"/>
        <v>0</v>
      </c>
    </row>
    <row r="57" spans="1:20" s="42" customFormat="1" x14ac:dyDescent="0.35">
      <c r="A57" s="42" t="s">
        <v>526</v>
      </c>
      <c r="B57" s="42" t="s">
        <v>845</v>
      </c>
      <c r="C57" t="s">
        <v>356</v>
      </c>
      <c r="D57" s="42" t="s">
        <v>35</v>
      </c>
      <c r="E57" s="42" t="s">
        <v>43</v>
      </c>
      <c r="F57" s="43">
        <v>6</v>
      </c>
      <c r="G57" s="43">
        <v>5</v>
      </c>
      <c r="H57" s="43">
        <v>5</v>
      </c>
      <c r="I57" s="43">
        <v>4721</v>
      </c>
      <c r="J57" s="43"/>
      <c r="K57" s="43"/>
      <c r="L57" s="43"/>
      <c r="M57" s="43"/>
      <c r="N57" s="43"/>
      <c r="O57" s="43">
        <v>2</v>
      </c>
      <c r="P57" s="43">
        <v>2</v>
      </c>
      <c r="Q57" s="43">
        <v>1</v>
      </c>
      <c r="R57" s="43">
        <v>5</v>
      </c>
      <c r="T57" s="24"/>
    </row>
    <row r="58" spans="1:20" s="42" customFormat="1" x14ac:dyDescent="0.35">
      <c r="A58" s="42" t="s">
        <v>4</v>
      </c>
      <c r="B58" s="42" t="s">
        <v>4</v>
      </c>
      <c r="C58" t="s">
        <v>4</v>
      </c>
      <c r="F58" s="43"/>
      <c r="G58" s="43"/>
      <c r="H58" s="43"/>
      <c r="I58" s="43"/>
      <c r="J58" s="43"/>
      <c r="K58" s="43"/>
      <c r="L58" s="43"/>
      <c r="M58" s="43"/>
      <c r="N58" s="43"/>
      <c r="O58" s="43"/>
      <c r="P58" s="43"/>
      <c r="Q58" s="43"/>
      <c r="R58" s="43"/>
      <c r="T58" s="24">
        <f t="shared" si="1"/>
        <v>0</v>
      </c>
    </row>
    <row r="59" spans="1:20" s="42" customFormat="1" x14ac:dyDescent="0.35">
      <c r="A59" s="42" t="s">
        <v>851</v>
      </c>
      <c r="B59" s="42" t="s">
        <v>846</v>
      </c>
      <c r="C59" t="s">
        <v>356</v>
      </c>
      <c r="D59" s="42" t="s">
        <v>35</v>
      </c>
      <c r="E59" s="42" t="s">
        <v>49</v>
      </c>
      <c r="F59" s="43">
        <v>6</v>
      </c>
      <c r="G59" s="43">
        <v>6</v>
      </c>
      <c r="H59" s="43">
        <v>6</v>
      </c>
      <c r="I59" s="43">
        <v>10574</v>
      </c>
      <c r="J59" s="43"/>
      <c r="K59" s="43"/>
      <c r="L59" s="43"/>
      <c r="M59" s="43"/>
      <c r="N59" s="43"/>
      <c r="O59" s="43">
        <v>1</v>
      </c>
      <c r="P59" s="43">
        <v>1</v>
      </c>
      <c r="Q59" s="43">
        <v>0</v>
      </c>
      <c r="R59" s="43">
        <v>6</v>
      </c>
      <c r="T59" s="24">
        <f t="shared" si="1"/>
        <v>0</v>
      </c>
    </row>
    <row r="60" spans="1:20" s="42" customFormat="1" x14ac:dyDescent="0.35">
      <c r="A60" s="42" t="s">
        <v>4</v>
      </c>
      <c r="B60" s="42" t="s">
        <v>4</v>
      </c>
      <c r="C60" t="s">
        <v>4</v>
      </c>
      <c r="F60" s="43"/>
      <c r="G60" s="43"/>
      <c r="H60" s="43"/>
      <c r="I60" s="43"/>
      <c r="J60" s="43"/>
      <c r="K60" s="43"/>
      <c r="L60" s="43"/>
      <c r="M60" s="43"/>
      <c r="N60" s="43"/>
      <c r="O60" s="43"/>
      <c r="P60" s="43"/>
      <c r="Q60" s="43"/>
      <c r="R60" s="43"/>
      <c r="T60" s="24">
        <f t="shared" si="1"/>
        <v>0</v>
      </c>
    </row>
    <row r="61" spans="1:20" s="42" customFormat="1" x14ac:dyDescent="0.35">
      <c r="A61" s="42" t="s">
        <v>880</v>
      </c>
      <c r="B61" s="42" t="s">
        <v>847</v>
      </c>
      <c r="C61" t="s">
        <v>356</v>
      </c>
      <c r="D61" s="42" t="s">
        <v>35</v>
      </c>
      <c r="E61" s="42" t="s">
        <v>50</v>
      </c>
      <c r="F61" s="43">
        <v>6</v>
      </c>
      <c r="G61" s="43">
        <v>6</v>
      </c>
      <c r="H61" s="43">
        <v>6</v>
      </c>
      <c r="I61" s="43">
        <v>2263</v>
      </c>
      <c r="J61" s="43"/>
      <c r="K61" s="43"/>
      <c r="L61" s="43"/>
      <c r="M61" s="43"/>
      <c r="N61" s="43"/>
      <c r="O61" s="43">
        <v>0</v>
      </c>
      <c r="P61" s="43">
        <v>0</v>
      </c>
      <c r="Q61" s="43">
        <v>0</v>
      </c>
      <c r="R61" s="43">
        <v>6</v>
      </c>
      <c r="T61" s="24">
        <f t="shared" si="1"/>
        <v>0</v>
      </c>
    </row>
    <row r="62" spans="1:20" s="42" customFormat="1" x14ac:dyDescent="0.35">
      <c r="A62" s="42" t="s">
        <v>4</v>
      </c>
      <c r="B62" s="42" t="s">
        <v>4</v>
      </c>
      <c r="C62" t="s">
        <v>4</v>
      </c>
      <c r="F62" s="43"/>
      <c r="G62" s="43"/>
      <c r="H62" s="43"/>
      <c r="I62" s="43"/>
      <c r="J62" s="43"/>
      <c r="K62" s="43"/>
      <c r="L62" s="43"/>
      <c r="M62" s="43"/>
      <c r="N62" s="43"/>
      <c r="O62" s="43"/>
      <c r="P62" s="43"/>
      <c r="Q62" s="43"/>
      <c r="R62" s="43"/>
      <c r="T62" s="24">
        <f t="shared" si="1"/>
        <v>0</v>
      </c>
    </row>
    <row r="63" spans="1:20" s="42" customFormat="1" x14ac:dyDescent="0.35">
      <c r="A63" s="42" t="s">
        <v>881</v>
      </c>
      <c r="B63" s="42" t="s">
        <v>848</v>
      </c>
      <c r="C63" t="s">
        <v>356</v>
      </c>
      <c r="D63" s="42" t="s">
        <v>35</v>
      </c>
      <c r="E63" s="42" t="s">
        <v>46</v>
      </c>
      <c r="F63" s="43">
        <v>5</v>
      </c>
      <c r="G63" s="43">
        <v>0</v>
      </c>
      <c r="H63" s="43">
        <v>8</v>
      </c>
      <c r="I63" s="43">
        <v>13785</v>
      </c>
      <c r="J63" s="43">
        <v>7740</v>
      </c>
      <c r="K63" s="43">
        <v>113</v>
      </c>
      <c r="L63" s="43">
        <v>96</v>
      </c>
      <c r="M63" s="43">
        <v>48</v>
      </c>
      <c r="N63" s="43">
        <v>1430</v>
      </c>
      <c r="O63" s="43">
        <v>1</v>
      </c>
      <c r="P63" s="43">
        <v>1</v>
      </c>
      <c r="Q63" s="43">
        <v>0</v>
      </c>
      <c r="R63" s="43">
        <v>5</v>
      </c>
      <c r="T63" s="24">
        <f t="shared" si="1"/>
        <v>0</v>
      </c>
    </row>
    <row r="64" spans="1:20" s="42" customFormat="1" x14ac:dyDescent="0.35">
      <c r="F64" s="43"/>
      <c r="G64" s="43"/>
      <c r="H64" s="43"/>
      <c r="I64" s="43"/>
      <c r="J64" s="43"/>
      <c r="K64" s="43"/>
      <c r="L64" s="43"/>
      <c r="M64" s="43"/>
      <c r="N64" s="43"/>
      <c r="O64" s="43"/>
      <c r="P64" s="43"/>
      <c r="Q64" s="43"/>
      <c r="R64" s="4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F53A8-A5AC-4C78-86E6-7A97DB62AA22}">
  <dimension ref="A2:AA89"/>
  <sheetViews>
    <sheetView tabSelected="1" topLeftCell="A31" zoomScaleNormal="100" workbookViewId="0">
      <selection activeCell="N62" sqref="N62"/>
    </sheetView>
  </sheetViews>
  <sheetFormatPr defaultColWidth="8.86328125" defaultRowHeight="12.75" x14ac:dyDescent="0.35"/>
  <cols>
    <col min="1" max="1" width="48" style="82" customWidth="1"/>
    <col min="2" max="2" width="10.86328125" style="82" customWidth="1"/>
    <col min="3" max="3" width="16" style="82" bestFit="1" customWidth="1"/>
    <col min="4" max="4" width="14.86328125" style="82" bestFit="1" customWidth="1"/>
    <col min="5" max="5" width="13.86328125" style="82" bestFit="1" customWidth="1"/>
    <col min="6" max="6" width="12" style="82" bestFit="1" customWidth="1"/>
    <col min="7" max="7" width="11" style="82" bestFit="1" customWidth="1"/>
    <col min="8" max="8" width="17" style="82" bestFit="1" customWidth="1"/>
    <col min="9" max="12" width="8.86328125" style="82"/>
    <col min="13" max="13" width="11.86328125" style="82" customWidth="1"/>
    <col min="14" max="16384" width="8.86328125" style="82"/>
  </cols>
  <sheetData>
    <row r="2" spans="1:27" ht="14.25" thickBot="1" x14ac:dyDescent="0.45">
      <c r="A2" s="106" t="s">
        <v>923</v>
      </c>
      <c r="B2" s="99">
        <v>1989</v>
      </c>
      <c r="C2" s="99">
        <v>1992</v>
      </c>
      <c r="D2" s="99">
        <v>1995</v>
      </c>
      <c r="E2" s="99">
        <v>1998</v>
      </c>
      <c r="F2" s="99">
        <v>2001</v>
      </c>
      <c r="G2" s="99">
        <v>2004</v>
      </c>
      <c r="H2" s="99">
        <v>2007</v>
      </c>
      <c r="I2" s="99">
        <v>2010</v>
      </c>
      <c r="J2" s="99">
        <v>2013</v>
      </c>
      <c r="K2" s="99">
        <v>2016</v>
      </c>
      <c r="L2" s="135">
        <v>2019</v>
      </c>
    </row>
    <row r="3" spans="1:27" x14ac:dyDescent="0.35">
      <c r="A3" s="141" t="s">
        <v>901</v>
      </c>
      <c r="B3" s="104">
        <v>0.56000000000000005</v>
      </c>
      <c r="C3" s="104">
        <v>0.52</v>
      </c>
      <c r="D3" s="104">
        <v>0.48</v>
      </c>
      <c r="E3" s="104">
        <v>0.53</v>
      </c>
      <c r="F3" s="104">
        <v>0.49</v>
      </c>
      <c r="G3" s="104">
        <v>0.45</v>
      </c>
      <c r="H3" s="104">
        <v>0.43</v>
      </c>
      <c r="I3" s="104">
        <v>0.47</v>
      </c>
      <c r="J3" s="104">
        <v>0.43</v>
      </c>
      <c r="K3" s="103">
        <v>0.44</v>
      </c>
      <c r="L3" s="109"/>
      <c r="Z3" s="84"/>
      <c r="AA3" s="84"/>
    </row>
    <row r="4" spans="1:27" x14ac:dyDescent="0.35">
      <c r="A4" s="140" t="s">
        <v>900</v>
      </c>
      <c r="B4" s="89">
        <v>0.65</v>
      </c>
      <c r="C4" s="89">
        <v>0.61</v>
      </c>
      <c r="D4" s="89">
        <v>0.59</v>
      </c>
      <c r="E4" s="89">
        <v>0.61</v>
      </c>
      <c r="F4" s="89">
        <v>0.56999999999999995</v>
      </c>
      <c r="G4" s="89">
        <v>0.51</v>
      </c>
      <c r="H4" s="89">
        <v>0.49</v>
      </c>
      <c r="I4" s="89">
        <v>0.5</v>
      </c>
      <c r="J4" s="89">
        <v>0.48</v>
      </c>
      <c r="K4" s="88">
        <v>0.47</v>
      </c>
      <c r="L4" s="109"/>
      <c r="Z4" s="84"/>
      <c r="AA4" s="84"/>
    </row>
    <row r="5" spans="1:27" x14ac:dyDescent="0.35">
      <c r="A5" s="140" t="s">
        <v>912</v>
      </c>
      <c r="B5" s="89">
        <v>0.67</v>
      </c>
      <c r="C5" s="89">
        <v>0.62</v>
      </c>
      <c r="D5" s="89">
        <v>0.59</v>
      </c>
      <c r="E5" s="89">
        <v>0.59</v>
      </c>
      <c r="F5" s="89">
        <v>0.56000000000000005</v>
      </c>
      <c r="G5" s="89">
        <v>0.52</v>
      </c>
      <c r="H5" s="89">
        <v>0.49</v>
      </c>
      <c r="I5" s="89">
        <v>0.5</v>
      </c>
      <c r="J5" s="89">
        <v>0.41</v>
      </c>
      <c r="K5" s="88">
        <v>0.47</v>
      </c>
      <c r="L5" s="109"/>
      <c r="Z5" s="84"/>
      <c r="AA5" s="84"/>
    </row>
    <row r="6" spans="1:27" x14ac:dyDescent="0.35">
      <c r="A6" s="140" t="s">
        <v>899</v>
      </c>
      <c r="B6" s="89">
        <v>0.52</v>
      </c>
      <c r="C6" s="89">
        <v>0.48</v>
      </c>
      <c r="D6" s="89">
        <v>0.49</v>
      </c>
      <c r="E6" s="89">
        <v>0.51</v>
      </c>
      <c r="F6" s="89">
        <v>0.45</v>
      </c>
      <c r="G6" s="89">
        <v>0.43</v>
      </c>
      <c r="H6" s="89">
        <v>0.41</v>
      </c>
      <c r="I6" s="89">
        <v>0.46</v>
      </c>
      <c r="J6" s="89">
        <v>0.39</v>
      </c>
      <c r="K6" s="88">
        <v>0.4</v>
      </c>
      <c r="L6" s="109"/>
      <c r="Z6" s="84"/>
      <c r="AA6" s="84"/>
    </row>
    <row r="7" spans="1:27" x14ac:dyDescent="0.35">
      <c r="A7" s="140" t="s">
        <v>911</v>
      </c>
      <c r="B7" s="89">
        <v>0.52</v>
      </c>
      <c r="C7" s="89">
        <v>0.48</v>
      </c>
      <c r="D7" s="89">
        <v>0.49</v>
      </c>
      <c r="E7" s="89">
        <v>0.51</v>
      </c>
      <c r="F7" s="89">
        <v>0.45</v>
      </c>
      <c r="G7" s="89">
        <v>0.43</v>
      </c>
      <c r="H7" s="89">
        <v>0.41</v>
      </c>
      <c r="I7" s="89">
        <v>0.46</v>
      </c>
      <c r="J7" s="89">
        <v>0.41</v>
      </c>
      <c r="K7" s="88">
        <v>0.42</v>
      </c>
      <c r="L7" s="109"/>
      <c r="Z7" s="84"/>
      <c r="AA7" s="84"/>
    </row>
    <row r="8" spans="1:27" x14ac:dyDescent="0.35">
      <c r="A8" s="140" t="s">
        <v>910</v>
      </c>
      <c r="B8" s="89">
        <v>0.54</v>
      </c>
      <c r="C8" s="89">
        <v>0.49</v>
      </c>
      <c r="D8" s="89">
        <v>0.5</v>
      </c>
      <c r="E8" s="89">
        <v>0.5</v>
      </c>
      <c r="F8" s="89">
        <v>0.46</v>
      </c>
      <c r="G8" s="89">
        <v>0.42</v>
      </c>
      <c r="H8" s="89">
        <v>0.41</v>
      </c>
      <c r="I8" s="89">
        <v>0.5</v>
      </c>
      <c r="J8" s="89">
        <v>0.41</v>
      </c>
      <c r="K8" s="88">
        <v>0.4</v>
      </c>
      <c r="L8" s="109"/>
      <c r="Z8" s="84"/>
      <c r="AA8" s="84"/>
    </row>
    <row r="9" spans="1:27" x14ac:dyDescent="0.35">
      <c r="A9" s="140" t="s">
        <v>895</v>
      </c>
      <c r="B9" s="89">
        <v>0.55000000000000004</v>
      </c>
      <c r="C9" s="97"/>
      <c r="D9" s="97"/>
      <c r="E9" s="97"/>
      <c r="F9" s="97"/>
      <c r="G9" s="89">
        <v>0.48</v>
      </c>
      <c r="H9" s="89">
        <v>0.43</v>
      </c>
      <c r="I9" s="89">
        <v>0.47</v>
      </c>
      <c r="J9" s="89">
        <v>0.35</v>
      </c>
      <c r="K9" s="88">
        <v>0.39</v>
      </c>
      <c r="L9" s="109"/>
      <c r="Z9" s="84"/>
      <c r="AA9" s="84"/>
    </row>
    <row r="10" spans="1:27" ht="13.15" thickBot="1" x14ac:dyDescent="0.4">
      <c r="A10" s="139" t="s">
        <v>894</v>
      </c>
      <c r="B10" s="134"/>
      <c r="C10" s="134"/>
      <c r="D10" s="134"/>
      <c r="E10" s="134"/>
      <c r="F10" s="86">
        <v>0.5</v>
      </c>
      <c r="G10" s="86">
        <v>0.46</v>
      </c>
      <c r="H10" s="86">
        <v>0.43</v>
      </c>
      <c r="I10" s="86">
        <v>0.49</v>
      </c>
      <c r="J10" s="86">
        <v>0.41</v>
      </c>
      <c r="K10" s="85">
        <v>0.41</v>
      </c>
      <c r="L10" s="109"/>
      <c r="Z10" s="84"/>
      <c r="AA10" s="84"/>
    </row>
    <row r="12" spans="1:27" ht="28.15" thickBot="1" x14ac:dyDescent="0.45">
      <c r="A12" s="138" t="s">
        <v>922</v>
      </c>
      <c r="B12" s="99">
        <v>1989</v>
      </c>
      <c r="C12" s="99">
        <v>1992</v>
      </c>
      <c r="D12" s="99">
        <v>1995</v>
      </c>
      <c r="E12" s="99">
        <v>1998</v>
      </c>
      <c r="F12" s="99">
        <v>2001</v>
      </c>
      <c r="G12" s="99">
        <v>2004</v>
      </c>
      <c r="H12" s="99">
        <v>2007</v>
      </c>
      <c r="I12" s="99">
        <v>2010</v>
      </c>
      <c r="J12" s="99">
        <v>2013</v>
      </c>
      <c r="K12" s="99">
        <v>2016</v>
      </c>
      <c r="L12" s="135">
        <v>2019</v>
      </c>
    </row>
    <row r="13" spans="1:27" x14ac:dyDescent="0.35">
      <c r="A13" s="127" t="s">
        <v>900</v>
      </c>
      <c r="B13" s="137">
        <v>0.65</v>
      </c>
      <c r="C13" s="104">
        <v>0.61</v>
      </c>
      <c r="D13" s="104">
        <v>0.59</v>
      </c>
      <c r="E13" s="104">
        <v>0.61</v>
      </c>
      <c r="F13" s="104">
        <v>0.56999999999999995</v>
      </c>
      <c r="G13" s="104">
        <v>0.51</v>
      </c>
      <c r="H13" s="104">
        <v>0.49</v>
      </c>
      <c r="I13" s="104">
        <v>0.5</v>
      </c>
      <c r="J13" s="104">
        <v>0.48</v>
      </c>
      <c r="K13" s="103">
        <v>0.47</v>
      </c>
      <c r="L13" s="136">
        <v>0.48003222261872375</v>
      </c>
    </row>
    <row r="14" spans="1:27" x14ac:dyDescent="0.35">
      <c r="A14" s="90" t="s">
        <v>899</v>
      </c>
      <c r="B14" s="89">
        <v>0.52</v>
      </c>
      <c r="C14" s="89">
        <v>0.48</v>
      </c>
      <c r="D14" s="89">
        <v>0.49</v>
      </c>
      <c r="E14" s="89">
        <v>0.51</v>
      </c>
      <c r="F14" s="89">
        <v>0.45</v>
      </c>
      <c r="G14" s="89">
        <v>0.43</v>
      </c>
      <c r="H14" s="89">
        <v>0.41</v>
      </c>
      <c r="I14" s="89">
        <v>0.46</v>
      </c>
      <c r="J14" s="89">
        <v>0.39</v>
      </c>
      <c r="K14" s="88">
        <v>0.4</v>
      </c>
      <c r="L14" s="136">
        <v>0.39225713879238822</v>
      </c>
    </row>
    <row r="15" spans="1:27" ht="13.15" thickBot="1" x14ac:dyDescent="0.4">
      <c r="A15" s="87" t="s">
        <v>901</v>
      </c>
      <c r="B15" s="86">
        <v>0.56000000000000005</v>
      </c>
      <c r="C15" s="86">
        <v>0.52</v>
      </c>
      <c r="D15" s="86">
        <v>0.48</v>
      </c>
      <c r="E15" s="86">
        <v>0.53</v>
      </c>
      <c r="F15" s="86">
        <v>0.49</v>
      </c>
      <c r="G15" s="86">
        <v>0.45</v>
      </c>
      <c r="H15" s="86">
        <v>0.43</v>
      </c>
      <c r="I15" s="86">
        <v>0.47</v>
      </c>
      <c r="J15" s="86">
        <v>0.43</v>
      </c>
      <c r="K15" s="85">
        <v>0.44</v>
      </c>
      <c r="L15" s="136">
        <v>0.4514540165186085</v>
      </c>
    </row>
    <row r="17" spans="1:13" ht="14.25" thickBot="1" x14ac:dyDescent="0.45">
      <c r="A17" s="106" t="s">
        <v>921</v>
      </c>
      <c r="B17" s="99">
        <v>1989</v>
      </c>
      <c r="C17" s="99">
        <v>1992</v>
      </c>
      <c r="D17" s="99">
        <v>1995</v>
      </c>
      <c r="E17" s="99">
        <v>1998</v>
      </c>
      <c r="F17" s="99">
        <v>2001</v>
      </c>
      <c r="G17" s="99">
        <v>2004</v>
      </c>
      <c r="H17" s="99">
        <v>2007</v>
      </c>
      <c r="I17" s="99">
        <v>2010</v>
      </c>
      <c r="J17" s="99">
        <v>2013</v>
      </c>
      <c r="K17" s="99">
        <v>2016</v>
      </c>
      <c r="L17" s="135">
        <v>2019</v>
      </c>
    </row>
    <row r="18" spans="1:13" x14ac:dyDescent="0.35">
      <c r="A18" s="127" t="s">
        <v>920</v>
      </c>
      <c r="B18" s="104">
        <v>0.56999999999999995</v>
      </c>
      <c r="C18" s="104">
        <v>0.53</v>
      </c>
      <c r="D18" s="104">
        <v>0.53</v>
      </c>
      <c r="E18" s="104">
        <v>0.55000000000000004</v>
      </c>
      <c r="F18" s="104">
        <v>0.5</v>
      </c>
      <c r="G18" s="104">
        <v>0.46</v>
      </c>
      <c r="H18" s="104">
        <v>0.44</v>
      </c>
      <c r="I18" s="104">
        <v>0.49</v>
      </c>
      <c r="J18" s="104">
        <v>0.41</v>
      </c>
      <c r="K18" s="103">
        <v>0.42</v>
      </c>
      <c r="L18" s="101">
        <v>0.42184540536923804</v>
      </c>
    </row>
    <row r="19" spans="1:13" ht="13.15" thickBot="1" x14ac:dyDescent="0.4">
      <c r="A19" s="87" t="s">
        <v>919</v>
      </c>
      <c r="B19" s="86">
        <v>0.56000000000000005</v>
      </c>
      <c r="C19" s="86">
        <v>0.51</v>
      </c>
      <c r="D19" s="86">
        <v>0.51</v>
      </c>
      <c r="E19" s="86">
        <v>0.53</v>
      </c>
      <c r="F19" s="86">
        <v>0.47</v>
      </c>
      <c r="G19" s="86">
        <v>0.46</v>
      </c>
      <c r="H19" s="86">
        <v>0.44</v>
      </c>
      <c r="I19" s="86">
        <v>0.49</v>
      </c>
      <c r="J19" s="86">
        <v>0.42</v>
      </c>
      <c r="K19" s="85">
        <v>0.43</v>
      </c>
      <c r="L19" s="101">
        <v>0.4227213880367181</v>
      </c>
    </row>
    <row r="21" spans="1:13" ht="14.25" thickBot="1" x14ac:dyDescent="0.45">
      <c r="A21" s="106" t="s">
        <v>918</v>
      </c>
      <c r="B21" s="99">
        <v>2007</v>
      </c>
      <c r="C21" s="99">
        <v>2010</v>
      </c>
      <c r="D21" s="99">
        <v>2013</v>
      </c>
      <c r="E21" s="99">
        <v>2016</v>
      </c>
    </row>
    <row r="22" spans="1:13" x14ac:dyDescent="0.35">
      <c r="A22" s="127" t="s">
        <v>915</v>
      </c>
      <c r="B22" s="104">
        <v>0.4</v>
      </c>
      <c r="C22" s="104">
        <v>0.51</v>
      </c>
      <c r="D22" s="104">
        <v>0.36</v>
      </c>
      <c r="E22" s="103">
        <v>0.39</v>
      </c>
    </row>
    <row r="23" spans="1:13" x14ac:dyDescent="0.35">
      <c r="A23" s="90" t="s">
        <v>914</v>
      </c>
      <c r="B23" s="89">
        <v>0.4</v>
      </c>
      <c r="C23" s="89">
        <v>0.51</v>
      </c>
      <c r="D23" s="89">
        <v>0.35</v>
      </c>
      <c r="E23" s="88">
        <v>0.38</v>
      </c>
    </row>
    <row r="24" spans="1:13" ht="13.15" thickBot="1" x14ac:dyDescent="0.4">
      <c r="A24" s="87" t="s">
        <v>917</v>
      </c>
      <c r="B24" s="134"/>
      <c r="C24" s="86">
        <v>0.51</v>
      </c>
      <c r="D24" s="86">
        <v>0.35</v>
      </c>
      <c r="E24" s="133"/>
    </row>
    <row r="26" spans="1:13" ht="14.25" thickBot="1" x14ac:dyDescent="0.45">
      <c r="A26" s="106" t="s">
        <v>916</v>
      </c>
      <c r="B26" s="99">
        <v>2007</v>
      </c>
      <c r="C26" s="99">
        <v>2010</v>
      </c>
      <c r="D26" s="99">
        <v>2013</v>
      </c>
      <c r="E26" s="99">
        <v>2016</v>
      </c>
    </row>
    <row r="27" spans="1:13" x14ac:dyDescent="0.35">
      <c r="A27" s="127" t="s">
        <v>915</v>
      </c>
      <c r="B27" s="104">
        <v>0.42</v>
      </c>
      <c r="C27" s="104">
        <v>0.52</v>
      </c>
      <c r="D27" s="104">
        <v>0.43</v>
      </c>
      <c r="E27" s="103">
        <v>0.39</v>
      </c>
    </row>
    <row r="28" spans="1:13" ht="13.15" thickBot="1" x14ac:dyDescent="0.4">
      <c r="A28" s="87" t="s">
        <v>914</v>
      </c>
      <c r="B28" s="86">
        <v>0.42</v>
      </c>
      <c r="C28" s="86">
        <v>0.52</v>
      </c>
      <c r="D28" s="86">
        <v>0.43</v>
      </c>
      <c r="E28" s="85">
        <v>0.38</v>
      </c>
    </row>
    <row r="30" spans="1:13" ht="14.25" thickBot="1" x14ac:dyDescent="0.45">
      <c r="A30" s="106" t="s">
        <v>913</v>
      </c>
      <c r="C30" s="99">
        <v>1989</v>
      </c>
      <c r="D30" s="99">
        <v>1992</v>
      </c>
      <c r="E30" s="99">
        <v>1995</v>
      </c>
      <c r="F30" s="99">
        <v>1998</v>
      </c>
      <c r="G30" s="99">
        <v>2001</v>
      </c>
      <c r="H30" s="99">
        <v>2004</v>
      </c>
      <c r="I30" s="99">
        <v>2007</v>
      </c>
      <c r="J30" s="99">
        <v>2010</v>
      </c>
      <c r="K30" s="99">
        <v>2013</v>
      </c>
      <c r="L30" s="99">
        <v>2016</v>
      </c>
      <c r="M30" s="99">
        <v>2019</v>
      </c>
    </row>
    <row r="31" spans="1:13" x14ac:dyDescent="0.35">
      <c r="A31" s="127" t="s">
        <v>901</v>
      </c>
      <c r="B31" s="126" t="s">
        <v>905</v>
      </c>
      <c r="C31" s="104">
        <v>0.14000000000000001</v>
      </c>
      <c r="D31" s="104">
        <v>0.19</v>
      </c>
      <c r="E31" s="104">
        <v>0.23</v>
      </c>
      <c r="F31" s="104">
        <v>0.19</v>
      </c>
      <c r="G31" s="104">
        <v>0.23</v>
      </c>
      <c r="H31" s="104">
        <v>0.24</v>
      </c>
      <c r="I31" s="104">
        <v>0.21</v>
      </c>
      <c r="J31" s="104">
        <v>0.21</v>
      </c>
      <c r="K31" s="104">
        <v>0.22</v>
      </c>
      <c r="L31" s="103">
        <v>0.23</v>
      </c>
      <c r="M31" s="109"/>
    </row>
    <row r="32" spans="1:13" x14ac:dyDescent="0.35">
      <c r="A32" s="90" t="s">
        <v>901</v>
      </c>
      <c r="B32" s="128" t="s">
        <v>904</v>
      </c>
      <c r="C32" s="89">
        <v>0.22</v>
      </c>
      <c r="D32" s="89">
        <v>0.25</v>
      </c>
      <c r="E32" s="89">
        <v>0.28999999999999998</v>
      </c>
      <c r="F32" s="89">
        <v>0.28000000000000003</v>
      </c>
      <c r="G32" s="89">
        <v>0.26</v>
      </c>
      <c r="H32" s="89">
        <v>0.25</v>
      </c>
      <c r="I32" s="89">
        <v>0.27</v>
      </c>
      <c r="J32" s="89">
        <v>0.24</v>
      </c>
      <c r="K32" s="89">
        <v>0.21</v>
      </c>
      <c r="L32" s="88">
        <v>0.24</v>
      </c>
      <c r="M32" s="109"/>
    </row>
    <row r="33" spans="1:13" x14ac:dyDescent="0.35">
      <c r="A33" s="90" t="s">
        <v>900</v>
      </c>
      <c r="B33" s="128" t="s">
        <v>905</v>
      </c>
      <c r="C33" s="89">
        <v>0.17</v>
      </c>
      <c r="D33" s="89">
        <v>0.22</v>
      </c>
      <c r="E33" s="89">
        <v>0.24</v>
      </c>
      <c r="F33" s="89">
        <v>0.25</v>
      </c>
      <c r="G33" s="89">
        <v>0.26</v>
      </c>
      <c r="H33" s="89">
        <v>0.26</v>
      </c>
      <c r="I33" s="89">
        <v>0.26</v>
      </c>
      <c r="J33" s="89">
        <v>0.28000000000000003</v>
      </c>
      <c r="K33" s="89">
        <v>0.28999999999999998</v>
      </c>
      <c r="L33" s="88">
        <v>0.36</v>
      </c>
      <c r="M33" s="109"/>
    </row>
    <row r="34" spans="1:13" x14ac:dyDescent="0.35">
      <c r="A34" s="90" t="s">
        <v>900</v>
      </c>
      <c r="B34" s="128" t="s">
        <v>904</v>
      </c>
      <c r="C34" s="89">
        <v>0.19</v>
      </c>
      <c r="D34" s="89">
        <v>0.23</v>
      </c>
      <c r="E34" s="89">
        <v>0.26</v>
      </c>
      <c r="F34" s="89">
        <v>0.27</v>
      </c>
      <c r="G34" s="89">
        <v>0.26</v>
      </c>
      <c r="H34" s="89">
        <v>0.26</v>
      </c>
      <c r="I34" s="89">
        <v>0.28000000000000003</v>
      </c>
      <c r="J34" s="89">
        <v>0.28000000000000003</v>
      </c>
      <c r="K34" s="89">
        <v>0.3</v>
      </c>
      <c r="L34" s="88">
        <v>0.34</v>
      </c>
      <c r="M34" s="109"/>
    </row>
    <row r="35" spans="1:13" x14ac:dyDescent="0.35">
      <c r="A35" s="90" t="s">
        <v>899</v>
      </c>
      <c r="B35" s="128" t="s">
        <v>905</v>
      </c>
      <c r="C35" s="89">
        <v>0.28000000000000003</v>
      </c>
      <c r="D35" s="89">
        <v>0.3</v>
      </c>
      <c r="E35" s="89">
        <v>0.34</v>
      </c>
      <c r="F35" s="89">
        <v>0.32</v>
      </c>
      <c r="G35" s="89">
        <v>0.33</v>
      </c>
      <c r="H35" s="89">
        <v>0.34</v>
      </c>
      <c r="I35" s="89">
        <v>0.31</v>
      </c>
      <c r="J35" s="89">
        <v>0.3</v>
      </c>
      <c r="K35" s="89">
        <v>0.28999999999999998</v>
      </c>
      <c r="L35" s="88">
        <v>0.28999999999999998</v>
      </c>
      <c r="M35" s="109"/>
    </row>
    <row r="36" spans="1:13" ht="13.15" thickBot="1" x14ac:dyDescent="0.4">
      <c r="A36" s="132" t="s">
        <v>899</v>
      </c>
      <c r="B36" s="131" t="s">
        <v>904</v>
      </c>
      <c r="C36" s="130">
        <v>0.35</v>
      </c>
      <c r="D36" s="130">
        <v>0.35</v>
      </c>
      <c r="E36" s="130">
        <v>0.33</v>
      </c>
      <c r="F36" s="130">
        <v>0.36</v>
      </c>
      <c r="G36" s="130">
        <v>0.39</v>
      </c>
      <c r="H36" s="130">
        <v>0.34</v>
      </c>
      <c r="I36" s="130">
        <v>0.37</v>
      </c>
      <c r="J36" s="130">
        <v>0.35</v>
      </c>
      <c r="K36" s="130">
        <v>0.33</v>
      </c>
      <c r="L36" s="129">
        <v>0.34</v>
      </c>
      <c r="M36" s="109"/>
    </row>
    <row r="37" spans="1:13" x14ac:dyDescent="0.35">
      <c r="A37" s="127" t="s">
        <v>912</v>
      </c>
      <c r="B37" s="126" t="s">
        <v>905</v>
      </c>
      <c r="C37" s="104">
        <v>0.11</v>
      </c>
      <c r="D37" s="104">
        <v>0.19</v>
      </c>
      <c r="E37" s="104">
        <v>0.16</v>
      </c>
      <c r="F37" s="104">
        <v>0.16</v>
      </c>
      <c r="G37" s="104">
        <v>0.22</v>
      </c>
      <c r="H37" s="104">
        <v>0.22</v>
      </c>
      <c r="I37" s="104">
        <v>0.19</v>
      </c>
      <c r="J37" s="104">
        <v>0.18</v>
      </c>
      <c r="K37" s="104">
        <v>0.2</v>
      </c>
      <c r="L37" s="103">
        <v>0.26</v>
      </c>
      <c r="M37" s="109"/>
    </row>
    <row r="38" spans="1:13" x14ac:dyDescent="0.35">
      <c r="A38" s="90" t="s">
        <v>912</v>
      </c>
      <c r="B38" s="128" t="s">
        <v>904</v>
      </c>
      <c r="C38" s="89">
        <v>0.1</v>
      </c>
      <c r="D38" s="89">
        <v>0.15</v>
      </c>
      <c r="E38" s="89">
        <v>0.2</v>
      </c>
      <c r="F38" s="89">
        <v>0.25</v>
      </c>
      <c r="G38" s="89">
        <v>0.14000000000000001</v>
      </c>
      <c r="H38" s="89">
        <v>0.17</v>
      </c>
      <c r="I38" s="89">
        <v>0.18</v>
      </c>
      <c r="J38" s="89">
        <v>0.17</v>
      </c>
      <c r="K38" s="89">
        <v>0.17</v>
      </c>
      <c r="L38" s="88">
        <v>0.2</v>
      </c>
      <c r="M38" s="109"/>
    </row>
    <row r="39" spans="1:13" x14ac:dyDescent="0.35">
      <c r="A39" s="90" t="s">
        <v>911</v>
      </c>
      <c r="B39" s="128" t="s">
        <v>905</v>
      </c>
      <c r="C39" s="89">
        <v>0.23</v>
      </c>
      <c r="D39" s="89">
        <v>0.26</v>
      </c>
      <c r="E39" s="89">
        <v>0.24</v>
      </c>
      <c r="F39" s="89">
        <v>0.28999999999999998</v>
      </c>
      <c r="G39" s="89">
        <v>0.22</v>
      </c>
      <c r="H39" s="89">
        <v>0.22</v>
      </c>
      <c r="I39" s="89">
        <v>0.22</v>
      </c>
      <c r="J39" s="89">
        <v>0.18</v>
      </c>
      <c r="K39" s="89">
        <v>0.15</v>
      </c>
      <c r="L39" s="88">
        <v>0.21</v>
      </c>
      <c r="M39" s="109"/>
    </row>
    <row r="40" spans="1:13" ht="13.15" thickBot="1" x14ac:dyDescent="0.4">
      <c r="A40" s="87" t="s">
        <v>911</v>
      </c>
      <c r="B40" s="125" t="s">
        <v>904</v>
      </c>
      <c r="C40" s="86">
        <v>0.28999999999999998</v>
      </c>
      <c r="D40" s="86">
        <v>0.27</v>
      </c>
      <c r="E40" s="86">
        <v>0.2</v>
      </c>
      <c r="F40" s="86">
        <v>0.27</v>
      </c>
      <c r="G40" s="86">
        <v>0.27</v>
      </c>
      <c r="H40" s="86">
        <v>0.25</v>
      </c>
      <c r="I40" s="86">
        <v>0.19</v>
      </c>
      <c r="J40" s="86">
        <v>0.23</v>
      </c>
      <c r="K40" s="86">
        <v>0.31</v>
      </c>
      <c r="L40" s="85">
        <v>0.15</v>
      </c>
      <c r="M40" s="109"/>
    </row>
    <row r="41" spans="1:13" x14ac:dyDescent="0.35">
      <c r="A41" s="127" t="s">
        <v>910</v>
      </c>
      <c r="B41" s="126" t="s">
        <v>905</v>
      </c>
      <c r="C41" s="104">
        <v>0.27</v>
      </c>
      <c r="D41" s="104">
        <v>0.32</v>
      </c>
      <c r="E41" s="104">
        <v>0.32</v>
      </c>
      <c r="F41" s="104">
        <v>0.34</v>
      </c>
      <c r="G41" s="104">
        <v>0.33</v>
      </c>
      <c r="H41" s="104">
        <v>0.33</v>
      </c>
      <c r="I41" s="104">
        <v>0.34</v>
      </c>
      <c r="J41" s="104">
        <v>0.31</v>
      </c>
      <c r="K41" s="104">
        <v>0.36</v>
      </c>
      <c r="L41" s="103">
        <v>0.35</v>
      </c>
      <c r="M41" s="109"/>
    </row>
    <row r="42" spans="1:13" ht="13.15" thickBot="1" x14ac:dyDescent="0.4">
      <c r="A42" s="87" t="s">
        <v>910</v>
      </c>
      <c r="B42" s="125" t="s">
        <v>904</v>
      </c>
      <c r="C42" s="86">
        <v>0.28999999999999998</v>
      </c>
      <c r="D42" s="86">
        <v>0.32</v>
      </c>
      <c r="E42" s="86">
        <v>0.33</v>
      </c>
      <c r="F42" s="86">
        <v>0.35</v>
      </c>
      <c r="G42" s="86">
        <v>0.31</v>
      </c>
      <c r="H42" s="86">
        <v>0.32</v>
      </c>
      <c r="I42" s="86">
        <v>0.33</v>
      </c>
      <c r="J42" s="86">
        <v>0.33</v>
      </c>
      <c r="K42" s="86">
        <v>0.37</v>
      </c>
      <c r="L42" s="85">
        <v>0.38</v>
      </c>
      <c r="M42" s="109"/>
    </row>
    <row r="43" spans="1:13" x14ac:dyDescent="0.35">
      <c r="A43" s="124" t="s">
        <v>895</v>
      </c>
      <c r="B43" s="123" t="s">
        <v>905</v>
      </c>
      <c r="C43" s="121">
        <v>0.19</v>
      </c>
      <c r="D43" s="122"/>
      <c r="E43" s="122"/>
      <c r="F43" s="122"/>
      <c r="G43" s="122"/>
      <c r="H43" s="121">
        <v>0.28000000000000003</v>
      </c>
      <c r="I43" s="121">
        <v>0.28000000000000003</v>
      </c>
      <c r="J43" s="121">
        <v>0.26</v>
      </c>
      <c r="K43" s="121">
        <v>0.28999999999999998</v>
      </c>
      <c r="L43" s="120">
        <v>0.35</v>
      </c>
      <c r="M43" s="109"/>
    </row>
    <row r="44" spans="1:13" ht="13.15" thickBot="1" x14ac:dyDescent="0.4">
      <c r="A44" s="114" t="s">
        <v>895</v>
      </c>
      <c r="B44" s="113" t="s">
        <v>904</v>
      </c>
      <c r="C44" s="111">
        <v>0.24</v>
      </c>
      <c r="D44" s="112"/>
      <c r="E44" s="112"/>
      <c r="F44" s="112"/>
      <c r="G44" s="112"/>
      <c r="H44" s="111">
        <v>0.28999999999999998</v>
      </c>
      <c r="I44" s="111">
        <v>0.28000000000000003</v>
      </c>
      <c r="J44" s="111">
        <v>0.28999999999999998</v>
      </c>
      <c r="K44" s="111">
        <v>0.27</v>
      </c>
      <c r="L44" s="110">
        <v>0.38</v>
      </c>
      <c r="M44" s="109"/>
    </row>
    <row r="45" spans="1:13" x14ac:dyDescent="0.35">
      <c r="A45" s="119" t="s">
        <v>894</v>
      </c>
      <c r="B45" s="118" t="s">
        <v>905</v>
      </c>
      <c r="C45" s="116">
        <v>0.46</v>
      </c>
      <c r="D45" s="117"/>
      <c r="E45" s="117"/>
      <c r="F45" s="117"/>
      <c r="G45" s="116">
        <v>0.44</v>
      </c>
      <c r="H45" s="116">
        <v>0.43</v>
      </c>
      <c r="I45" s="116">
        <v>0.41</v>
      </c>
      <c r="J45" s="116">
        <v>0.42</v>
      </c>
      <c r="K45" s="116">
        <v>0.43</v>
      </c>
      <c r="L45" s="115">
        <v>0.44</v>
      </c>
      <c r="M45" s="109"/>
    </row>
    <row r="46" spans="1:13" ht="13.15" thickBot="1" x14ac:dyDescent="0.4">
      <c r="A46" s="114" t="s">
        <v>894</v>
      </c>
      <c r="B46" s="113" t="s">
        <v>904</v>
      </c>
      <c r="C46" s="111">
        <v>0.53</v>
      </c>
      <c r="D46" s="112"/>
      <c r="E46" s="112"/>
      <c r="F46" s="112"/>
      <c r="G46" s="111">
        <v>0.44</v>
      </c>
      <c r="H46" s="111">
        <v>0.42</v>
      </c>
      <c r="I46" s="111">
        <v>0.46</v>
      </c>
      <c r="J46" s="111">
        <v>0.46</v>
      </c>
      <c r="K46" s="111">
        <v>0.47</v>
      </c>
      <c r="L46" s="110">
        <v>0.53</v>
      </c>
      <c r="M46" s="109"/>
    </row>
    <row r="47" spans="1:13" x14ac:dyDescent="0.35">
      <c r="A47" s="108"/>
      <c r="B47" s="107"/>
      <c r="C47" s="84"/>
      <c r="G47" s="84"/>
      <c r="H47" s="84"/>
      <c r="I47" s="84"/>
      <c r="J47" s="84"/>
      <c r="K47" s="84"/>
      <c r="L47" s="84"/>
    </row>
    <row r="48" spans="1:13" ht="14.25" thickBot="1" x14ac:dyDescent="0.45">
      <c r="A48" s="106" t="s">
        <v>909</v>
      </c>
      <c r="M48" s="99">
        <v>2019</v>
      </c>
    </row>
    <row r="49" spans="1:13" x14ac:dyDescent="0.35">
      <c r="B49" s="105" t="s">
        <v>908</v>
      </c>
      <c r="C49" s="104">
        <v>0.21</v>
      </c>
      <c r="D49" s="104">
        <v>0.27</v>
      </c>
      <c r="E49" s="104">
        <v>0.28000000000000003</v>
      </c>
      <c r="F49" s="104">
        <v>0.28000000000000003</v>
      </c>
      <c r="G49" s="104">
        <v>0.32</v>
      </c>
      <c r="H49" s="104">
        <v>0.3</v>
      </c>
      <c r="I49" s="104">
        <v>0.3</v>
      </c>
      <c r="J49" s="104">
        <v>0.3</v>
      </c>
      <c r="K49" s="104">
        <v>0.31</v>
      </c>
      <c r="L49" s="103">
        <v>0.34499999999999997</v>
      </c>
      <c r="M49" s="101">
        <v>0.36617492096944154</v>
      </c>
    </row>
    <row r="50" spans="1:13" ht="13.15" thickBot="1" x14ac:dyDescent="0.4">
      <c r="B50" s="102" t="s">
        <v>907</v>
      </c>
      <c r="C50" s="86">
        <v>0.25</v>
      </c>
      <c r="D50" s="86">
        <v>0.28000000000000003</v>
      </c>
      <c r="E50" s="86">
        <v>0.3</v>
      </c>
      <c r="F50" s="86">
        <v>0.32</v>
      </c>
      <c r="G50" s="86">
        <v>0.31</v>
      </c>
      <c r="H50" s="86">
        <v>0.3</v>
      </c>
      <c r="I50" s="86">
        <v>0.32</v>
      </c>
      <c r="J50" s="86">
        <v>0.32</v>
      </c>
      <c r="K50" s="86">
        <v>0.33</v>
      </c>
      <c r="L50" s="85">
        <v>0.38</v>
      </c>
      <c r="M50" s="101">
        <v>0.39924973204715969</v>
      </c>
    </row>
    <row r="52" spans="1:13" ht="14.25" thickBot="1" x14ac:dyDescent="0.45">
      <c r="A52" s="154" t="s">
        <v>906</v>
      </c>
      <c r="B52" s="154"/>
    </row>
    <row r="53" spans="1:13" x14ac:dyDescent="0.35">
      <c r="A53" s="95"/>
      <c r="B53" s="90"/>
      <c r="C53" s="94" t="s">
        <v>901</v>
      </c>
      <c r="D53" s="94" t="s">
        <v>900</v>
      </c>
      <c r="E53" s="94" t="s">
        <v>899</v>
      </c>
      <c r="F53" s="94" t="s">
        <v>898</v>
      </c>
      <c r="G53" s="94" t="s">
        <v>897</v>
      </c>
      <c r="H53" s="94" t="s">
        <v>896</v>
      </c>
      <c r="I53" s="93" t="s">
        <v>895</v>
      </c>
      <c r="J53" s="92" t="s">
        <v>894</v>
      </c>
    </row>
    <row r="54" spans="1:13" x14ac:dyDescent="0.35">
      <c r="B54" s="90" t="s">
        <v>905</v>
      </c>
      <c r="C54" s="89">
        <v>0.256140350877193</v>
      </c>
      <c r="D54" s="89">
        <v>0.36209964412811391</v>
      </c>
      <c r="E54" s="89">
        <v>0.31494252873563217</v>
      </c>
      <c r="F54" s="89">
        <v>0.24315068493150685</v>
      </c>
      <c r="G54" s="89">
        <v>0.42816091954022989</v>
      </c>
      <c r="H54" s="89">
        <v>0.42990654205607476</v>
      </c>
      <c r="I54" s="88">
        <v>0.31216931216931215</v>
      </c>
      <c r="J54" s="83">
        <v>0.46791443850267378</v>
      </c>
    </row>
    <row r="55" spans="1:13" ht="13.15" thickBot="1" x14ac:dyDescent="0.4">
      <c r="B55" s="87" t="s">
        <v>904</v>
      </c>
      <c r="C55" s="86">
        <v>0.31496062992125984</v>
      </c>
      <c r="D55" s="86">
        <v>0.38447319778188538</v>
      </c>
      <c r="E55" s="86">
        <v>0.43195266272189348</v>
      </c>
      <c r="F55" s="86">
        <v>0.26865671641791045</v>
      </c>
      <c r="G55" s="86">
        <v>0.51006711409395977</v>
      </c>
      <c r="H55" s="86">
        <v>0.40760869565217389</v>
      </c>
      <c r="I55" s="85">
        <v>0.3125</v>
      </c>
      <c r="J55" s="83">
        <v>0.48872180451127817</v>
      </c>
    </row>
    <row r="56" spans="1:13" ht="13.15" thickBot="1" x14ac:dyDescent="0.4"/>
    <row r="57" spans="1:13" ht="14.25" thickBot="1" x14ac:dyDescent="0.45">
      <c r="A57" s="100" t="s">
        <v>903</v>
      </c>
      <c r="C57" s="99">
        <v>2016</v>
      </c>
      <c r="D57" s="99">
        <v>2013</v>
      </c>
      <c r="E57" s="99">
        <v>2010</v>
      </c>
      <c r="G57" s="99">
        <v>2016</v>
      </c>
      <c r="H57" s="99">
        <v>2013</v>
      </c>
      <c r="I57" s="99">
        <v>2010</v>
      </c>
    </row>
    <row r="58" spans="1:13" ht="13.15" x14ac:dyDescent="0.4">
      <c r="B58" s="98" t="s">
        <v>38</v>
      </c>
      <c r="C58" s="97">
        <v>5</v>
      </c>
      <c r="D58" s="97">
        <v>8</v>
      </c>
      <c r="E58" s="97">
        <v>13</v>
      </c>
      <c r="F58" s="97"/>
      <c r="G58" s="96">
        <f t="shared" ref="G58:H61" si="0">C58/66</f>
        <v>7.575757575757576E-2</v>
      </c>
      <c r="H58" s="96">
        <f t="shared" si="0"/>
        <v>0.12121212121212122</v>
      </c>
      <c r="I58" s="96">
        <f>E58/67</f>
        <v>0.19402985074626866</v>
      </c>
    </row>
    <row r="59" spans="1:13" ht="13.15" x14ac:dyDescent="0.4">
      <c r="B59" s="98" t="s">
        <v>60</v>
      </c>
      <c r="C59" s="97">
        <v>18</v>
      </c>
      <c r="D59" s="97">
        <v>13</v>
      </c>
      <c r="E59" s="97">
        <v>11</v>
      </c>
      <c r="F59" s="97"/>
      <c r="G59" s="96">
        <f t="shared" si="0"/>
        <v>0.27272727272727271</v>
      </c>
      <c r="H59" s="96">
        <f t="shared" si="0"/>
        <v>0.19696969696969696</v>
      </c>
      <c r="I59" s="96">
        <f>E59/67</f>
        <v>0.16417910447761194</v>
      </c>
    </row>
    <row r="60" spans="1:13" ht="13.15" x14ac:dyDescent="0.4">
      <c r="B60" s="98" t="s">
        <v>42</v>
      </c>
      <c r="C60" s="97">
        <v>33</v>
      </c>
      <c r="D60" s="97">
        <v>38</v>
      </c>
      <c r="E60" s="97">
        <v>34</v>
      </c>
      <c r="F60" s="97"/>
      <c r="G60" s="96">
        <f t="shared" si="0"/>
        <v>0.5</v>
      </c>
      <c r="H60" s="96">
        <f t="shared" si="0"/>
        <v>0.5757575757575758</v>
      </c>
      <c r="I60" s="96">
        <f>E60/67</f>
        <v>0.5074626865671642</v>
      </c>
    </row>
    <row r="61" spans="1:13" ht="13.15" x14ac:dyDescent="0.4">
      <c r="B61" s="98" t="s">
        <v>39</v>
      </c>
      <c r="C61" s="97">
        <v>10</v>
      </c>
      <c r="D61" s="97">
        <v>7</v>
      </c>
      <c r="E61" s="97">
        <v>9</v>
      </c>
      <c r="F61" s="97"/>
      <c r="G61" s="96">
        <f t="shared" si="0"/>
        <v>0.15151515151515152</v>
      </c>
      <c r="H61" s="96">
        <f t="shared" si="0"/>
        <v>0.10606060606060606</v>
      </c>
      <c r="I61" s="96">
        <f>E61/67</f>
        <v>0.13432835820895522</v>
      </c>
    </row>
    <row r="64" spans="1:13" ht="14.25" thickBot="1" x14ac:dyDescent="0.45">
      <c r="A64" s="154" t="s">
        <v>902</v>
      </c>
      <c r="B64" s="154"/>
    </row>
    <row r="65" spans="1:10" x14ac:dyDescent="0.35">
      <c r="A65" s="95"/>
      <c r="B65" s="90"/>
      <c r="C65" s="94" t="s">
        <v>901</v>
      </c>
      <c r="D65" s="94" t="s">
        <v>900</v>
      </c>
      <c r="E65" s="94" t="s">
        <v>899</v>
      </c>
      <c r="F65" s="94" t="s">
        <v>898</v>
      </c>
      <c r="G65" s="94" t="s">
        <v>897</v>
      </c>
      <c r="H65" s="94" t="s">
        <v>896</v>
      </c>
      <c r="I65" s="93" t="s">
        <v>895</v>
      </c>
      <c r="J65" s="92" t="s">
        <v>894</v>
      </c>
    </row>
    <row r="66" spans="1:10" x14ac:dyDescent="0.35">
      <c r="B66" s="90">
        <v>2010</v>
      </c>
      <c r="C66" s="84">
        <v>0.24099999999999999</v>
      </c>
      <c r="D66" s="84">
        <v>0.27600000000000002</v>
      </c>
      <c r="E66" s="84">
        <v>0.34899999999999998</v>
      </c>
      <c r="F66" s="91">
        <v>0.17899999999999999</v>
      </c>
      <c r="G66" s="91">
        <v>0.38900000000000001</v>
      </c>
      <c r="H66" s="84">
        <v>0.33</v>
      </c>
      <c r="I66" s="84">
        <v>0.28000000000000003</v>
      </c>
      <c r="J66" s="84">
        <v>0.46</v>
      </c>
    </row>
    <row r="67" spans="1:10" x14ac:dyDescent="0.35">
      <c r="B67" s="90">
        <v>2013</v>
      </c>
      <c r="C67" s="83">
        <v>0.21199999999999999</v>
      </c>
      <c r="D67" s="83">
        <v>0.29699999999999999</v>
      </c>
      <c r="E67" s="83">
        <v>0.32500000000000001</v>
      </c>
      <c r="F67" s="91">
        <v>0.19700000000000001</v>
      </c>
      <c r="G67" s="91">
        <v>0.40200000000000002</v>
      </c>
      <c r="H67" s="83">
        <v>0.374</v>
      </c>
      <c r="I67" s="83">
        <v>0.26700000000000002</v>
      </c>
      <c r="J67" s="83">
        <v>0.47099999999999997</v>
      </c>
    </row>
    <row r="68" spans="1:10" ht="13.15" thickBot="1" x14ac:dyDescent="0.4">
      <c r="B68" s="90">
        <v>2016</v>
      </c>
      <c r="C68" s="86">
        <v>0.24</v>
      </c>
      <c r="D68" s="86">
        <v>0.34</v>
      </c>
      <c r="E68" s="86">
        <v>0.34</v>
      </c>
      <c r="F68" s="89">
        <v>0.19400000000000001</v>
      </c>
      <c r="G68" s="89">
        <v>0.51020408163265307</v>
      </c>
      <c r="H68" s="89">
        <v>0.38</v>
      </c>
      <c r="I68" s="88">
        <v>0.38</v>
      </c>
      <c r="J68" s="83">
        <v>0.53</v>
      </c>
    </row>
    <row r="69" spans="1:10" ht="13.15" thickBot="1" x14ac:dyDescent="0.4">
      <c r="B69" s="87">
        <v>2019</v>
      </c>
      <c r="C69" s="86">
        <v>0.31496062992125984</v>
      </c>
      <c r="D69" s="86">
        <v>0.38447319778188538</v>
      </c>
      <c r="E69" s="86">
        <v>0.43195266272189348</v>
      </c>
      <c r="F69" s="86">
        <v>0.26865671641791045</v>
      </c>
      <c r="G69" s="86">
        <v>0.51006711409395977</v>
      </c>
      <c r="H69" s="86">
        <v>0.40760869565217389</v>
      </c>
      <c r="I69" s="85">
        <v>0.3125</v>
      </c>
      <c r="J69" s="83">
        <v>0.48872180451127817</v>
      </c>
    </row>
    <row r="70" spans="1:10" x14ac:dyDescent="0.35">
      <c r="C70" s="83"/>
      <c r="D70" s="83"/>
      <c r="E70" s="83"/>
      <c r="H70" s="83"/>
      <c r="I70" s="83"/>
      <c r="J70" s="83"/>
    </row>
    <row r="75" spans="1:10" x14ac:dyDescent="0.35">
      <c r="C75" s="84"/>
      <c r="D75" s="84"/>
      <c r="E75" s="84"/>
      <c r="F75" s="84"/>
      <c r="G75" s="84"/>
      <c r="H75" s="84"/>
      <c r="I75" s="84"/>
      <c r="J75" s="84"/>
    </row>
    <row r="76" spans="1:10" x14ac:dyDescent="0.35">
      <c r="C76" s="84"/>
      <c r="D76" s="84"/>
      <c r="E76" s="84"/>
      <c r="F76" s="84"/>
      <c r="G76" s="84"/>
      <c r="H76" s="84"/>
      <c r="I76" s="84"/>
      <c r="J76" s="84"/>
    </row>
    <row r="82" spans="3:3" x14ac:dyDescent="0.35">
      <c r="C82" s="83"/>
    </row>
    <row r="83" spans="3:3" x14ac:dyDescent="0.35">
      <c r="C83" s="83"/>
    </row>
    <row r="84" spans="3:3" x14ac:dyDescent="0.35">
      <c r="C84" s="83"/>
    </row>
    <row r="87" spans="3:3" x14ac:dyDescent="0.35">
      <c r="C87" s="83"/>
    </row>
    <row r="89" spans="3:3" x14ac:dyDescent="0.35">
      <c r="C89" s="83"/>
    </row>
  </sheetData>
  <mergeCells count="2">
    <mergeCell ref="A52:B52"/>
    <mergeCell ref="A64:B6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A4F1-D4B2-41D4-B035-1DF803596369}">
  <sheetPr codeName="Sheet15"/>
  <dimension ref="A1:T90"/>
  <sheetViews>
    <sheetView workbookViewId="0">
      <selection activeCell="A11" sqref="A11"/>
    </sheetView>
  </sheetViews>
  <sheetFormatPr defaultRowHeight="12.75" x14ac:dyDescent="0.35"/>
  <cols>
    <col min="1" max="1" width="60.1328125" customWidth="1"/>
    <col min="2" max="2" width="26.1328125" bestFit="1" customWidth="1"/>
    <col min="3" max="4" width="9.1328125"/>
    <col min="5" max="5" width="12.59765625" customWidth="1"/>
    <col min="6" max="20" width="9.1328125"/>
  </cols>
  <sheetData>
    <row r="1" spans="1:20" x14ac:dyDescent="0.35">
      <c r="A1" s="16" t="s">
        <v>90</v>
      </c>
      <c r="B1" s="16" t="s">
        <v>91</v>
      </c>
      <c r="C1" s="16" t="s">
        <v>92</v>
      </c>
      <c r="D1" s="16" t="s">
        <v>93</v>
      </c>
      <c r="E1" s="16" t="s">
        <v>94</v>
      </c>
      <c r="F1" s="16" t="s">
        <v>93</v>
      </c>
      <c r="G1" s="16" t="s">
        <v>95</v>
      </c>
      <c r="H1" s="16" t="s">
        <v>96</v>
      </c>
      <c r="I1" s="16" t="s">
        <v>97</v>
      </c>
      <c r="J1" s="16" t="s">
        <v>98</v>
      </c>
      <c r="K1" s="16" t="s">
        <v>99</v>
      </c>
      <c r="L1" s="16" t="s">
        <v>100</v>
      </c>
      <c r="M1" s="16" t="s">
        <v>101</v>
      </c>
      <c r="N1" s="16" t="s">
        <v>102</v>
      </c>
      <c r="O1" s="16" t="s">
        <v>103</v>
      </c>
      <c r="P1" s="16" t="s">
        <v>104</v>
      </c>
      <c r="Q1" s="16" t="s">
        <v>105</v>
      </c>
      <c r="R1" s="16" t="s">
        <v>106</v>
      </c>
      <c r="S1" s="16" t="s">
        <v>107</v>
      </c>
      <c r="T1" s="16" t="s">
        <v>108</v>
      </c>
    </row>
    <row r="2" spans="1:20" x14ac:dyDescent="0.35">
      <c r="A2" t="s">
        <v>118</v>
      </c>
      <c r="B2" t="s">
        <v>37</v>
      </c>
      <c r="C2">
        <v>43750.517361111109</v>
      </c>
      <c r="E2" s="15">
        <v>43751</v>
      </c>
      <c r="F2">
        <v>0.45347222222222222</v>
      </c>
      <c r="G2" t="s">
        <v>110</v>
      </c>
      <c r="R2">
        <v>21865</v>
      </c>
      <c r="S2">
        <v>266</v>
      </c>
      <c r="T2">
        <v>19</v>
      </c>
    </row>
    <row r="3" spans="1:20" x14ac:dyDescent="0.35">
      <c r="A3" t="s">
        <v>112</v>
      </c>
      <c r="B3" t="s">
        <v>40</v>
      </c>
      <c r="E3" s="15">
        <v>43751</v>
      </c>
      <c r="F3">
        <v>0.82608796296296294</v>
      </c>
      <c r="G3" t="s">
        <v>110</v>
      </c>
    </row>
    <row r="4" spans="1:20" x14ac:dyDescent="0.35">
      <c r="A4" t="s">
        <v>119</v>
      </c>
      <c r="B4" t="s">
        <v>37</v>
      </c>
      <c r="C4">
        <v>43750.550694444442</v>
      </c>
      <c r="E4" s="15">
        <v>43751</v>
      </c>
      <c r="F4" t="s">
        <v>121</v>
      </c>
      <c r="G4" t="s">
        <v>110</v>
      </c>
      <c r="R4">
        <v>122681</v>
      </c>
      <c r="S4">
        <v>3005</v>
      </c>
      <c r="T4">
        <v>287</v>
      </c>
    </row>
    <row r="5" spans="1:20" x14ac:dyDescent="0.35">
      <c r="A5" t="s">
        <v>114</v>
      </c>
      <c r="B5" t="s">
        <v>37</v>
      </c>
      <c r="C5" t="s">
        <v>115</v>
      </c>
      <c r="E5" t="s">
        <v>116</v>
      </c>
      <c r="G5" t="s">
        <v>109</v>
      </c>
      <c r="J5" t="s">
        <v>117</v>
      </c>
      <c r="S5">
        <v>7504</v>
      </c>
      <c r="T5">
        <v>88</v>
      </c>
    </row>
    <row r="6" spans="1:20" x14ac:dyDescent="0.35">
      <c r="A6" t="s">
        <v>122</v>
      </c>
      <c r="B6" t="s">
        <v>37</v>
      </c>
      <c r="C6">
        <v>43750.71875</v>
      </c>
      <c r="E6" s="15">
        <v>43751</v>
      </c>
      <c r="F6" t="s">
        <v>123</v>
      </c>
      <c r="G6" t="s">
        <v>110</v>
      </c>
      <c r="R6">
        <v>364337</v>
      </c>
      <c r="S6">
        <v>4181</v>
      </c>
      <c r="T6">
        <v>646</v>
      </c>
    </row>
    <row r="7" spans="1:20" x14ac:dyDescent="0.35">
      <c r="A7" t="s">
        <v>124</v>
      </c>
      <c r="B7" t="s">
        <v>37</v>
      </c>
      <c r="C7">
        <v>43750.522222222222</v>
      </c>
      <c r="E7" s="15">
        <v>43751</v>
      </c>
      <c r="F7" t="s">
        <v>125</v>
      </c>
      <c r="G7" t="s">
        <v>110</v>
      </c>
      <c r="R7">
        <v>6951</v>
      </c>
      <c r="S7">
        <v>44</v>
      </c>
      <c r="T7">
        <v>2</v>
      </c>
    </row>
    <row r="8" spans="1:20" x14ac:dyDescent="0.35">
      <c r="A8" t="s">
        <v>126</v>
      </c>
      <c r="B8" t="s">
        <v>37</v>
      </c>
      <c r="C8">
        <v>43750.524305555555</v>
      </c>
      <c r="E8" s="15">
        <v>43751</v>
      </c>
      <c r="F8" t="s">
        <v>127</v>
      </c>
      <c r="G8" t="s">
        <v>110</v>
      </c>
      <c r="R8">
        <v>9911</v>
      </c>
      <c r="S8">
        <v>69</v>
      </c>
      <c r="T8">
        <v>10</v>
      </c>
    </row>
    <row r="9" spans="1:20" x14ac:dyDescent="0.35">
      <c r="A9" t="s">
        <v>128</v>
      </c>
      <c r="B9" t="s">
        <v>37</v>
      </c>
      <c r="C9">
        <v>43750.515277777777</v>
      </c>
      <c r="E9" s="15">
        <v>43751</v>
      </c>
      <c r="F9" t="s">
        <v>129</v>
      </c>
      <c r="G9" t="s">
        <v>110</v>
      </c>
      <c r="H9" t="s">
        <v>130</v>
      </c>
      <c r="R9">
        <v>15653</v>
      </c>
      <c r="S9">
        <v>160</v>
      </c>
      <c r="T9">
        <v>18</v>
      </c>
    </row>
    <row r="10" spans="1:20" x14ac:dyDescent="0.35">
      <c r="A10" t="s">
        <v>131</v>
      </c>
      <c r="B10" t="s">
        <v>40</v>
      </c>
      <c r="E10" s="15">
        <v>43750</v>
      </c>
      <c r="F10" t="s">
        <v>58</v>
      </c>
      <c r="G10" t="s">
        <v>109</v>
      </c>
      <c r="H10" t="s">
        <v>41</v>
      </c>
      <c r="M10" t="s">
        <v>41</v>
      </c>
      <c r="R10">
        <v>411</v>
      </c>
      <c r="S10">
        <v>12</v>
      </c>
      <c r="T10">
        <v>0</v>
      </c>
    </row>
    <row r="11" spans="1:20" x14ac:dyDescent="0.35">
      <c r="A11" t="s">
        <v>133</v>
      </c>
      <c r="B11" t="s">
        <v>37</v>
      </c>
      <c r="C11" t="s">
        <v>134</v>
      </c>
      <c r="D11" s="15">
        <v>43809</v>
      </c>
      <c r="E11" t="s">
        <v>135</v>
      </c>
      <c r="F11" t="s">
        <v>136</v>
      </c>
      <c r="G11" t="s">
        <v>110</v>
      </c>
      <c r="R11">
        <v>248578</v>
      </c>
      <c r="S11">
        <v>3131</v>
      </c>
      <c r="T11">
        <v>524</v>
      </c>
    </row>
    <row r="12" spans="1:20" x14ac:dyDescent="0.35">
      <c r="A12" t="s">
        <v>137</v>
      </c>
      <c r="B12" t="s">
        <v>37</v>
      </c>
      <c r="C12">
        <v>0.50416666666666665</v>
      </c>
      <c r="E12" s="15">
        <v>43751</v>
      </c>
      <c r="F12">
        <v>0.72635416666666675</v>
      </c>
      <c r="G12" t="s">
        <v>109</v>
      </c>
      <c r="H12" t="s">
        <v>138</v>
      </c>
      <c r="I12" t="s">
        <v>139</v>
      </c>
      <c r="J12" t="s">
        <v>140</v>
      </c>
      <c r="K12" t="s">
        <v>141</v>
      </c>
      <c r="L12" t="s">
        <v>142</v>
      </c>
      <c r="R12">
        <v>12034</v>
      </c>
      <c r="S12">
        <v>133</v>
      </c>
      <c r="T12">
        <v>36</v>
      </c>
    </row>
    <row r="13" spans="1:20" x14ac:dyDescent="0.35">
      <c r="A13" t="s">
        <v>143</v>
      </c>
      <c r="B13" t="s">
        <v>37</v>
      </c>
      <c r="C13">
        <v>43750.597916666666</v>
      </c>
      <c r="E13" s="15">
        <v>43751</v>
      </c>
      <c r="F13" t="s">
        <v>144</v>
      </c>
      <c r="G13" t="s">
        <v>110</v>
      </c>
      <c r="R13">
        <v>93464</v>
      </c>
      <c r="S13">
        <v>1296</v>
      </c>
      <c r="T13">
        <v>67</v>
      </c>
    </row>
    <row r="14" spans="1:20" x14ac:dyDescent="0.35">
      <c r="A14" t="s">
        <v>145</v>
      </c>
      <c r="B14" t="s">
        <v>37</v>
      </c>
      <c r="C14">
        <v>0.50416666666666665</v>
      </c>
      <c r="E14" s="15">
        <v>43751</v>
      </c>
      <c r="F14">
        <v>0.68104166666666666</v>
      </c>
      <c r="G14" t="s">
        <v>109</v>
      </c>
      <c r="R14">
        <v>58272</v>
      </c>
      <c r="S14">
        <v>606</v>
      </c>
      <c r="T14">
        <v>51</v>
      </c>
    </row>
    <row r="15" spans="1:20" x14ac:dyDescent="0.35">
      <c r="A15" t="s">
        <v>146</v>
      </c>
      <c r="B15" t="s">
        <v>37</v>
      </c>
      <c r="C15">
        <v>0.50416666666666665</v>
      </c>
      <c r="E15" s="15">
        <v>43751</v>
      </c>
      <c r="F15">
        <v>0.75259259259259259</v>
      </c>
      <c r="G15" t="s">
        <v>109</v>
      </c>
      <c r="H15" t="s">
        <v>147</v>
      </c>
      <c r="I15" t="s">
        <v>148</v>
      </c>
      <c r="R15">
        <v>43130</v>
      </c>
      <c r="S15">
        <v>622</v>
      </c>
      <c r="T15">
        <v>141</v>
      </c>
    </row>
    <row r="16" spans="1:20" x14ac:dyDescent="0.35">
      <c r="A16" t="s">
        <v>149</v>
      </c>
      <c r="B16" t="s">
        <v>40</v>
      </c>
      <c r="E16" s="15">
        <v>43751</v>
      </c>
      <c r="F16">
        <v>0.8305324074074073</v>
      </c>
      <c r="G16" t="s">
        <v>110</v>
      </c>
      <c r="R16">
        <v>32426</v>
      </c>
      <c r="S16">
        <v>503</v>
      </c>
      <c r="T16">
        <v>64</v>
      </c>
    </row>
    <row r="17" spans="1:20" x14ac:dyDescent="0.35">
      <c r="A17" t="s">
        <v>150</v>
      </c>
      <c r="B17" t="s">
        <v>37</v>
      </c>
      <c r="C17">
        <v>0.50416666666666665</v>
      </c>
      <c r="E17" s="15">
        <v>43751</v>
      </c>
      <c r="F17">
        <v>0.83052083333333337</v>
      </c>
      <c r="G17" t="s">
        <v>110</v>
      </c>
      <c r="H17" t="s">
        <v>151</v>
      </c>
      <c r="R17">
        <v>32508</v>
      </c>
      <c r="S17">
        <v>503</v>
      </c>
      <c r="T17">
        <v>70</v>
      </c>
    </row>
    <row r="18" spans="1:20" x14ac:dyDescent="0.35">
      <c r="A18" t="s">
        <v>152</v>
      </c>
      <c r="B18" t="s">
        <v>37</v>
      </c>
      <c r="C18">
        <v>43750.51458333333</v>
      </c>
      <c r="E18" s="15">
        <v>43751</v>
      </c>
      <c r="F18" t="s">
        <v>153</v>
      </c>
      <c r="G18" t="s">
        <v>154</v>
      </c>
      <c r="H18" t="s">
        <v>155</v>
      </c>
      <c r="R18">
        <v>8768</v>
      </c>
      <c r="S18">
        <v>71</v>
      </c>
      <c r="T18">
        <v>14</v>
      </c>
    </row>
    <row r="19" spans="1:20" x14ac:dyDescent="0.35">
      <c r="A19" t="s">
        <v>156</v>
      </c>
      <c r="B19" t="s">
        <v>40</v>
      </c>
      <c r="G19" t="s">
        <v>154</v>
      </c>
      <c r="H19" t="s">
        <v>57</v>
      </c>
      <c r="R19">
        <v>9640</v>
      </c>
      <c r="S19">
        <v>136</v>
      </c>
      <c r="T19">
        <v>8</v>
      </c>
    </row>
    <row r="20" spans="1:20" x14ac:dyDescent="0.35">
      <c r="A20" t="s">
        <v>113</v>
      </c>
      <c r="B20" t="s">
        <v>37</v>
      </c>
      <c r="C20">
        <v>0.50416666666666665</v>
      </c>
      <c r="E20" s="15">
        <v>43751</v>
      </c>
      <c r="F20">
        <v>0.79510416666666661</v>
      </c>
      <c r="G20" t="s">
        <v>110</v>
      </c>
      <c r="H20" t="s">
        <v>157</v>
      </c>
      <c r="I20" t="s">
        <v>158</v>
      </c>
      <c r="R20">
        <v>102714</v>
      </c>
      <c r="S20">
        <v>1512</v>
      </c>
      <c r="T20">
        <v>199</v>
      </c>
    </row>
    <row r="21" spans="1:20" x14ac:dyDescent="0.35">
      <c r="A21" t="s">
        <v>159</v>
      </c>
      <c r="B21" t="s">
        <v>37</v>
      </c>
      <c r="C21" s="15" t="s">
        <v>160</v>
      </c>
      <c r="E21" t="s">
        <v>161</v>
      </c>
      <c r="G21" t="s">
        <v>110</v>
      </c>
      <c r="H21" t="s">
        <v>162</v>
      </c>
      <c r="M21" t="s">
        <v>163</v>
      </c>
      <c r="R21">
        <v>55084</v>
      </c>
      <c r="S21">
        <v>666</v>
      </c>
      <c r="T21">
        <v>241</v>
      </c>
    </row>
    <row r="22" spans="1:20" x14ac:dyDescent="0.35">
      <c r="A22" t="s">
        <v>164</v>
      </c>
      <c r="B22" t="s">
        <v>37</v>
      </c>
      <c r="C22">
        <v>0.50416666666666665</v>
      </c>
      <c r="E22" s="15">
        <v>43751</v>
      </c>
      <c r="F22">
        <v>0.6810532407407407</v>
      </c>
      <c r="G22" t="s">
        <v>109</v>
      </c>
      <c r="H22" t="s">
        <v>165</v>
      </c>
      <c r="I22" t="s">
        <v>157</v>
      </c>
      <c r="J22" t="s">
        <v>158</v>
      </c>
      <c r="R22">
        <v>14344</v>
      </c>
      <c r="S22">
        <v>151</v>
      </c>
      <c r="T22">
        <v>14</v>
      </c>
    </row>
    <row r="23" spans="1:20" x14ac:dyDescent="0.35">
      <c r="A23" t="s">
        <v>166</v>
      </c>
      <c r="B23" t="s">
        <v>40</v>
      </c>
      <c r="E23" s="15">
        <v>43751</v>
      </c>
      <c r="F23" t="s">
        <v>167</v>
      </c>
      <c r="G23" t="s">
        <v>109</v>
      </c>
      <c r="R23">
        <v>114239</v>
      </c>
      <c r="S23">
        <v>1255</v>
      </c>
      <c r="T23">
        <v>461</v>
      </c>
    </row>
    <row r="24" spans="1:20" x14ac:dyDescent="0.35">
      <c r="A24" t="s">
        <v>168</v>
      </c>
      <c r="B24" t="s">
        <v>37</v>
      </c>
      <c r="C24" t="s">
        <v>116</v>
      </c>
      <c r="E24" t="s">
        <v>169</v>
      </c>
      <c r="G24" t="s">
        <v>109</v>
      </c>
      <c r="R24">
        <v>114415</v>
      </c>
      <c r="S24">
        <v>2043</v>
      </c>
      <c r="T24">
        <v>489</v>
      </c>
    </row>
    <row r="25" spans="1:20" x14ac:dyDescent="0.35">
      <c r="A25" t="s">
        <v>170</v>
      </c>
      <c r="B25" t="s">
        <v>37</v>
      </c>
      <c r="C25">
        <v>43750.515972222223</v>
      </c>
      <c r="E25" s="15">
        <v>43751</v>
      </c>
      <c r="F25" t="s">
        <v>171</v>
      </c>
      <c r="G25" t="s">
        <v>109</v>
      </c>
      <c r="R25">
        <v>23782</v>
      </c>
      <c r="S25">
        <v>261</v>
      </c>
      <c r="T25">
        <v>30</v>
      </c>
    </row>
    <row r="26" spans="1:20" x14ac:dyDescent="0.35">
      <c r="A26" t="s">
        <v>172</v>
      </c>
      <c r="B26" t="s">
        <v>37</v>
      </c>
      <c r="C26">
        <v>43750.529166666667</v>
      </c>
      <c r="E26" s="15">
        <v>43750</v>
      </c>
      <c r="F26" t="s">
        <v>173</v>
      </c>
      <c r="G26" t="s">
        <v>110</v>
      </c>
      <c r="R26">
        <v>8608</v>
      </c>
      <c r="S26">
        <v>90</v>
      </c>
      <c r="T26">
        <v>12</v>
      </c>
    </row>
    <row r="27" spans="1:20" x14ac:dyDescent="0.35">
      <c r="A27" t="s">
        <v>174</v>
      </c>
      <c r="B27" t="s">
        <v>37</v>
      </c>
      <c r="C27" t="s">
        <v>175</v>
      </c>
      <c r="D27" t="s">
        <v>176</v>
      </c>
      <c r="E27" t="s">
        <v>177</v>
      </c>
      <c r="F27" t="s">
        <v>178</v>
      </c>
      <c r="G27" t="s">
        <v>110</v>
      </c>
      <c r="R27">
        <v>73824</v>
      </c>
      <c r="S27">
        <v>1009</v>
      </c>
      <c r="T27">
        <v>126</v>
      </c>
    </row>
    <row r="28" spans="1:20" x14ac:dyDescent="0.35">
      <c r="A28" t="s">
        <v>179</v>
      </c>
      <c r="B28" t="s">
        <v>37</v>
      </c>
      <c r="C28" t="s">
        <v>180</v>
      </c>
      <c r="E28" t="s">
        <v>181</v>
      </c>
      <c r="F28" t="s">
        <v>59</v>
      </c>
      <c r="G28" t="s">
        <v>110</v>
      </c>
      <c r="H28" t="s">
        <v>182</v>
      </c>
      <c r="R28">
        <v>73824</v>
      </c>
      <c r="S28">
        <v>1009</v>
      </c>
      <c r="T28">
        <v>126</v>
      </c>
    </row>
    <row r="29" spans="1:20" x14ac:dyDescent="0.35">
      <c r="A29" t="s">
        <v>183</v>
      </c>
      <c r="B29" t="s">
        <v>37</v>
      </c>
      <c r="C29">
        <v>43750.513888888891</v>
      </c>
      <c r="E29" s="15">
        <v>43751</v>
      </c>
      <c r="F29" t="s">
        <v>184</v>
      </c>
      <c r="G29" t="s">
        <v>110</v>
      </c>
      <c r="R29">
        <v>38465</v>
      </c>
      <c r="S29">
        <v>401</v>
      </c>
      <c r="T29">
        <v>40</v>
      </c>
    </row>
    <row r="30" spans="1:20" x14ac:dyDescent="0.35">
      <c r="A30" t="s">
        <v>185</v>
      </c>
      <c r="B30" t="s">
        <v>37</v>
      </c>
      <c r="C30">
        <v>43750.53125</v>
      </c>
      <c r="E30" s="15">
        <v>43750</v>
      </c>
      <c r="F30" t="s">
        <v>186</v>
      </c>
      <c r="G30" t="s">
        <v>110</v>
      </c>
      <c r="R30">
        <v>2736</v>
      </c>
      <c r="S30">
        <v>14</v>
      </c>
      <c r="T30">
        <v>5</v>
      </c>
    </row>
    <row r="31" spans="1:20" x14ac:dyDescent="0.35">
      <c r="A31" t="s">
        <v>187</v>
      </c>
      <c r="B31" t="s">
        <v>40</v>
      </c>
      <c r="E31" s="15">
        <v>43751</v>
      </c>
      <c r="F31">
        <v>4.6134259259259264E-2</v>
      </c>
      <c r="G31" t="s">
        <v>109</v>
      </c>
      <c r="H31" t="s">
        <v>147</v>
      </c>
      <c r="I31" t="s">
        <v>148</v>
      </c>
      <c r="R31">
        <v>15806</v>
      </c>
      <c r="S31">
        <v>227</v>
      </c>
      <c r="T31">
        <v>26</v>
      </c>
    </row>
    <row r="32" spans="1:20" x14ac:dyDescent="0.35">
      <c r="A32" t="s">
        <v>188</v>
      </c>
      <c r="B32" t="s">
        <v>40</v>
      </c>
      <c r="E32" s="15">
        <v>43750</v>
      </c>
      <c r="F32" t="s">
        <v>189</v>
      </c>
      <c r="G32" t="s">
        <v>110</v>
      </c>
      <c r="H32" t="s">
        <v>120</v>
      </c>
      <c r="I32" t="s">
        <v>190</v>
      </c>
      <c r="J32" t="s">
        <v>191</v>
      </c>
      <c r="M32" t="s">
        <v>41</v>
      </c>
      <c r="R32">
        <v>40442</v>
      </c>
      <c r="S32">
        <v>461</v>
      </c>
      <c r="T32">
        <v>31</v>
      </c>
    </row>
    <row r="33" spans="1:20" x14ac:dyDescent="0.35">
      <c r="A33" t="s">
        <v>192</v>
      </c>
      <c r="B33" t="s">
        <v>37</v>
      </c>
      <c r="C33">
        <v>0.50416666666666665</v>
      </c>
      <c r="E33" s="15">
        <v>43751</v>
      </c>
      <c r="F33">
        <v>0.57442129629629635</v>
      </c>
      <c r="G33" t="s">
        <v>109</v>
      </c>
      <c r="H33" t="s">
        <v>193</v>
      </c>
      <c r="I33" t="s">
        <v>119</v>
      </c>
      <c r="R33">
        <v>4838</v>
      </c>
      <c r="S33">
        <v>65</v>
      </c>
      <c r="T33">
        <v>6</v>
      </c>
    </row>
    <row r="34" spans="1:20" x14ac:dyDescent="0.35">
      <c r="A34" t="s">
        <v>194</v>
      </c>
      <c r="B34" t="s">
        <v>37</v>
      </c>
      <c r="C34">
        <v>43750</v>
      </c>
      <c r="D34" t="s">
        <v>195</v>
      </c>
      <c r="E34" s="15">
        <v>43751</v>
      </c>
      <c r="F34" t="s">
        <v>196</v>
      </c>
      <c r="G34" t="s">
        <v>110</v>
      </c>
      <c r="R34">
        <v>3115</v>
      </c>
      <c r="S34">
        <v>40</v>
      </c>
      <c r="T34">
        <v>3</v>
      </c>
    </row>
    <row r="35" spans="1:20" x14ac:dyDescent="0.35">
      <c r="A35" t="s">
        <v>197</v>
      </c>
      <c r="B35" t="s">
        <v>37</v>
      </c>
      <c r="C35">
        <v>43750.522916666669</v>
      </c>
      <c r="E35" s="15">
        <v>43751</v>
      </c>
      <c r="F35" t="s">
        <v>198</v>
      </c>
      <c r="G35" t="s">
        <v>110</v>
      </c>
      <c r="R35">
        <v>20907</v>
      </c>
      <c r="S35">
        <v>211</v>
      </c>
      <c r="T35">
        <v>31</v>
      </c>
    </row>
    <row r="36" spans="1:20" x14ac:dyDescent="0.35">
      <c r="A36" t="s">
        <v>199</v>
      </c>
      <c r="B36" t="s">
        <v>37</v>
      </c>
      <c r="C36" t="s">
        <v>200</v>
      </c>
      <c r="E36" t="s">
        <v>201</v>
      </c>
      <c r="G36" t="s">
        <v>110</v>
      </c>
      <c r="R36">
        <v>34026</v>
      </c>
      <c r="S36">
        <v>388</v>
      </c>
      <c r="T36">
        <v>33</v>
      </c>
    </row>
    <row r="37" spans="1:20" x14ac:dyDescent="0.35">
      <c r="A37" t="s">
        <v>202</v>
      </c>
      <c r="B37" t="s">
        <v>37</v>
      </c>
      <c r="C37">
        <v>43750.532638888886</v>
      </c>
      <c r="E37" s="15">
        <v>43751</v>
      </c>
      <c r="F37" t="s">
        <v>203</v>
      </c>
      <c r="G37" t="s">
        <v>109</v>
      </c>
      <c r="R37">
        <v>18725</v>
      </c>
      <c r="S37">
        <v>211</v>
      </c>
      <c r="T37">
        <v>11</v>
      </c>
    </row>
    <row r="38" spans="1:20" x14ac:dyDescent="0.35">
      <c r="A38" t="s">
        <v>204</v>
      </c>
      <c r="B38" t="s">
        <v>37</v>
      </c>
      <c r="C38">
        <v>0.50416666666666665</v>
      </c>
      <c r="E38" s="15">
        <v>43751</v>
      </c>
      <c r="F38">
        <v>0.68836805555555547</v>
      </c>
      <c r="G38" t="s">
        <v>109</v>
      </c>
      <c r="H38" t="s">
        <v>157</v>
      </c>
      <c r="I38" t="s">
        <v>158</v>
      </c>
      <c r="R38">
        <v>23047</v>
      </c>
      <c r="S38">
        <v>216</v>
      </c>
      <c r="T38">
        <v>18</v>
      </c>
    </row>
    <row r="39" spans="1:20" x14ac:dyDescent="0.35">
      <c r="A39" t="s">
        <v>205</v>
      </c>
      <c r="B39" t="s">
        <v>37</v>
      </c>
      <c r="C39">
        <v>43750.520138888889</v>
      </c>
      <c r="E39" s="15">
        <v>43751</v>
      </c>
      <c r="F39" t="s">
        <v>206</v>
      </c>
      <c r="G39" t="s">
        <v>110</v>
      </c>
      <c r="R39">
        <v>44163</v>
      </c>
      <c r="S39">
        <v>462</v>
      </c>
      <c r="T39">
        <v>81</v>
      </c>
    </row>
    <row r="40" spans="1:20" x14ac:dyDescent="0.35">
      <c r="A40" t="s">
        <v>207</v>
      </c>
      <c r="B40" t="s">
        <v>37</v>
      </c>
      <c r="C40">
        <v>43750.701388888891</v>
      </c>
      <c r="E40" s="15">
        <v>43751</v>
      </c>
      <c r="F40" t="s">
        <v>208</v>
      </c>
      <c r="G40" t="s">
        <v>110</v>
      </c>
      <c r="R40">
        <v>109686</v>
      </c>
      <c r="S40">
        <v>1341</v>
      </c>
      <c r="T40">
        <v>139</v>
      </c>
    </row>
    <row r="41" spans="1:20" x14ac:dyDescent="0.35">
      <c r="A41" t="s">
        <v>209</v>
      </c>
      <c r="B41" t="s">
        <v>37</v>
      </c>
      <c r="C41">
        <v>43750.51666666667</v>
      </c>
      <c r="E41" s="15">
        <v>43751</v>
      </c>
      <c r="F41" t="s">
        <v>210</v>
      </c>
      <c r="G41" t="s">
        <v>110</v>
      </c>
      <c r="R41">
        <v>37660</v>
      </c>
      <c r="S41">
        <v>525</v>
      </c>
      <c r="T41">
        <v>73</v>
      </c>
    </row>
    <row r="42" spans="1:20" x14ac:dyDescent="0.35">
      <c r="A42" t="s">
        <v>211</v>
      </c>
      <c r="B42" t="s">
        <v>40</v>
      </c>
      <c r="E42" s="15">
        <v>43751</v>
      </c>
      <c r="F42">
        <v>0.49846064814814817</v>
      </c>
      <c r="G42" t="s">
        <v>109</v>
      </c>
      <c r="H42" t="s">
        <v>212</v>
      </c>
      <c r="I42" t="s">
        <v>213</v>
      </c>
      <c r="R42">
        <v>57471</v>
      </c>
      <c r="S42">
        <v>664</v>
      </c>
      <c r="T42">
        <v>100</v>
      </c>
    </row>
    <row r="43" spans="1:20" x14ac:dyDescent="0.35">
      <c r="A43" t="s">
        <v>214</v>
      </c>
      <c r="B43" t="s">
        <v>40</v>
      </c>
      <c r="E43" s="15">
        <v>43751</v>
      </c>
      <c r="F43">
        <v>0.75260416666666663</v>
      </c>
      <c r="G43" t="s">
        <v>109</v>
      </c>
      <c r="R43">
        <v>119969</v>
      </c>
      <c r="S43">
        <v>1644</v>
      </c>
      <c r="T43">
        <v>285</v>
      </c>
    </row>
    <row r="44" spans="1:20" x14ac:dyDescent="0.35">
      <c r="A44" t="s">
        <v>148</v>
      </c>
      <c r="B44" t="s">
        <v>37</v>
      </c>
      <c r="C44">
        <v>0.50416666666666665</v>
      </c>
      <c r="E44" s="15">
        <v>43751</v>
      </c>
      <c r="F44">
        <v>0.75260416666666663</v>
      </c>
      <c r="G44" t="s">
        <v>109</v>
      </c>
      <c r="R44">
        <v>120466</v>
      </c>
      <c r="S44">
        <v>1648</v>
      </c>
      <c r="T44">
        <v>285</v>
      </c>
    </row>
    <row r="45" spans="1:20" x14ac:dyDescent="0.35">
      <c r="A45" t="s">
        <v>215</v>
      </c>
      <c r="B45" t="s">
        <v>37</v>
      </c>
      <c r="C45">
        <v>0.50416666666666665</v>
      </c>
      <c r="E45" s="15">
        <v>43751</v>
      </c>
      <c r="F45">
        <v>0.6810532407407407</v>
      </c>
      <c r="G45" t="s">
        <v>109</v>
      </c>
      <c r="H45" t="s">
        <v>193</v>
      </c>
      <c r="I45" t="s">
        <v>119</v>
      </c>
      <c r="R45">
        <v>5741</v>
      </c>
      <c r="S45">
        <v>84</v>
      </c>
      <c r="T45">
        <v>12</v>
      </c>
    </row>
    <row r="46" spans="1:20" x14ac:dyDescent="0.35">
      <c r="A46" t="s">
        <v>216</v>
      </c>
      <c r="B46" t="s">
        <v>37</v>
      </c>
      <c r="C46">
        <v>43750.534722222219</v>
      </c>
      <c r="E46" s="15">
        <v>43751</v>
      </c>
      <c r="F46" t="s">
        <v>196</v>
      </c>
      <c r="G46" t="s">
        <v>109</v>
      </c>
      <c r="R46">
        <v>5946</v>
      </c>
      <c r="S46">
        <v>93</v>
      </c>
      <c r="T46">
        <v>4</v>
      </c>
    </row>
    <row r="47" spans="1:20" x14ac:dyDescent="0.35">
      <c r="A47" t="s">
        <v>217</v>
      </c>
      <c r="B47" t="s">
        <v>37</v>
      </c>
      <c r="C47">
        <v>43750.595138888886</v>
      </c>
      <c r="E47" s="15">
        <v>43751</v>
      </c>
      <c r="F47" t="s">
        <v>218</v>
      </c>
      <c r="G47" t="s">
        <v>110</v>
      </c>
      <c r="R47">
        <v>55830</v>
      </c>
      <c r="S47">
        <v>790</v>
      </c>
      <c r="T47">
        <v>78</v>
      </c>
    </row>
    <row r="48" spans="1:20" x14ac:dyDescent="0.35">
      <c r="A48" t="s">
        <v>219</v>
      </c>
      <c r="B48" t="s">
        <v>40</v>
      </c>
      <c r="E48" s="15">
        <v>43750</v>
      </c>
      <c r="F48">
        <v>0.84692129629629631</v>
      </c>
      <c r="G48" t="s">
        <v>110</v>
      </c>
      <c r="H48" t="s">
        <v>220</v>
      </c>
      <c r="I48" t="s">
        <v>221</v>
      </c>
      <c r="J48" t="s">
        <v>51</v>
      </c>
      <c r="R48">
        <v>38928</v>
      </c>
      <c r="S48">
        <v>416</v>
      </c>
      <c r="T48">
        <v>147</v>
      </c>
    </row>
    <row r="49" spans="1:20" x14ac:dyDescent="0.35">
      <c r="A49" t="s">
        <v>222</v>
      </c>
      <c r="B49" t="s">
        <v>37</v>
      </c>
      <c r="C49" t="s">
        <v>223</v>
      </c>
      <c r="E49" t="s">
        <v>224</v>
      </c>
      <c r="G49" t="s">
        <v>110</v>
      </c>
      <c r="H49" t="s">
        <v>130</v>
      </c>
      <c r="R49">
        <v>23490</v>
      </c>
      <c r="S49">
        <v>372</v>
      </c>
      <c r="T49">
        <v>66</v>
      </c>
    </row>
    <row r="50" spans="1:20" x14ac:dyDescent="0.35">
      <c r="A50" t="s">
        <v>225</v>
      </c>
      <c r="B50" t="s">
        <v>37</v>
      </c>
      <c r="C50">
        <v>43750.527083333334</v>
      </c>
      <c r="E50" s="15">
        <v>43751</v>
      </c>
      <c r="F50" t="s">
        <v>226</v>
      </c>
      <c r="G50" t="s">
        <v>109</v>
      </c>
      <c r="R50">
        <v>10298</v>
      </c>
      <c r="S50">
        <v>106</v>
      </c>
      <c r="T50">
        <v>13</v>
      </c>
    </row>
    <row r="51" spans="1:20" x14ac:dyDescent="0.35">
      <c r="A51" t="s">
        <v>227</v>
      </c>
      <c r="B51" t="s">
        <v>37</v>
      </c>
      <c r="C51">
        <v>43750.650694444441</v>
      </c>
      <c r="E51" s="15">
        <v>43751</v>
      </c>
      <c r="F51" t="s">
        <v>228</v>
      </c>
      <c r="G51" t="s">
        <v>110</v>
      </c>
      <c r="R51">
        <v>71291</v>
      </c>
      <c r="S51">
        <v>1034</v>
      </c>
      <c r="T51">
        <v>48</v>
      </c>
    </row>
    <row r="52" spans="1:20" x14ac:dyDescent="0.35">
      <c r="A52" t="s">
        <v>229</v>
      </c>
      <c r="B52" t="s">
        <v>37</v>
      </c>
      <c r="C52">
        <v>43750.521527777775</v>
      </c>
      <c r="E52" s="15">
        <v>43751</v>
      </c>
      <c r="F52" t="s">
        <v>230</v>
      </c>
      <c r="G52" t="s">
        <v>110</v>
      </c>
      <c r="R52">
        <v>46970</v>
      </c>
      <c r="S52">
        <v>697</v>
      </c>
      <c r="T52">
        <v>25</v>
      </c>
    </row>
    <row r="53" spans="1:20" x14ac:dyDescent="0.35">
      <c r="A53" t="s">
        <v>231</v>
      </c>
      <c r="B53" t="s">
        <v>37</v>
      </c>
      <c r="C53">
        <v>43750.59375</v>
      </c>
      <c r="E53" t="s">
        <v>232</v>
      </c>
      <c r="F53" t="s">
        <v>233</v>
      </c>
      <c r="G53" t="s">
        <v>109</v>
      </c>
      <c r="R53">
        <v>7688</v>
      </c>
      <c r="S53">
        <v>129</v>
      </c>
      <c r="T53">
        <v>7</v>
      </c>
    </row>
    <row r="54" spans="1:20" x14ac:dyDescent="0.35">
      <c r="A54" t="s">
        <v>234</v>
      </c>
      <c r="B54" t="s">
        <v>37</v>
      </c>
      <c r="C54">
        <v>43750.52847222222</v>
      </c>
      <c r="E54" s="15">
        <v>43751</v>
      </c>
      <c r="F54" t="s">
        <v>235</v>
      </c>
      <c r="G54" t="s">
        <v>110</v>
      </c>
      <c r="R54">
        <v>40301</v>
      </c>
      <c r="S54">
        <v>338</v>
      </c>
      <c r="T54">
        <v>41</v>
      </c>
    </row>
    <row r="55" spans="1:20" x14ac:dyDescent="0.35">
      <c r="A55" t="s">
        <v>236</v>
      </c>
      <c r="B55" t="s">
        <v>37</v>
      </c>
      <c r="C55" t="s">
        <v>237</v>
      </c>
      <c r="D55" t="s">
        <v>238</v>
      </c>
      <c r="E55" t="s">
        <v>239</v>
      </c>
      <c r="F55" t="s">
        <v>240</v>
      </c>
      <c r="G55" t="s">
        <v>110</v>
      </c>
      <c r="R55">
        <v>42078</v>
      </c>
      <c r="S55">
        <v>348</v>
      </c>
      <c r="T55">
        <v>54</v>
      </c>
    </row>
    <row r="56" spans="1:20" x14ac:dyDescent="0.35">
      <c r="A56" t="s">
        <v>241</v>
      </c>
      <c r="B56" t="s">
        <v>37</v>
      </c>
      <c r="C56">
        <v>0.50416666666666665</v>
      </c>
      <c r="E56" s="15">
        <v>43751</v>
      </c>
      <c r="F56">
        <v>0.72636574074074067</v>
      </c>
      <c r="G56" t="s">
        <v>154</v>
      </c>
      <c r="H56" t="s">
        <v>212</v>
      </c>
      <c r="I56" t="s">
        <v>213</v>
      </c>
      <c r="R56">
        <v>17749</v>
      </c>
      <c r="S56">
        <v>208</v>
      </c>
      <c r="T56">
        <v>31</v>
      </c>
    </row>
    <row r="57" spans="1:20" x14ac:dyDescent="0.35">
      <c r="A57" t="s">
        <v>242</v>
      </c>
      <c r="B57" t="s">
        <v>37</v>
      </c>
      <c r="C57">
        <v>43750.533333333333</v>
      </c>
      <c r="E57" s="15">
        <v>43751</v>
      </c>
      <c r="F57" t="s">
        <v>243</v>
      </c>
      <c r="G57" t="s">
        <v>110</v>
      </c>
      <c r="R57">
        <v>15190</v>
      </c>
      <c r="S57">
        <v>134</v>
      </c>
      <c r="T57">
        <v>7</v>
      </c>
    </row>
    <row r="58" spans="1:20" x14ac:dyDescent="0.35">
      <c r="A58" t="s">
        <v>244</v>
      </c>
      <c r="B58" t="s">
        <v>37</v>
      </c>
      <c r="C58">
        <v>43750.527083333334</v>
      </c>
      <c r="E58" s="15">
        <v>43751</v>
      </c>
      <c r="F58" t="s">
        <v>245</v>
      </c>
      <c r="G58" t="s">
        <v>154</v>
      </c>
      <c r="R58">
        <v>8124</v>
      </c>
      <c r="S58">
        <v>56</v>
      </c>
      <c r="T58">
        <v>13</v>
      </c>
    </row>
    <row r="59" spans="1:20" x14ac:dyDescent="0.35">
      <c r="A59" t="s">
        <v>246</v>
      </c>
      <c r="B59" t="s">
        <v>37</v>
      </c>
      <c r="C59">
        <v>43751.807638888888</v>
      </c>
      <c r="E59" t="s">
        <v>41</v>
      </c>
      <c r="G59" t="s">
        <v>110</v>
      </c>
      <c r="R59">
        <v>226723</v>
      </c>
      <c r="S59">
        <v>2760</v>
      </c>
      <c r="T59">
        <v>269</v>
      </c>
    </row>
    <row r="60" spans="1:20" x14ac:dyDescent="0.35">
      <c r="A60" t="s">
        <v>247</v>
      </c>
      <c r="B60" t="s">
        <v>37</v>
      </c>
      <c r="C60">
        <v>0.50416666666666665</v>
      </c>
      <c r="E60" s="15">
        <v>43751</v>
      </c>
      <c r="F60">
        <v>0.6810532407407407</v>
      </c>
      <c r="G60" t="s">
        <v>110</v>
      </c>
      <c r="H60" t="s">
        <v>248</v>
      </c>
      <c r="I60" t="s">
        <v>139</v>
      </c>
      <c r="J60" t="s">
        <v>140</v>
      </c>
      <c r="K60" t="s">
        <v>142</v>
      </c>
      <c r="R60">
        <v>19944</v>
      </c>
      <c r="S60">
        <v>205</v>
      </c>
      <c r="T60">
        <v>11</v>
      </c>
    </row>
    <row r="61" spans="1:20" x14ac:dyDescent="0.35">
      <c r="A61" t="s">
        <v>249</v>
      </c>
      <c r="B61" t="s">
        <v>37</v>
      </c>
      <c r="C61">
        <v>0.50416666666666665</v>
      </c>
      <c r="E61" s="15">
        <v>43751</v>
      </c>
      <c r="F61">
        <v>0.6810532407407407</v>
      </c>
      <c r="G61" t="s">
        <v>109</v>
      </c>
      <c r="H61" t="s">
        <v>212</v>
      </c>
      <c r="I61" t="s">
        <v>213</v>
      </c>
      <c r="J61" t="s">
        <v>250</v>
      </c>
      <c r="R61">
        <v>6545</v>
      </c>
      <c r="S61">
        <v>69</v>
      </c>
      <c r="T61">
        <v>8</v>
      </c>
    </row>
    <row r="62" spans="1:20" x14ac:dyDescent="0.35">
      <c r="A62" t="s">
        <v>213</v>
      </c>
      <c r="B62" t="s">
        <v>37</v>
      </c>
      <c r="C62">
        <v>0.50416666666666665</v>
      </c>
      <c r="E62" s="15">
        <v>43751</v>
      </c>
      <c r="F62">
        <v>0.72636574074074067</v>
      </c>
      <c r="G62" t="s">
        <v>109</v>
      </c>
      <c r="R62">
        <v>81588</v>
      </c>
      <c r="S62">
        <v>941</v>
      </c>
      <c r="T62">
        <v>139</v>
      </c>
    </row>
    <row r="63" spans="1:20" x14ac:dyDescent="0.35">
      <c r="A63" t="s">
        <v>212</v>
      </c>
      <c r="B63" t="s">
        <v>40</v>
      </c>
      <c r="E63" s="15">
        <v>43751</v>
      </c>
      <c r="F63">
        <v>0.72636574074074067</v>
      </c>
      <c r="G63" t="s">
        <v>109</v>
      </c>
      <c r="R63">
        <v>81661</v>
      </c>
      <c r="S63">
        <v>941</v>
      </c>
      <c r="T63">
        <v>139</v>
      </c>
    </row>
    <row r="64" spans="1:20" x14ac:dyDescent="0.35">
      <c r="A64" t="s">
        <v>251</v>
      </c>
      <c r="B64" t="s">
        <v>37</v>
      </c>
      <c r="C64">
        <v>43750</v>
      </c>
      <c r="D64" t="s">
        <v>252</v>
      </c>
      <c r="E64" s="15">
        <v>43752</v>
      </c>
      <c r="F64" t="s">
        <v>253</v>
      </c>
      <c r="G64" t="s">
        <v>154</v>
      </c>
      <c r="H64" t="s">
        <v>254</v>
      </c>
      <c r="I64" t="s">
        <v>255</v>
      </c>
      <c r="J64" t="s">
        <v>256</v>
      </c>
      <c r="K64" t="s">
        <v>220</v>
      </c>
      <c r="L64" t="s">
        <v>257</v>
      </c>
      <c r="R64">
        <v>12116</v>
      </c>
      <c r="S64">
        <v>168</v>
      </c>
      <c r="T64">
        <v>9</v>
      </c>
    </row>
    <row r="65" spans="1:20" x14ac:dyDescent="0.35">
      <c r="A65" t="s">
        <v>258</v>
      </c>
      <c r="B65" t="s">
        <v>37</v>
      </c>
      <c r="C65" t="s">
        <v>259</v>
      </c>
      <c r="E65" t="s">
        <v>260</v>
      </c>
      <c r="G65" t="s">
        <v>109</v>
      </c>
      <c r="M65" t="s">
        <v>261</v>
      </c>
      <c r="R65">
        <v>38404</v>
      </c>
      <c r="S65">
        <v>448</v>
      </c>
      <c r="T65">
        <v>46</v>
      </c>
    </row>
    <row r="66" spans="1:20" x14ac:dyDescent="0.35">
      <c r="A66" t="s">
        <v>262</v>
      </c>
      <c r="B66" t="s">
        <v>37</v>
      </c>
      <c r="C66">
        <v>43750.524305555555</v>
      </c>
      <c r="E66" s="15">
        <v>43751</v>
      </c>
      <c r="F66" t="s">
        <v>263</v>
      </c>
      <c r="G66" t="s">
        <v>110</v>
      </c>
      <c r="R66">
        <v>24810</v>
      </c>
      <c r="S66">
        <v>337</v>
      </c>
      <c r="T66">
        <v>23</v>
      </c>
    </row>
    <row r="67" spans="1:20" x14ac:dyDescent="0.35">
      <c r="A67" t="s">
        <v>264</v>
      </c>
      <c r="B67" t="s">
        <v>37</v>
      </c>
      <c r="C67">
        <v>43750.589583333334</v>
      </c>
      <c r="E67" s="15">
        <v>43751</v>
      </c>
      <c r="F67" t="s">
        <v>265</v>
      </c>
      <c r="G67" t="s">
        <v>110</v>
      </c>
      <c r="R67">
        <v>94873</v>
      </c>
      <c r="S67">
        <v>1200</v>
      </c>
      <c r="T67">
        <v>117</v>
      </c>
    </row>
    <row r="68" spans="1:20" x14ac:dyDescent="0.35">
      <c r="A68" t="s">
        <v>266</v>
      </c>
      <c r="B68" t="s">
        <v>37</v>
      </c>
      <c r="C68">
        <v>0.50416666666666665</v>
      </c>
      <c r="E68" s="15">
        <v>43751</v>
      </c>
      <c r="F68">
        <v>0.84347222222222218</v>
      </c>
      <c r="G68" t="s">
        <v>109</v>
      </c>
      <c r="H68" t="s">
        <v>157</v>
      </c>
      <c r="I68" t="s">
        <v>158</v>
      </c>
      <c r="R68">
        <v>23967</v>
      </c>
      <c r="S68">
        <v>272</v>
      </c>
      <c r="T68">
        <v>60</v>
      </c>
    </row>
    <row r="69" spans="1:20" x14ac:dyDescent="0.35">
      <c r="A69" t="s">
        <v>267</v>
      </c>
      <c r="B69" t="s">
        <v>37</v>
      </c>
      <c r="C69" t="s">
        <v>268</v>
      </c>
      <c r="D69" t="s">
        <v>269</v>
      </c>
      <c r="E69" t="s">
        <v>270</v>
      </c>
      <c r="F69" t="s">
        <v>240</v>
      </c>
      <c r="G69" t="s">
        <v>110</v>
      </c>
      <c r="R69">
        <v>33500</v>
      </c>
      <c r="S69">
        <v>348</v>
      </c>
      <c r="T69">
        <v>54</v>
      </c>
    </row>
    <row r="70" spans="1:20" x14ac:dyDescent="0.35">
      <c r="A70" t="s">
        <v>271</v>
      </c>
      <c r="B70" t="s">
        <v>37</v>
      </c>
      <c r="C70">
        <v>43750.526388888888</v>
      </c>
      <c r="E70" s="15">
        <v>43751</v>
      </c>
      <c r="F70" t="s">
        <v>272</v>
      </c>
      <c r="G70" t="s">
        <v>110</v>
      </c>
      <c r="R70">
        <v>30515</v>
      </c>
      <c r="S70">
        <v>294</v>
      </c>
      <c r="T70">
        <v>37</v>
      </c>
    </row>
    <row r="71" spans="1:20" x14ac:dyDescent="0.35">
      <c r="A71" t="s">
        <v>273</v>
      </c>
      <c r="B71" t="s">
        <v>37</v>
      </c>
      <c r="C71">
        <v>0.50416666666666665</v>
      </c>
      <c r="E71" s="15">
        <v>43751</v>
      </c>
      <c r="F71">
        <v>0.80732638888888886</v>
      </c>
      <c r="G71" t="s">
        <v>109</v>
      </c>
      <c r="R71">
        <v>48625</v>
      </c>
      <c r="S71">
        <v>583</v>
      </c>
      <c r="T71">
        <v>122</v>
      </c>
    </row>
    <row r="72" spans="1:20" x14ac:dyDescent="0.35">
      <c r="A72" t="s">
        <v>158</v>
      </c>
      <c r="B72" t="s">
        <v>37</v>
      </c>
      <c r="C72">
        <v>0.64583333333333337</v>
      </c>
      <c r="E72" s="15">
        <v>43751</v>
      </c>
      <c r="F72">
        <v>0.84347222222222218</v>
      </c>
      <c r="G72" t="s">
        <v>110</v>
      </c>
      <c r="R72">
        <v>292010</v>
      </c>
      <c r="S72">
        <v>4431</v>
      </c>
      <c r="T72">
        <v>486</v>
      </c>
    </row>
    <row r="73" spans="1:20" x14ac:dyDescent="0.35">
      <c r="A73" t="s">
        <v>274</v>
      </c>
      <c r="B73" t="s">
        <v>40</v>
      </c>
      <c r="G73" t="s">
        <v>109</v>
      </c>
    </row>
    <row r="74" spans="1:20" x14ac:dyDescent="0.35">
      <c r="A74" t="s">
        <v>275</v>
      </c>
      <c r="B74" t="s">
        <v>37</v>
      </c>
      <c r="C74">
        <v>43750.52847222222</v>
      </c>
      <c r="E74" s="15">
        <v>43750</v>
      </c>
      <c r="F74" t="s">
        <v>276</v>
      </c>
      <c r="G74" t="s">
        <v>110</v>
      </c>
      <c r="R74">
        <v>42386</v>
      </c>
      <c r="S74">
        <v>330</v>
      </c>
      <c r="T74">
        <v>42</v>
      </c>
    </row>
    <row r="75" spans="1:20" x14ac:dyDescent="0.35">
      <c r="A75" t="s">
        <v>277</v>
      </c>
      <c r="B75" t="s">
        <v>37</v>
      </c>
      <c r="C75">
        <v>43750.527777777781</v>
      </c>
      <c r="E75" s="15">
        <v>43750</v>
      </c>
      <c r="F75" t="s">
        <v>278</v>
      </c>
      <c r="G75" t="s">
        <v>110</v>
      </c>
      <c r="R75">
        <v>5463</v>
      </c>
      <c r="S75">
        <v>49</v>
      </c>
      <c r="T75">
        <v>5</v>
      </c>
    </row>
    <row r="76" spans="1:20" x14ac:dyDescent="0.35">
      <c r="A76" t="s">
        <v>279</v>
      </c>
      <c r="B76" t="s">
        <v>37</v>
      </c>
      <c r="C76">
        <v>43750.53402777778</v>
      </c>
      <c r="E76" s="15">
        <v>43751</v>
      </c>
      <c r="F76" t="s">
        <v>280</v>
      </c>
      <c r="G76" t="s">
        <v>110</v>
      </c>
      <c r="R76">
        <v>36532</v>
      </c>
      <c r="S76">
        <v>356</v>
      </c>
      <c r="T76">
        <v>29</v>
      </c>
    </row>
    <row r="77" spans="1:20" x14ac:dyDescent="0.35">
      <c r="A77" t="s">
        <v>282</v>
      </c>
      <c r="B77" t="s">
        <v>37</v>
      </c>
      <c r="C77">
        <v>43750.628472222219</v>
      </c>
      <c r="E77" s="15">
        <v>43751</v>
      </c>
      <c r="F77" t="s">
        <v>283</v>
      </c>
      <c r="G77" t="s">
        <v>110</v>
      </c>
      <c r="R77">
        <v>33669</v>
      </c>
      <c r="S77">
        <v>311</v>
      </c>
      <c r="T77">
        <v>26</v>
      </c>
    </row>
    <row r="78" spans="1:20" x14ac:dyDescent="0.35">
      <c r="A78" t="s">
        <v>284</v>
      </c>
      <c r="B78" t="s">
        <v>37</v>
      </c>
      <c r="C78" s="15" t="s">
        <v>285</v>
      </c>
      <c r="E78" t="s">
        <v>286</v>
      </c>
      <c r="G78" t="s">
        <v>109</v>
      </c>
      <c r="H78" t="s">
        <v>287</v>
      </c>
      <c r="I78" t="s">
        <v>288</v>
      </c>
      <c r="R78">
        <v>3157</v>
      </c>
      <c r="S78">
        <v>65</v>
      </c>
      <c r="T78">
        <v>131</v>
      </c>
    </row>
    <row r="79" spans="1:20" x14ac:dyDescent="0.35">
      <c r="A79" t="s">
        <v>289</v>
      </c>
      <c r="B79" t="s">
        <v>37</v>
      </c>
      <c r="C79">
        <v>43750.520138888889</v>
      </c>
      <c r="E79" s="15">
        <v>43751</v>
      </c>
      <c r="F79" t="s">
        <v>290</v>
      </c>
      <c r="G79" t="s">
        <v>110</v>
      </c>
      <c r="R79">
        <v>15803</v>
      </c>
      <c r="S79">
        <v>123</v>
      </c>
      <c r="T79">
        <v>17</v>
      </c>
    </row>
    <row r="80" spans="1:20" x14ac:dyDescent="0.35">
      <c r="A80" t="s">
        <v>291</v>
      </c>
      <c r="B80" t="s">
        <v>37</v>
      </c>
      <c r="C80">
        <v>43750.517361111109</v>
      </c>
      <c r="E80" s="15">
        <v>43751</v>
      </c>
      <c r="F80" t="s">
        <v>292</v>
      </c>
      <c r="G80" t="s">
        <v>109</v>
      </c>
      <c r="R80">
        <v>5769</v>
      </c>
      <c r="S80">
        <v>82</v>
      </c>
      <c r="T80">
        <v>5</v>
      </c>
    </row>
    <row r="81" spans="1:20" x14ac:dyDescent="0.35">
      <c r="A81" t="s">
        <v>293</v>
      </c>
      <c r="B81" t="s">
        <v>37</v>
      </c>
      <c r="C81">
        <v>43751.419444444444</v>
      </c>
      <c r="E81" s="15">
        <v>43751</v>
      </c>
      <c r="F81" t="s">
        <v>294</v>
      </c>
      <c r="G81" t="s">
        <v>110</v>
      </c>
      <c r="R81">
        <v>219931</v>
      </c>
      <c r="S81">
        <v>3163</v>
      </c>
      <c r="T81">
        <v>469</v>
      </c>
    </row>
    <row r="82" spans="1:20" x14ac:dyDescent="0.35">
      <c r="A82" t="s">
        <v>295</v>
      </c>
      <c r="B82" t="s">
        <v>37</v>
      </c>
      <c r="C82">
        <v>43750.576388888891</v>
      </c>
      <c r="E82" s="15">
        <v>43750</v>
      </c>
      <c r="F82" t="s">
        <v>296</v>
      </c>
      <c r="G82" t="s">
        <v>110</v>
      </c>
      <c r="R82">
        <v>148191</v>
      </c>
      <c r="S82">
        <v>2363</v>
      </c>
      <c r="T82">
        <v>296</v>
      </c>
    </row>
    <row r="83" spans="1:20" x14ac:dyDescent="0.35">
      <c r="A83" t="s">
        <v>297</v>
      </c>
      <c r="B83" t="s">
        <v>40</v>
      </c>
      <c r="G83" t="s">
        <v>109</v>
      </c>
    </row>
    <row r="84" spans="1:20" x14ac:dyDescent="0.35">
      <c r="A84" t="s">
        <v>298</v>
      </c>
      <c r="B84" t="s">
        <v>37</v>
      </c>
      <c r="C84">
        <v>43750.729166666664</v>
      </c>
      <c r="E84" s="15">
        <v>43751</v>
      </c>
      <c r="F84" t="s">
        <v>299</v>
      </c>
      <c r="G84" t="s">
        <v>110</v>
      </c>
      <c r="R84">
        <v>22846</v>
      </c>
      <c r="S84">
        <v>297</v>
      </c>
      <c r="T84">
        <v>38</v>
      </c>
    </row>
    <row r="85" spans="1:20" x14ac:dyDescent="0.35">
      <c r="A85" t="s">
        <v>300</v>
      </c>
      <c r="B85" t="s">
        <v>37</v>
      </c>
      <c r="C85">
        <v>0.50416666666666665</v>
      </c>
      <c r="E85" s="15">
        <v>43751</v>
      </c>
      <c r="F85">
        <v>0.75260416666666663</v>
      </c>
      <c r="G85" t="s">
        <v>154</v>
      </c>
      <c r="H85" t="s">
        <v>193</v>
      </c>
      <c r="I85" t="s">
        <v>119</v>
      </c>
      <c r="R85">
        <v>36425</v>
      </c>
      <c r="S85">
        <v>353</v>
      </c>
      <c r="T85">
        <v>73</v>
      </c>
    </row>
    <row r="86" spans="1:20" x14ac:dyDescent="0.35">
      <c r="A86" t="s">
        <v>301</v>
      </c>
      <c r="B86" t="s">
        <v>37</v>
      </c>
      <c r="C86">
        <v>43750.548611111109</v>
      </c>
      <c r="E86" s="15">
        <v>43751</v>
      </c>
      <c r="F86" t="s">
        <v>302</v>
      </c>
      <c r="G86" t="s">
        <v>110</v>
      </c>
      <c r="R86">
        <v>5953</v>
      </c>
      <c r="S86">
        <v>73</v>
      </c>
      <c r="T86">
        <v>19</v>
      </c>
    </row>
    <row r="87" spans="1:20" x14ac:dyDescent="0.35">
      <c r="A87" t="s">
        <v>303</v>
      </c>
      <c r="B87" t="s">
        <v>37</v>
      </c>
      <c r="C87">
        <v>0.50416666666666665</v>
      </c>
      <c r="E87" s="15">
        <v>43751</v>
      </c>
      <c r="F87">
        <v>0.73026620370370365</v>
      </c>
      <c r="G87" t="s">
        <v>110</v>
      </c>
      <c r="H87" t="s">
        <v>193</v>
      </c>
      <c r="I87" t="s">
        <v>119</v>
      </c>
      <c r="R87">
        <v>24039</v>
      </c>
      <c r="S87">
        <v>271</v>
      </c>
      <c r="T87">
        <v>31</v>
      </c>
    </row>
    <row r="88" spans="1:20" x14ac:dyDescent="0.35">
      <c r="A88" t="s">
        <v>304</v>
      </c>
      <c r="B88" t="s">
        <v>37</v>
      </c>
      <c r="D88">
        <v>0.7729166666666667</v>
      </c>
      <c r="E88" s="15">
        <v>43751</v>
      </c>
      <c r="F88">
        <v>0.77013888888888893</v>
      </c>
      <c r="G88" t="s">
        <v>109</v>
      </c>
      <c r="R88">
        <v>49961</v>
      </c>
      <c r="S88">
        <v>326</v>
      </c>
      <c r="T88">
        <v>50</v>
      </c>
    </row>
    <row r="89" spans="1:20" x14ac:dyDescent="0.35">
      <c r="A89" t="s">
        <v>305</v>
      </c>
      <c r="B89" t="s">
        <v>40</v>
      </c>
      <c r="E89" s="15">
        <v>43750</v>
      </c>
      <c r="F89">
        <v>0.60416666666666663</v>
      </c>
      <c r="G89" t="s">
        <v>110</v>
      </c>
      <c r="M89" t="s">
        <v>307</v>
      </c>
      <c r="N89" t="s">
        <v>308</v>
      </c>
      <c r="O89" t="s">
        <v>309</v>
      </c>
      <c r="R89">
        <v>31975</v>
      </c>
      <c r="S89">
        <v>326</v>
      </c>
      <c r="T89">
        <v>50</v>
      </c>
    </row>
    <row r="90" spans="1:20" x14ac:dyDescent="0.35">
      <c r="A90" t="s">
        <v>310</v>
      </c>
      <c r="B90" t="s">
        <v>37</v>
      </c>
      <c r="C90">
        <v>0.50416666666666665</v>
      </c>
      <c r="E90" s="15">
        <v>43751</v>
      </c>
      <c r="F90">
        <v>0.75260416666666663</v>
      </c>
      <c r="G90" t="s">
        <v>109</v>
      </c>
      <c r="H90" t="s">
        <v>147</v>
      </c>
      <c r="I90" t="s">
        <v>148</v>
      </c>
      <c r="R90">
        <v>61612</v>
      </c>
      <c r="S90">
        <v>799</v>
      </c>
      <c r="T90">
        <v>118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27"/>
  <sheetViews>
    <sheetView workbookViewId="0">
      <selection activeCell="B27" sqref="B27"/>
    </sheetView>
  </sheetViews>
  <sheetFormatPr defaultRowHeight="12.75" x14ac:dyDescent="0.35"/>
  <sheetData>
    <row r="1" spans="1:4" ht="13.15" thickBot="1" x14ac:dyDescent="0.4"/>
    <row r="2" spans="1:4" ht="16.149999999999999" thickBot="1" x14ac:dyDescent="0.55000000000000004">
      <c r="A2" s="155" t="s">
        <v>61</v>
      </c>
      <c r="B2" s="156"/>
      <c r="C2" s="156"/>
      <c r="D2" s="157"/>
    </row>
    <row r="3" spans="1:4" ht="15.75" x14ac:dyDescent="0.5">
      <c r="A3" s="2"/>
    </row>
    <row r="4" spans="1:4" ht="15.75" x14ac:dyDescent="0.5">
      <c r="A4" s="3" t="s">
        <v>62</v>
      </c>
    </row>
    <row r="5" spans="1:4" ht="15.75" x14ac:dyDescent="0.5">
      <c r="A5" s="3" t="s">
        <v>63</v>
      </c>
    </row>
    <row r="6" spans="1:4" ht="15.75" x14ac:dyDescent="0.5">
      <c r="A6" s="3" t="s">
        <v>64</v>
      </c>
    </row>
    <row r="7" spans="1:4" ht="15.75" x14ac:dyDescent="0.5">
      <c r="A7" s="3" t="s">
        <v>65</v>
      </c>
    </row>
    <row r="8" spans="1:4" ht="15.75" x14ac:dyDescent="0.5">
      <c r="A8" s="3" t="s">
        <v>66</v>
      </c>
    </row>
    <row r="9" spans="1:4" ht="15.75" x14ac:dyDescent="0.5">
      <c r="A9" s="3" t="s">
        <v>67</v>
      </c>
    </row>
    <row r="10" spans="1:4" ht="15.75" x14ac:dyDescent="0.5">
      <c r="A10" s="3" t="s">
        <v>68</v>
      </c>
    </row>
    <row r="11" spans="1:4" ht="15.75" x14ac:dyDescent="0.5">
      <c r="A11" s="3" t="s">
        <v>69</v>
      </c>
    </row>
    <row r="12" spans="1:4" ht="15.75" x14ac:dyDescent="0.5">
      <c r="A12" s="3" t="s">
        <v>70</v>
      </c>
    </row>
    <row r="13" spans="1:4" ht="15.75" x14ac:dyDescent="0.5">
      <c r="A13" s="3" t="s">
        <v>71</v>
      </c>
    </row>
    <row r="14" spans="1:4" ht="15.75" x14ac:dyDescent="0.5">
      <c r="A14" s="3" t="s">
        <v>72</v>
      </c>
    </row>
    <row r="15" spans="1:4" ht="15.75" x14ac:dyDescent="0.5">
      <c r="A15" s="3" t="s">
        <v>73</v>
      </c>
    </row>
    <row r="16" spans="1:4" ht="15.75" x14ac:dyDescent="0.5">
      <c r="A16" s="3" t="s">
        <v>74</v>
      </c>
    </row>
    <row r="17" spans="1:1" ht="15.75" x14ac:dyDescent="0.5">
      <c r="A17" s="3" t="s">
        <v>75</v>
      </c>
    </row>
    <row r="18" spans="1:1" ht="15.75" x14ac:dyDescent="0.5">
      <c r="A18" s="3" t="s">
        <v>76</v>
      </c>
    </row>
    <row r="19" spans="1:1" ht="15.75" x14ac:dyDescent="0.5">
      <c r="A19" s="3" t="s">
        <v>77</v>
      </c>
    </row>
    <row r="20" spans="1:1" ht="15.75" x14ac:dyDescent="0.5">
      <c r="A20" s="3" t="s">
        <v>78</v>
      </c>
    </row>
    <row r="21" spans="1:1" ht="15.75" x14ac:dyDescent="0.5">
      <c r="A21" s="3" t="s">
        <v>79</v>
      </c>
    </row>
    <row r="22" spans="1:1" ht="15.75" x14ac:dyDescent="0.5">
      <c r="A22" s="3" t="s">
        <v>80</v>
      </c>
    </row>
    <row r="23" spans="1:1" ht="15.75" x14ac:dyDescent="0.5">
      <c r="A23" s="3" t="s">
        <v>81</v>
      </c>
    </row>
    <row r="24" spans="1:1" ht="15.75" x14ac:dyDescent="0.5">
      <c r="A24" s="3" t="s">
        <v>82</v>
      </c>
    </row>
    <row r="25" spans="1:1" ht="15.75" x14ac:dyDescent="0.5">
      <c r="A25" s="3" t="s">
        <v>83</v>
      </c>
    </row>
    <row r="26" spans="1:1" ht="15.75" x14ac:dyDescent="0.5">
      <c r="A26" s="3" t="s">
        <v>84</v>
      </c>
    </row>
    <row r="27" spans="1:1" ht="15.75" x14ac:dyDescent="0.5">
      <c r="A27" s="3" t="s">
        <v>85</v>
      </c>
    </row>
  </sheetData>
  <mergeCells count="1">
    <mergeCell ref="A2: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73"/>
  <sheetViews>
    <sheetView zoomScale="90" zoomScaleNormal="90" workbookViewId="0">
      <pane xSplit="1" ySplit="3" topLeftCell="B4" activePane="bottomRight" state="frozen"/>
      <selection activeCell="E19" sqref="E19"/>
      <selection pane="topRight" activeCell="E19" sqref="E19"/>
      <selection pane="bottomLeft" activeCell="E19" sqref="E19"/>
      <selection pane="bottomRight" activeCell="AL14" sqref="AL14"/>
    </sheetView>
  </sheetViews>
  <sheetFormatPr defaultColWidth="9.1328125" defaultRowHeight="12.75" x14ac:dyDescent="0.35"/>
  <cols>
    <col min="1" max="1" width="34.3984375" customWidth="1"/>
    <col min="2" max="2" width="10.3984375" style="27" customWidth="1"/>
    <col min="3" max="7" width="12.59765625" style="28" customWidth="1"/>
    <col min="8" max="8" width="12.59765625" style="27" customWidth="1"/>
    <col min="9" max="15" width="12.59765625" style="28" customWidth="1"/>
    <col min="16" max="16" width="12.59765625" style="30" customWidth="1"/>
    <col min="17" max="17" width="12.59765625" style="28" customWidth="1"/>
    <col min="18" max="18" width="12.59765625" style="30" customWidth="1"/>
    <col min="19" max="19" width="12.59765625" style="28" customWidth="1"/>
    <col min="20" max="20" width="12.59765625" style="30" customWidth="1"/>
    <col min="21" max="32" width="12.59765625" style="28" customWidth="1"/>
    <col min="33" max="33" width="9.1328125" style="28"/>
    <col min="34" max="16384" width="9.1328125" style="27"/>
  </cols>
  <sheetData>
    <row r="1" spans="1:34" s="68" customFormat="1" x14ac:dyDescent="0.35">
      <c r="A1" s="67" t="s">
        <v>892</v>
      </c>
      <c r="C1" s="69">
        <f>SUM(C4:C70)</f>
        <v>67</v>
      </c>
      <c r="D1" s="69">
        <f t="shared" ref="D1:AG1" si="0">SUM(D4:D70)</f>
        <v>6</v>
      </c>
      <c r="E1" s="69">
        <f t="shared" si="0"/>
        <v>292</v>
      </c>
      <c r="F1" s="69">
        <f t="shared" si="0"/>
        <v>51</v>
      </c>
      <c r="G1" s="69">
        <f t="shared" si="0"/>
        <v>82</v>
      </c>
      <c r="H1" s="69">
        <f t="shared" si="0"/>
        <v>0</v>
      </c>
      <c r="I1" s="69">
        <f t="shared" si="0"/>
        <v>3216464</v>
      </c>
      <c r="J1" s="69">
        <f t="shared" si="0"/>
        <v>7049</v>
      </c>
      <c r="K1" s="69">
        <f t="shared" si="0"/>
        <v>3223513</v>
      </c>
      <c r="L1" s="69">
        <f t="shared" si="0"/>
        <v>3101757</v>
      </c>
      <c r="M1" s="69">
        <f t="shared" si="0"/>
        <v>6915</v>
      </c>
      <c r="N1" s="69">
        <f t="shared" si="0"/>
        <v>3108672</v>
      </c>
      <c r="O1" s="69">
        <f t="shared" si="0"/>
        <v>1305313</v>
      </c>
      <c r="P1" s="70">
        <f>O1/I1</f>
        <v>0.40582235647593135</v>
      </c>
      <c r="Q1" s="69">
        <f t="shared" si="0"/>
        <v>6066</v>
      </c>
      <c r="R1" s="70">
        <f>Q1/M1</f>
        <v>0.87722342733188718</v>
      </c>
      <c r="S1" s="69">
        <f t="shared" si="0"/>
        <v>1311379</v>
      </c>
      <c r="T1" s="70">
        <f>S1/N1</f>
        <v>0.42184540536923804</v>
      </c>
      <c r="U1" s="69">
        <f t="shared" si="0"/>
        <v>24541</v>
      </c>
      <c r="V1" s="69">
        <f t="shared" si="0"/>
        <v>1012</v>
      </c>
      <c r="W1" s="69">
        <f t="shared" si="0"/>
        <v>25553</v>
      </c>
      <c r="X1" s="69">
        <f t="shared" si="0"/>
        <v>19760</v>
      </c>
      <c r="Y1" s="69">
        <f t="shared" si="0"/>
        <v>744</v>
      </c>
      <c r="Z1" s="69">
        <f t="shared" si="0"/>
        <v>20504</v>
      </c>
      <c r="AA1" s="69">
        <f t="shared" si="0"/>
        <v>3333</v>
      </c>
      <c r="AB1" s="69">
        <f t="shared" si="0"/>
        <v>24796</v>
      </c>
      <c r="AC1" s="69">
        <f t="shared" si="0"/>
        <v>28129</v>
      </c>
      <c r="AD1" s="69">
        <f t="shared" si="0"/>
        <v>71</v>
      </c>
      <c r="AE1" s="69">
        <f t="shared" si="0"/>
        <v>18</v>
      </c>
      <c r="AF1" s="69">
        <f t="shared" si="0"/>
        <v>0</v>
      </c>
      <c r="AG1" s="69">
        <f t="shared" si="0"/>
        <v>67</v>
      </c>
    </row>
    <row r="2" spans="1:34" x14ac:dyDescent="0.35">
      <c r="H2" s="28"/>
      <c r="P2" s="28"/>
      <c r="R2" s="28"/>
      <c r="T2" s="28"/>
    </row>
    <row r="3" spans="1:34" s="149" customFormat="1" ht="63.75" customHeight="1" x14ac:dyDescent="0.4">
      <c r="A3" s="144" t="s">
        <v>13</v>
      </c>
      <c r="B3" s="145" t="s">
        <v>32</v>
      </c>
      <c r="C3" s="146" t="s">
        <v>0</v>
      </c>
      <c r="D3" s="146" t="s">
        <v>86</v>
      </c>
      <c r="E3" s="146" t="s">
        <v>1</v>
      </c>
      <c r="F3" s="146" t="s">
        <v>5</v>
      </c>
      <c r="G3" s="146" t="s">
        <v>6</v>
      </c>
      <c r="H3" s="145" t="s">
        <v>2</v>
      </c>
      <c r="I3" s="146" t="s">
        <v>28</v>
      </c>
      <c r="J3" s="146" t="s">
        <v>18</v>
      </c>
      <c r="K3" s="146" t="s">
        <v>19</v>
      </c>
      <c r="L3" s="146" t="s">
        <v>29</v>
      </c>
      <c r="M3" s="146" t="s">
        <v>20</v>
      </c>
      <c r="N3" s="146" t="s">
        <v>21</v>
      </c>
      <c r="O3" s="147" t="s">
        <v>22</v>
      </c>
      <c r="P3" s="148" t="s">
        <v>23</v>
      </c>
      <c r="Q3" s="146" t="s">
        <v>24</v>
      </c>
      <c r="R3" s="148" t="s">
        <v>25</v>
      </c>
      <c r="S3" s="146" t="s">
        <v>26</v>
      </c>
      <c r="T3" s="148" t="s">
        <v>27</v>
      </c>
      <c r="U3" s="146" t="s">
        <v>9</v>
      </c>
      <c r="V3" s="146" t="s">
        <v>10</v>
      </c>
      <c r="W3" s="146" t="s">
        <v>11</v>
      </c>
      <c r="X3" s="146" t="s">
        <v>16</v>
      </c>
      <c r="Y3" s="146" t="s">
        <v>17</v>
      </c>
      <c r="Z3" s="146" t="s">
        <v>30</v>
      </c>
      <c r="AA3" s="146" t="s">
        <v>31</v>
      </c>
      <c r="AB3" s="146" t="s">
        <v>14</v>
      </c>
      <c r="AC3" s="146" t="s">
        <v>15</v>
      </c>
      <c r="AD3" s="146" t="s">
        <v>34</v>
      </c>
      <c r="AE3" s="146" t="s">
        <v>311</v>
      </c>
      <c r="AF3" s="146" t="s">
        <v>12</v>
      </c>
      <c r="AG3" s="146" t="s">
        <v>87</v>
      </c>
    </row>
    <row r="4" spans="1:34" ht="17.100000000000001" customHeight="1" x14ac:dyDescent="0.35">
      <c r="A4" s="39" t="s">
        <v>118</v>
      </c>
      <c r="B4" s="21" t="s">
        <v>35</v>
      </c>
      <c r="C4" s="28">
        <v>1</v>
      </c>
      <c r="D4" s="28">
        <v>0</v>
      </c>
      <c r="E4" s="28">
        <v>4</v>
      </c>
      <c r="F4" s="28">
        <v>2</v>
      </c>
      <c r="G4" s="28">
        <v>1</v>
      </c>
      <c r="H4" s="21" t="s">
        <v>38</v>
      </c>
      <c r="I4" s="28">
        <v>21831</v>
      </c>
      <c r="J4" s="28">
        <v>23</v>
      </c>
      <c r="K4" s="29">
        <v>21854</v>
      </c>
      <c r="L4" s="29">
        <v>21831</v>
      </c>
      <c r="M4" s="28">
        <v>23</v>
      </c>
      <c r="N4" s="28">
        <v>21854</v>
      </c>
      <c r="O4" s="28">
        <v>12095</v>
      </c>
      <c r="P4" s="30">
        <f t="shared" ref="P4:P11" si="1">O4/I4</f>
        <v>0.55402867482020979</v>
      </c>
      <c r="Q4" s="28">
        <v>21</v>
      </c>
      <c r="R4" s="30">
        <f t="shared" ref="R4:R11" si="2">Q4/M4</f>
        <v>0.91304347826086951</v>
      </c>
      <c r="S4" s="28">
        <v>12116</v>
      </c>
      <c r="T4" s="30">
        <f t="shared" ref="T4:T11" si="3">S4/N4</f>
        <v>0.55440651596961654</v>
      </c>
      <c r="U4" s="28">
        <v>84</v>
      </c>
      <c r="V4" s="28">
        <v>6</v>
      </c>
      <c r="W4" s="28">
        <v>90</v>
      </c>
      <c r="X4" s="28">
        <v>75</v>
      </c>
      <c r="Y4" s="28">
        <v>5</v>
      </c>
      <c r="Z4" s="28">
        <v>80</v>
      </c>
      <c r="AA4" s="28">
        <v>15</v>
      </c>
      <c r="AB4" s="28">
        <v>67</v>
      </c>
      <c r="AC4" s="28">
        <v>82</v>
      </c>
      <c r="AD4" s="28">
        <v>1</v>
      </c>
      <c r="AE4" s="28">
        <v>0</v>
      </c>
      <c r="AF4" s="28">
        <v>0</v>
      </c>
      <c r="AG4" s="28">
        <v>1</v>
      </c>
      <c r="AH4" s="28"/>
    </row>
    <row r="5" spans="1:34" s="41" customFormat="1" ht="17.100000000000001" customHeight="1" x14ac:dyDescent="0.35">
      <c r="A5" s="39" t="s">
        <v>326</v>
      </c>
      <c r="B5" s="33" t="s">
        <v>35</v>
      </c>
      <c r="C5" s="31">
        <v>1</v>
      </c>
      <c r="D5" s="31"/>
      <c r="E5" s="31">
        <v>21</v>
      </c>
      <c r="F5" s="31">
        <v>1</v>
      </c>
      <c r="G5" s="31"/>
      <c r="H5" s="33" t="s">
        <v>42</v>
      </c>
      <c r="I5" s="31">
        <v>1064261</v>
      </c>
      <c r="J5" s="31">
        <v>325</v>
      </c>
      <c r="K5" s="34">
        <v>1064586</v>
      </c>
      <c r="L5" s="34">
        <v>1064261</v>
      </c>
      <c r="M5" s="31">
        <v>325</v>
      </c>
      <c r="N5" s="31">
        <v>1064586</v>
      </c>
      <c r="O5" s="31">
        <v>374609</v>
      </c>
      <c r="P5" s="46">
        <f t="shared" si="1"/>
        <v>0.35198978446076667</v>
      </c>
      <c r="Q5" s="31">
        <v>351</v>
      </c>
      <c r="R5" s="46">
        <f t="shared" si="2"/>
        <v>1.08</v>
      </c>
      <c r="S5" s="31">
        <v>374960</v>
      </c>
      <c r="T5" s="46">
        <f t="shared" si="3"/>
        <v>0.35221203359803716</v>
      </c>
      <c r="U5" s="31">
        <v>5895</v>
      </c>
      <c r="V5" s="31">
        <v>103</v>
      </c>
      <c r="W5" s="31">
        <v>5998</v>
      </c>
      <c r="X5" s="31">
        <v>4353</v>
      </c>
      <c r="Y5" s="31">
        <v>90</v>
      </c>
      <c r="Z5" s="31">
        <v>4443</v>
      </c>
      <c r="AA5" s="31">
        <v>1575</v>
      </c>
      <c r="AB5" s="31">
        <v>7164</v>
      </c>
      <c r="AC5" s="31">
        <v>8739</v>
      </c>
      <c r="AD5" s="31">
        <v>6</v>
      </c>
      <c r="AE5" s="31"/>
      <c r="AF5" s="31"/>
      <c r="AG5" s="31">
        <v>1</v>
      </c>
      <c r="AH5" s="28"/>
    </row>
    <row r="6" spans="1:34" ht="17.100000000000001" customHeight="1" x14ac:dyDescent="0.35">
      <c r="A6" s="39" t="s">
        <v>114</v>
      </c>
      <c r="B6" s="21" t="s">
        <v>35</v>
      </c>
      <c r="C6" s="28">
        <v>1</v>
      </c>
      <c r="D6" s="28">
        <v>0</v>
      </c>
      <c r="E6" s="28">
        <v>5</v>
      </c>
      <c r="F6" s="22">
        <v>1</v>
      </c>
      <c r="G6" s="28">
        <v>1</v>
      </c>
      <c r="H6" s="21" t="s">
        <v>60</v>
      </c>
      <c r="I6" s="28">
        <v>7337</v>
      </c>
      <c r="J6" s="28">
        <v>57</v>
      </c>
      <c r="K6" s="28">
        <v>7394</v>
      </c>
      <c r="L6" s="29">
        <v>7337</v>
      </c>
      <c r="M6" s="28">
        <v>57</v>
      </c>
      <c r="N6" s="28">
        <v>7394</v>
      </c>
      <c r="O6" s="28">
        <v>4232</v>
      </c>
      <c r="P6" s="30">
        <f t="shared" si="1"/>
        <v>0.57680250783699061</v>
      </c>
      <c r="Q6" s="28">
        <v>62</v>
      </c>
      <c r="R6" s="30">
        <f t="shared" si="2"/>
        <v>1.0877192982456141</v>
      </c>
      <c r="S6" s="28">
        <v>4294</v>
      </c>
      <c r="T6" s="30">
        <f t="shared" si="3"/>
        <v>0.5807411414660536</v>
      </c>
      <c r="U6" s="28">
        <v>86</v>
      </c>
      <c r="V6" s="28">
        <v>15</v>
      </c>
      <c r="W6" s="28">
        <v>101</v>
      </c>
      <c r="X6" s="28">
        <v>77</v>
      </c>
      <c r="Y6" s="28">
        <v>15</v>
      </c>
      <c r="Z6" s="28">
        <v>92</v>
      </c>
      <c r="AA6" s="28">
        <v>7</v>
      </c>
      <c r="AB6" s="28">
        <v>294</v>
      </c>
      <c r="AC6" s="28">
        <v>301</v>
      </c>
      <c r="AD6" s="28">
        <v>0</v>
      </c>
      <c r="AE6" s="28">
        <v>0</v>
      </c>
      <c r="AF6" s="28">
        <v>0</v>
      </c>
      <c r="AG6" s="28">
        <v>1</v>
      </c>
      <c r="AH6" s="28"/>
    </row>
    <row r="7" spans="1:34" ht="17.100000000000001" customHeight="1" x14ac:dyDescent="0.35">
      <c r="A7" s="39" t="s">
        <v>124</v>
      </c>
      <c r="B7" s="21" t="s">
        <v>35</v>
      </c>
      <c r="C7" s="28">
        <v>1</v>
      </c>
      <c r="D7" s="28">
        <v>0</v>
      </c>
      <c r="E7" s="28">
        <v>4</v>
      </c>
      <c r="F7" s="22">
        <v>2</v>
      </c>
      <c r="G7" s="28">
        <v>2</v>
      </c>
      <c r="H7" s="21" t="s">
        <v>60</v>
      </c>
      <c r="I7" s="28">
        <v>6931</v>
      </c>
      <c r="J7" s="28">
        <v>21</v>
      </c>
      <c r="K7" s="28">
        <v>6952</v>
      </c>
      <c r="L7" s="29">
        <v>6931</v>
      </c>
      <c r="M7" s="28">
        <v>21</v>
      </c>
      <c r="N7" s="28">
        <v>6952</v>
      </c>
      <c r="O7" s="28">
        <v>4036</v>
      </c>
      <c r="P7" s="30">
        <f t="shared" si="1"/>
        <v>0.58231135478285967</v>
      </c>
      <c r="Q7" s="28">
        <v>19</v>
      </c>
      <c r="R7" s="30">
        <f t="shared" si="2"/>
        <v>0.90476190476190477</v>
      </c>
      <c r="S7" s="28">
        <v>4055</v>
      </c>
      <c r="T7" s="30">
        <f t="shared" si="3"/>
        <v>0.5832853855005754</v>
      </c>
      <c r="U7" s="28">
        <v>67</v>
      </c>
      <c r="V7" s="28">
        <v>15</v>
      </c>
      <c r="W7" s="28">
        <v>82</v>
      </c>
      <c r="X7" s="28">
        <v>50</v>
      </c>
      <c r="Y7" s="28">
        <v>9</v>
      </c>
      <c r="Z7" s="28">
        <v>59</v>
      </c>
      <c r="AA7" s="28">
        <v>15</v>
      </c>
      <c r="AB7" s="28">
        <v>82</v>
      </c>
      <c r="AC7" s="28">
        <v>97</v>
      </c>
      <c r="AD7" s="28">
        <v>1</v>
      </c>
      <c r="AE7" s="28">
        <v>0</v>
      </c>
      <c r="AF7" s="28">
        <v>0</v>
      </c>
      <c r="AG7" s="28">
        <v>1</v>
      </c>
      <c r="AH7" s="28"/>
    </row>
    <row r="8" spans="1:34" ht="17.100000000000001" customHeight="1" x14ac:dyDescent="0.35">
      <c r="A8" s="39" t="s">
        <v>327</v>
      </c>
      <c r="B8" s="21" t="s">
        <v>35</v>
      </c>
      <c r="C8" s="28">
        <v>1</v>
      </c>
      <c r="D8" s="28">
        <v>0</v>
      </c>
      <c r="E8" s="28">
        <v>2</v>
      </c>
      <c r="F8" s="22">
        <v>0</v>
      </c>
      <c r="G8" s="28">
        <v>1</v>
      </c>
      <c r="H8" s="21" t="s">
        <v>42</v>
      </c>
      <c r="I8" s="28">
        <v>9878</v>
      </c>
      <c r="J8" s="28">
        <v>33</v>
      </c>
      <c r="K8" s="28">
        <v>9911</v>
      </c>
      <c r="L8" s="29">
        <v>9878</v>
      </c>
      <c r="M8" s="28">
        <v>33</v>
      </c>
      <c r="N8" s="28">
        <v>9911</v>
      </c>
      <c r="O8" s="28">
        <v>5427</v>
      </c>
      <c r="P8" s="30">
        <f t="shared" si="1"/>
        <v>0.54940271309981781</v>
      </c>
      <c r="Q8" s="28">
        <v>31</v>
      </c>
      <c r="R8" s="30">
        <f t="shared" si="2"/>
        <v>0.93939393939393945</v>
      </c>
      <c r="S8" s="28">
        <v>5458</v>
      </c>
      <c r="T8" s="30">
        <f t="shared" si="3"/>
        <v>0.55070124104530316</v>
      </c>
      <c r="U8" s="28">
        <v>56</v>
      </c>
      <c r="V8" s="28">
        <v>7</v>
      </c>
      <c r="W8" s="28">
        <v>63</v>
      </c>
      <c r="X8" s="28">
        <v>48</v>
      </c>
      <c r="Y8" s="28">
        <v>3</v>
      </c>
      <c r="Z8" s="28">
        <v>51</v>
      </c>
      <c r="AA8" s="28">
        <v>4</v>
      </c>
      <c r="AB8" s="28">
        <v>136</v>
      </c>
      <c r="AC8" s="28">
        <v>140</v>
      </c>
      <c r="AD8" s="28">
        <v>2</v>
      </c>
      <c r="AE8" s="28">
        <v>1</v>
      </c>
      <c r="AG8" s="28">
        <v>1</v>
      </c>
      <c r="AH8" s="28"/>
    </row>
    <row r="9" spans="1:34" ht="17.100000000000001" customHeight="1" x14ac:dyDescent="0.35">
      <c r="A9" s="39" t="s">
        <v>128</v>
      </c>
      <c r="B9" s="21" t="s">
        <v>35</v>
      </c>
      <c r="C9" s="28">
        <v>1</v>
      </c>
      <c r="D9" s="28">
        <v>0</v>
      </c>
      <c r="E9" s="28">
        <v>2</v>
      </c>
      <c r="F9" s="22">
        <v>0</v>
      </c>
      <c r="G9" s="28">
        <v>1</v>
      </c>
      <c r="H9" s="21" t="s">
        <v>42</v>
      </c>
      <c r="I9" s="28">
        <v>15526</v>
      </c>
      <c r="J9" s="28">
        <v>127</v>
      </c>
      <c r="K9" s="28">
        <v>15653</v>
      </c>
      <c r="L9" s="29">
        <v>15526</v>
      </c>
      <c r="M9" s="28">
        <v>127</v>
      </c>
      <c r="N9" s="28">
        <v>15653</v>
      </c>
      <c r="O9" s="28">
        <v>8795</v>
      </c>
      <c r="P9" s="30">
        <f t="shared" si="1"/>
        <v>0.5664691485250547</v>
      </c>
      <c r="Q9" s="28">
        <v>110</v>
      </c>
      <c r="R9" s="30">
        <f t="shared" si="2"/>
        <v>0.86614173228346458</v>
      </c>
      <c r="S9" s="28">
        <v>8905</v>
      </c>
      <c r="T9" s="30">
        <f t="shared" si="3"/>
        <v>0.56890053024979237</v>
      </c>
      <c r="U9" s="28">
        <v>97</v>
      </c>
      <c r="V9" s="28">
        <v>18</v>
      </c>
      <c r="W9" s="28">
        <v>115</v>
      </c>
      <c r="X9" s="28">
        <v>82</v>
      </c>
      <c r="Y9" s="28">
        <v>12</v>
      </c>
      <c r="Z9" s="28">
        <v>94</v>
      </c>
      <c r="AA9" s="28">
        <v>6</v>
      </c>
      <c r="AB9" s="28">
        <v>280</v>
      </c>
      <c r="AC9" s="28">
        <v>286</v>
      </c>
      <c r="AD9" s="28">
        <v>1</v>
      </c>
      <c r="AE9" s="28">
        <v>0</v>
      </c>
      <c r="AF9" s="28">
        <v>0</v>
      </c>
      <c r="AG9" s="28">
        <v>1</v>
      </c>
      <c r="AH9" s="28"/>
    </row>
    <row r="10" spans="1:34" ht="17.100000000000001" customHeight="1" x14ac:dyDescent="0.35">
      <c r="A10" s="39" t="s">
        <v>328</v>
      </c>
      <c r="B10" s="21" t="s">
        <v>35</v>
      </c>
      <c r="C10" s="28">
        <v>1</v>
      </c>
      <c r="D10" s="28">
        <v>0</v>
      </c>
      <c r="E10" s="28">
        <v>5</v>
      </c>
      <c r="F10" s="22">
        <v>2</v>
      </c>
      <c r="G10" s="28">
        <v>3</v>
      </c>
      <c r="H10" s="21" t="s">
        <v>132</v>
      </c>
      <c r="I10" s="28">
        <v>411</v>
      </c>
      <c r="J10" s="28">
        <v>4</v>
      </c>
      <c r="K10" s="28">
        <v>415</v>
      </c>
      <c r="L10" s="29">
        <v>411</v>
      </c>
      <c r="M10" s="28">
        <v>4</v>
      </c>
      <c r="N10" s="28">
        <v>415</v>
      </c>
      <c r="O10" s="28">
        <v>291</v>
      </c>
      <c r="P10" s="30">
        <f t="shared" si="1"/>
        <v>0.70802919708029199</v>
      </c>
      <c r="R10" s="30">
        <f t="shared" si="2"/>
        <v>0</v>
      </c>
      <c r="S10" s="28">
        <v>291</v>
      </c>
      <c r="T10" s="30">
        <f t="shared" si="3"/>
        <v>0.70120481927710843</v>
      </c>
      <c r="U10" s="28">
        <v>14</v>
      </c>
      <c r="W10" s="28">
        <v>14</v>
      </c>
      <c r="X10" s="28">
        <v>10</v>
      </c>
      <c r="Z10" s="28">
        <v>10</v>
      </c>
      <c r="AA10" s="28">
        <v>0</v>
      </c>
      <c r="AB10" s="28">
        <v>0</v>
      </c>
      <c r="AC10" s="28">
        <v>0</v>
      </c>
      <c r="AD10" s="28">
        <v>2</v>
      </c>
      <c r="AE10" s="28">
        <v>1</v>
      </c>
      <c r="AF10" s="28">
        <v>0</v>
      </c>
      <c r="AG10" s="28">
        <v>1</v>
      </c>
      <c r="AH10" s="28"/>
    </row>
    <row r="11" spans="1:34" ht="17.100000000000001" customHeight="1" x14ac:dyDescent="0.35">
      <c r="A11" s="39" t="s">
        <v>133</v>
      </c>
      <c r="B11" s="21" t="s">
        <v>35</v>
      </c>
      <c r="C11" s="28">
        <v>1</v>
      </c>
      <c r="D11" s="28">
        <v>0</v>
      </c>
      <c r="E11" s="28">
        <v>13</v>
      </c>
      <c r="F11" s="22">
        <v>0</v>
      </c>
      <c r="G11" s="28">
        <v>1</v>
      </c>
      <c r="H11" s="21" t="s">
        <v>42</v>
      </c>
      <c r="I11" s="28">
        <v>248213</v>
      </c>
      <c r="J11" s="28">
        <v>216</v>
      </c>
      <c r="K11" s="28">
        <v>248429</v>
      </c>
      <c r="L11" s="29">
        <v>248213</v>
      </c>
      <c r="M11" s="28">
        <v>216</v>
      </c>
      <c r="N11" s="28">
        <v>248429</v>
      </c>
      <c r="O11" s="28">
        <v>103607</v>
      </c>
      <c r="P11" s="30">
        <f t="shared" si="1"/>
        <v>0.41741165853520967</v>
      </c>
      <c r="Q11" s="28">
        <v>192</v>
      </c>
      <c r="R11" s="30">
        <f t="shared" si="2"/>
        <v>0.88888888888888884</v>
      </c>
      <c r="S11" s="28">
        <v>103799</v>
      </c>
      <c r="T11" s="30">
        <f t="shared" si="3"/>
        <v>0.41782159087707149</v>
      </c>
      <c r="U11" s="28">
        <v>1962</v>
      </c>
      <c r="V11" s="28">
        <v>76</v>
      </c>
      <c r="W11" s="28">
        <v>2038</v>
      </c>
      <c r="X11" s="28">
        <v>1625</v>
      </c>
      <c r="Y11" s="28">
        <v>40</v>
      </c>
      <c r="Z11" s="28">
        <v>1665</v>
      </c>
      <c r="AA11" s="28">
        <v>212</v>
      </c>
      <c r="AB11" s="28">
        <v>1536</v>
      </c>
      <c r="AC11" s="28">
        <v>1748</v>
      </c>
      <c r="AD11" s="28">
        <v>1</v>
      </c>
      <c r="AE11" s="28">
        <v>1</v>
      </c>
      <c r="AF11" s="28">
        <v>0</v>
      </c>
      <c r="AG11" s="28">
        <v>1</v>
      </c>
      <c r="AH11" s="28"/>
    </row>
    <row r="12" spans="1:34" ht="17.100000000000001" customHeight="1" x14ac:dyDescent="0.35">
      <c r="A12" s="39" t="s">
        <v>137</v>
      </c>
      <c r="B12" s="21" t="s">
        <v>35</v>
      </c>
      <c r="C12" s="28">
        <v>1</v>
      </c>
      <c r="D12" s="28">
        <v>1</v>
      </c>
      <c r="E12" s="28">
        <v>1</v>
      </c>
      <c r="F12" s="22">
        <v>0</v>
      </c>
      <c r="G12" s="28">
        <v>0</v>
      </c>
      <c r="H12" s="21" t="s">
        <v>39</v>
      </c>
      <c r="I12" s="28">
        <v>12004</v>
      </c>
      <c r="J12" s="28">
        <v>12</v>
      </c>
      <c r="K12" s="28">
        <v>12016</v>
      </c>
      <c r="L12" s="29">
        <v>0</v>
      </c>
      <c r="M12" s="28">
        <v>0</v>
      </c>
      <c r="N12" s="28">
        <v>0</v>
      </c>
      <c r="W12" s="28">
        <v>0</v>
      </c>
      <c r="Z12" s="28">
        <v>0</v>
      </c>
      <c r="AC12" s="28">
        <v>0</v>
      </c>
      <c r="AD12" s="28">
        <v>0</v>
      </c>
      <c r="AE12" s="28">
        <v>0</v>
      </c>
      <c r="AF12" s="28">
        <v>0</v>
      </c>
      <c r="AG12" s="28">
        <v>1</v>
      </c>
      <c r="AH12" s="28"/>
    </row>
    <row r="13" spans="1:34" ht="17.100000000000001" customHeight="1" x14ac:dyDescent="0.35">
      <c r="A13" s="39" t="s">
        <v>143</v>
      </c>
      <c r="B13" s="21" t="s">
        <v>36</v>
      </c>
      <c r="C13" s="28">
        <v>1</v>
      </c>
      <c r="D13" s="28">
        <v>0</v>
      </c>
      <c r="E13" s="28">
        <v>14</v>
      </c>
      <c r="F13" s="28">
        <v>6</v>
      </c>
      <c r="G13" s="28">
        <v>14</v>
      </c>
      <c r="H13" s="21" t="s">
        <v>60</v>
      </c>
      <c r="I13" s="28">
        <v>93373</v>
      </c>
      <c r="J13" s="28">
        <v>78</v>
      </c>
      <c r="K13" s="28">
        <v>93451</v>
      </c>
      <c r="L13" s="29">
        <v>93373</v>
      </c>
      <c r="M13" s="28">
        <v>78</v>
      </c>
      <c r="N13" s="28">
        <v>93451</v>
      </c>
      <c r="O13" s="28">
        <v>43807</v>
      </c>
      <c r="P13" s="30">
        <f>O13/I13</f>
        <v>0.46916132072440642</v>
      </c>
      <c r="Q13" s="28">
        <v>67</v>
      </c>
      <c r="R13" s="30">
        <f>Q13/M13</f>
        <v>0.85897435897435892</v>
      </c>
      <c r="S13" s="28">
        <v>43874</v>
      </c>
      <c r="T13" s="30">
        <f>S13/N13</f>
        <v>0.46948668286053652</v>
      </c>
      <c r="U13" s="28">
        <v>1362</v>
      </c>
      <c r="V13" s="28">
        <v>30</v>
      </c>
      <c r="W13" s="28">
        <v>1392</v>
      </c>
      <c r="X13" s="28">
        <v>1250</v>
      </c>
      <c r="Y13" s="28">
        <v>13</v>
      </c>
      <c r="Z13" s="28">
        <v>1263</v>
      </c>
      <c r="AA13" s="28">
        <v>107</v>
      </c>
      <c r="AB13" s="28">
        <v>504</v>
      </c>
      <c r="AC13" s="28">
        <v>611</v>
      </c>
      <c r="AD13" s="28">
        <v>4</v>
      </c>
      <c r="AE13" s="28">
        <v>0</v>
      </c>
      <c r="AF13" s="28">
        <v>0</v>
      </c>
      <c r="AG13" s="28">
        <v>1</v>
      </c>
      <c r="AH13" s="28"/>
    </row>
    <row r="14" spans="1:34" ht="17.100000000000001" customHeight="1" x14ac:dyDescent="0.35">
      <c r="A14" s="39" t="s">
        <v>146</v>
      </c>
      <c r="B14" s="21" t="s">
        <v>35</v>
      </c>
      <c r="C14" s="28">
        <v>1</v>
      </c>
      <c r="D14" s="28">
        <v>0</v>
      </c>
      <c r="E14" s="28">
        <v>11</v>
      </c>
      <c r="F14" s="28">
        <v>0</v>
      </c>
      <c r="G14" s="28">
        <v>0</v>
      </c>
      <c r="H14" s="21" t="s">
        <v>42</v>
      </c>
      <c r="I14" s="28">
        <v>42968</v>
      </c>
      <c r="J14" s="28">
        <v>156</v>
      </c>
      <c r="K14" s="28">
        <v>43124</v>
      </c>
      <c r="L14" s="29">
        <v>42968</v>
      </c>
      <c r="M14" s="28">
        <v>156</v>
      </c>
      <c r="N14" s="28">
        <v>43124</v>
      </c>
      <c r="O14" s="28">
        <v>20328</v>
      </c>
      <c r="P14" s="30">
        <f>O14/I14</f>
        <v>0.47309625768013408</v>
      </c>
      <c r="Q14" s="28">
        <v>147</v>
      </c>
      <c r="R14" s="30">
        <f>Q14/M14</f>
        <v>0.94230769230769229</v>
      </c>
      <c r="S14" s="28">
        <v>20475</v>
      </c>
      <c r="T14" s="30">
        <f>S14/N14</f>
        <v>0.47479361840274559</v>
      </c>
      <c r="U14" s="28">
        <v>574</v>
      </c>
      <c r="V14" s="28">
        <v>15</v>
      </c>
      <c r="W14" s="28">
        <v>589</v>
      </c>
      <c r="X14" s="28">
        <v>414</v>
      </c>
      <c r="Y14" s="28">
        <v>14</v>
      </c>
      <c r="Z14" s="28">
        <v>428</v>
      </c>
      <c r="AA14" s="28">
        <v>77</v>
      </c>
      <c r="AB14" s="28">
        <v>267</v>
      </c>
      <c r="AC14" s="28">
        <v>344</v>
      </c>
      <c r="AD14" s="28">
        <v>2</v>
      </c>
      <c r="AE14" s="28">
        <v>0</v>
      </c>
      <c r="AF14" s="28">
        <v>0</v>
      </c>
      <c r="AG14" s="28">
        <v>1</v>
      </c>
      <c r="AH14" s="28"/>
    </row>
    <row r="15" spans="1:34" ht="17.100000000000001" customHeight="1" x14ac:dyDescent="0.35">
      <c r="A15" s="39" t="s">
        <v>150</v>
      </c>
      <c r="B15" s="21" t="s">
        <v>35</v>
      </c>
      <c r="C15" s="28">
        <v>1</v>
      </c>
      <c r="D15" s="28">
        <v>0</v>
      </c>
      <c r="E15" s="28">
        <v>3</v>
      </c>
      <c r="F15" s="28">
        <v>0</v>
      </c>
      <c r="G15" s="28">
        <v>0</v>
      </c>
      <c r="H15" s="21" t="s">
        <v>60</v>
      </c>
      <c r="I15" s="28">
        <v>32426</v>
      </c>
      <c r="J15" s="28">
        <v>82</v>
      </c>
      <c r="K15" s="28">
        <v>32508</v>
      </c>
      <c r="L15" s="29">
        <v>32426</v>
      </c>
      <c r="M15" s="28">
        <v>82</v>
      </c>
      <c r="N15" s="28">
        <v>32508</v>
      </c>
      <c r="O15" s="28">
        <v>16218</v>
      </c>
      <c r="P15" s="30">
        <f>O15/I15</f>
        <v>0.50015419724912102</v>
      </c>
      <c r="Q15" s="28">
        <v>68</v>
      </c>
      <c r="R15" s="30">
        <f>Q15/M15</f>
        <v>0.82926829268292679</v>
      </c>
      <c r="S15" s="28">
        <v>16286</v>
      </c>
      <c r="T15" s="30">
        <f>S15/N15</f>
        <v>0.50098437307739629</v>
      </c>
      <c r="U15" s="28">
        <v>510</v>
      </c>
      <c r="V15" s="28">
        <v>10</v>
      </c>
      <c r="W15" s="28">
        <v>520</v>
      </c>
      <c r="X15" s="28">
        <v>427</v>
      </c>
      <c r="Y15" s="28">
        <v>8</v>
      </c>
      <c r="Z15" s="28">
        <v>435</v>
      </c>
      <c r="AA15" s="28">
        <v>23</v>
      </c>
      <c r="AB15" s="28">
        <v>251</v>
      </c>
      <c r="AC15" s="28">
        <v>274</v>
      </c>
      <c r="AD15" s="28">
        <v>2</v>
      </c>
      <c r="AE15" s="28">
        <v>1</v>
      </c>
      <c r="AF15" s="28">
        <v>0</v>
      </c>
      <c r="AG15" s="28">
        <v>1</v>
      </c>
      <c r="AH15" s="28"/>
    </row>
    <row r="16" spans="1:34" ht="17.100000000000001" customHeight="1" x14ac:dyDescent="0.35">
      <c r="A16" s="39" t="s">
        <v>152</v>
      </c>
      <c r="B16" s="21" t="s">
        <v>35</v>
      </c>
      <c r="C16" s="28">
        <v>1</v>
      </c>
      <c r="D16" s="28">
        <v>1</v>
      </c>
      <c r="E16" s="28">
        <v>1</v>
      </c>
      <c r="F16" s="28">
        <v>0</v>
      </c>
      <c r="G16" s="28">
        <v>0</v>
      </c>
      <c r="H16" s="21" t="s">
        <v>39</v>
      </c>
      <c r="I16" s="28">
        <v>8758</v>
      </c>
      <c r="J16" s="28">
        <v>9</v>
      </c>
      <c r="K16" s="28">
        <v>8767</v>
      </c>
      <c r="L16" s="29">
        <v>0</v>
      </c>
      <c r="M16" s="28">
        <v>0</v>
      </c>
      <c r="N16" s="28">
        <v>0</v>
      </c>
      <c r="W16" s="28">
        <v>0</v>
      </c>
      <c r="Z16" s="28">
        <v>0</v>
      </c>
      <c r="AC16" s="28">
        <v>0</v>
      </c>
      <c r="AD16" s="28">
        <v>0</v>
      </c>
      <c r="AE16" s="28">
        <v>0</v>
      </c>
      <c r="AF16" s="28">
        <v>0</v>
      </c>
      <c r="AG16" s="28">
        <v>1</v>
      </c>
      <c r="AH16" s="28"/>
    </row>
    <row r="17" spans="1:34" ht="17.100000000000001" customHeight="1" x14ac:dyDescent="0.35">
      <c r="A17" s="39" t="s">
        <v>156</v>
      </c>
      <c r="B17" s="21" t="s">
        <v>35</v>
      </c>
      <c r="C17" s="28">
        <v>1</v>
      </c>
      <c r="D17" s="28">
        <v>0</v>
      </c>
      <c r="E17" s="28">
        <v>4</v>
      </c>
      <c r="F17" s="28">
        <v>2</v>
      </c>
      <c r="G17" s="28">
        <v>2</v>
      </c>
      <c r="H17" s="21" t="s">
        <v>60</v>
      </c>
      <c r="I17" s="28">
        <v>9616</v>
      </c>
      <c r="J17" s="28">
        <v>24</v>
      </c>
      <c r="K17" s="28">
        <v>9640</v>
      </c>
      <c r="L17" s="29">
        <v>9616</v>
      </c>
      <c r="M17" s="28">
        <v>24</v>
      </c>
      <c r="N17" s="28">
        <v>9640</v>
      </c>
      <c r="O17" s="28">
        <v>5860</v>
      </c>
      <c r="P17" s="30">
        <f t="shared" ref="P17:P41" si="4">O17/I17</f>
        <v>0.6094009983361065</v>
      </c>
      <c r="Q17" s="28">
        <v>61</v>
      </c>
      <c r="R17" s="30">
        <f t="shared" ref="R17:R41" si="5">Q17/M17</f>
        <v>2.5416666666666665</v>
      </c>
      <c r="S17" s="28">
        <v>5921</v>
      </c>
      <c r="T17" s="30">
        <f t="shared" ref="T17:T41" si="6">S17/N17</f>
        <v>0.61421161825726145</v>
      </c>
      <c r="U17" s="28">
        <v>111</v>
      </c>
      <c r="V17" s="28">
        <v>5</v>
      </c>
      <c r="W17" s="28">
        <v>116</v>
      </c>
      <c r="X17" s="28">
        <v>101</v>
      </c>
      <c r="Y17" s="28">
        <v>5</v>
      </c>
      <c r="Z17" s="28">
        <v>106</v>
      </c>
      <c r="AA17" s="28">
        <v>7</v>
      </c>
      <c r="AB17" s="28">
        <v>37</v>
      </c>
      <c r="AC17" s="28">
        <v>44</v>
      </c>
      <c r="AD17" s="28">
        <v>1</v>
      </c>
      <c r="AE17" s="28">
        <v>1</v>
      </c>
      <c r="AF17" s="28">
        <v>0</v>
      </c>
      <c r="AG17" s="28">
        <v>1</v>
      </c>
      <c r="AH17" s="28"/>
    </row>
    <row r="18" spans="1:34" ht="17.100000000000001" customHeight="1" x14ac:dyDescent="0.35">
      <c r="A18" s="39" t="s">
        <v>113</v>
      </c>
      <c r="B18" s="21" t="s">
        <v>35</v>
      </c>
      <c r="C18" s="28">
        <v>1</v>
      </c>
      <c r="D18" s="28">
        <v>0</v>
      </c>
      <c r="E18" s="28">
        <v>8</v>
      </c>
      <c r="F18" s="28">
        <v>0</v>
      </c>
      <c r="G18" s="28">
        <v>0</v>
      </c>
      <c r="H18" s="21" t="s">
        <v>38</v>
      </c>
      <c r="I18" s="28">
        <v>102558</v>
      </c>
      <c r="J18" s="28">
        <v>156</v>
      </c>
      <c r="K18" s="28">
        <v>102714</v>
      </c>
      <c r="L18" s="29">
        <v>102558</v>
      </c>
      <c r="M18" s="28">
        <v>156</v>
      </c>
      <c r="N18" s="28">
        <v>102714</v>
      </c>
      <c r="O18" s="28">
        <v>40347</v>
      </c>
      <c r="P18" s="30">
        <f t="shared" si="4"/>
        <v>0.39340665769613292</v>
      </c>
      <c r="Q18" s="28">
        <v>150</v>
      </c>
      <c r="R18" s="30">
        <f t="shared" si="5"/>
        <v>0.96153846153846156</v>
      </c>
      <c r="S18" s="28">
        <v>40497</v>
      </c>
      <c r="T18" s="30">
        <f t="shared" si="6"/>
        <v>0.39426952508908231</v>
      </c>
      <c r="U18" s="28">
        <v>922</v>
      </c>
      <c r="V18" s="28">
        <v>12</v>
      </c>
      <c r="W18" s="28">
        <v>934</v>
      </c>
      <c r="X18" s="28">
        <v>606</v>
      </c>
      <c r="Y18" s="28">
        <v>12</v>
      </c>
      <c r="Z18" s="28">
        <v>618</v>
      </c>
      <c r="AA18" s="28">
        <v>147</v>
      </c>
      <c r="AB18" s="28">
        <v>482</v>
      </c>
      <c r="AC18" s="28">
        <v>629</v>
      </c>
      <c r="AD18" s="28">
        <v>4</v>
      </c>
      <c r="AE18" s="28">
        <v>1</v>
      </c>
      <c r="AF18" s="28">
        <v>0</v>
      </c>
      <c r="AG18" s="28">
        <v>1</v>
      </c>
      <c r="AH18" s="28"/>
    </row>
    <row r="19" spans="1:34" s="41" customFormat="1" ht="17.100000000000001" customHeight="1" x14ac:dyDescent="0.35">
      <c r="A19" s="39" t="s">
        <v>159</v>
      </c>
      <c r="B19" s="33" t="s">
        <v>35</v>
      </c>
      <c r="C19" s="31">
        <v>1</v>
      </c>
      <c r="D19" s="31">
        <v>0</v>
      </c>
      <c r="E19" s="31">
        <v>2</v>
      </c>
      <c r="F19" s="31">
        <v>1</v>
      </c>
      <c r="G19" s="31">
        <v>1</v>
      </c>
      <c r="H19" s="33" t="s">
        <v>42</v>
      </c>
      <c r="I19" s="31">
        <v>55020</v>
      </c>
      <c r="J19" s="31">
        <v>60</v>
      </c>
      <c r="K19" s="31">
        <v>55080</v>
      </c>
      <c r="L19" s="34">
        <v>55020</v>
      </c>
      <c r="M19" s="31">
        <v>60</v>
      </c>
      <c r="N19" s="31">
        <v>55080</v>
      </c>
      <c r="O19" s="31">
        <v>24367</v>
      </c>
      <c r="P19" s="46">
        <f t="shared" si="4"/>
        <v>0.44287531806615776</v>
      </c>
      <c r="Q19" s="31">
        <v>56</v>
      </c>
      <c r="R19" s="46">
        <f t="shared" si="5"/>
        <v>0.93333333333333335</v>
      </c>
      <c r="S19" s="31">
        <v>24423</v>
      </c>
      <c r="T19" s="46">
        <f t="shared" si="6"/>
        <v>0.44340958605664488</v>
      </c>
      <c r="U19" s="31">
        <v>441</v>
      </c>
      <c r="V19" s="31">
        <v>5</v>
      </c>
      <c r="W19" s="31">
        <v>446</v>
      </c>
      <c r="X19" s="31">
        <v>394</v>
      </c>
      <c r="Y19" s="31">
        <v>5</v>
      </c>
      <c r="Z19" s="31">
        <v>399</v>
      </c>
      <c r="AA19" s="31">
        <v>10</v>
      </c>
      <c r="AB19" s="31">
        <v>1105</v>
      </c>
      <c r="AC19" s="31">
        <v>1115</v>
      </c>
      <c r="AD19" s="31">
        <v>1</v>
      </c>
      <c r="AE19" s="31">
        <v>1</v>
      </c>
      <c r="AF19" s="31"/>
      <c r="AG19" s="31">
        <v>1</v>
      </c>
      <c r="AH19" s="28"/>
    </row>
    <row r="20" spans="1:34" ht="17.100000000000001" customHeight="1" x14ac:dyDescent="0.35">
      <c r="A20" s="39" t="s">
        <v>164</v>
      </c>
      <c r="B20" s="21" t="s">
        <v>35</v>
      </c>
      <c r="C20" s="28">
        <v>1</v>
      </c>
      <c r="D20" s="28">
        <v>0</v>
      </c>
      <c r="E20" s="28">
        <v>2</v>
      </c>
      <c r="F20" s="28">
        <v>0</v>
      </c>
      <c r="G20" s="28">
        <v>0</v>
      </c>
      <c r="H20" s="21" t="s">
        <v>60</v>
      </c>
      <c r="I20" s="28">
        <v>14317</v>
      </c>
      <c r="J20" s="28">
        <v>27</v>
      </c>
      <c r="K20" s="28">
        <v>14344</v>
      </c>
      <c r="L20" s="29">
        <v>14317</v>
      </c>
      <c r="M20" s="28">
        <v>27</v>
      </c>
      <c r="N20" s="28">
        <v>14344</v>
      </c>
      <c r="O20" s="28">
        <v>6962</v>
      </c>
      <c r="P20" s="30">
        <f t="shared" si="4"/>
        <v>0.48627505762380385</v>
      </c>
      <c r="Q20" s="28">
        <v>33</v>
      </c>
      <c r="R20" s="30">
        <f t="shared" si="5"/>
        <v>1.2222222222222223</v>
      </c>
      <c r="S20" s="28">
        <v>6995</v>
      </c>
      <c r="T20" s="30">
        <f t="shared" si="6"/>
        <v>0.48766034578918016</v>
      </c>
      <c r="U20" s="28">
        <v>67</v>
      </c>
      <c r="V20" s="28">
        <v>11</v>
      </c>
      <c r="W20" s="28">
        <v>78</v>
      </c>
      <c r="X20" s="28">
        <v>10</v>
      </c>
      <c r="Y20" s="28">
        <v>5</v>
      </c>
      <c r="Z20" s="28">
        <v>15</v>
      </c>
      <c r="AA20" s="28">
        <v>0</v>
      </c>
      <c r="AB20" s="28">
        <v>306</v>
      </c>
      <c r="AC20" s="28">
        <v>306</v>
      </c>
      <c r="AD20" s="28">
        <v>0</v>
      </c>
      <c r="AE20" s="28">
        <v>0</v>
      </c>
      <c r="AF20" s="28">
        <v>0</v>
      </c>
      <c r="AG20" s="28">
        <v>1</v>
      </c>
      <c r="AH20" s="28"/>
    </row>
    <row r="21" spans="1:34" ht="17.100000000000001" customHeight="1" x14ac:dyDescent="0.35">
      <c r="A21" s="39" t="s">
        <v>170</v>
      </c>
      <c r="B21" s="21" t="s">
        <v>35</v>
      </c>
      <c r="C21" s="28">
        <v>1</v>
      </c>
      <c r="D21" s="28">
        <v>0</v>
      </c>
      <c r="E21" s="28">
        <v>3</v>
      </c>
      <c r="F21" s="28">
        <v>2</v>
      </c>
      <c r="G21" s="28">
        <v>1</v>
      </c>
      <c r="H21" s="21" t="s">
        <v>38</v>
      </c>
      <c r="I21" s="28">
        <v>23691</v>
      </c>
      <c r="J21" s="28">
        <v>90</v>
      </c>
      <c r="K21" s="28">
        <v>23781</v>
      </c>
      <c r="L21" s="29">
        <v>23691</v>
      </c>
      <c r="M21" s="28">
        <v>90</v>
      </c>
      <c r="N21" s="28">
        <v>23781</v>
      </c>
      <c r="O21" s="28">
        <v>13218</v>
      </c>
      <c r="P21" s="30">
        <f t="shared" si="4"/>
        <v>0.55793339242750406</v>
      </c>
      <c r="Q21" s="28">
        <v>87</v>
      </c>
      <c r="R21" s="30">
        <f t="shared" si="5"/>
        <v>0.96666666666666667</v>
      </c>
      <c r="S21" s="28">
        <v>13305</v>
      </c>
      <c r="T21" s="30">
        <f t="shared" si="6"/>
        <v>0.55948025734830331</v>
      </c>
      <c r="U21" s="28">
        <v>368</v>
      </c>
      <c r="V21" s="28">
        <v>30</v>
      </c>
      <c r="W21" s="28">
        <v>398</v>
      </c>
      <c r="X21" s="28">
        <v>306</v>
      </c>
      <c r="Y21" s="28">
        <v>27</v>
      </c>
      <c r="Z21" s="28">
        <v>333</v>
      </c>
      <c r="AA21" s="28">
        <v>10</v>
      </c>
      <c r="AB21" s="28">
        <v>225</v>
      </c>
      <c r="AC21" s="28">
        <v>235</v>
      </c>
      <c r="AD21" s="28">
        <v>1</v>
      </c>
      <c r="AE21" s="28">
        <v>0</v>
      </c>
      <c r="AG21" s="28">
        <v>1</v>
      </c>
      <c r="AH21" s="28"/>
    </row>
    <row r="22" spans="1:34" ht="17.100000000000001" customHeight="1" x14ac:dyDescent="0.35">
      <c r="A22" s="39" t="s">
        <v>172</v>
      </c>
      <c r="B22" s="21" t="s">
        <v>35</v>
      </c>
      <c r="C22" s="28">
        <v>1</v>
      </c>
      <c r="D22" s="28">
        <v>0</v>
      </c>
      <c r="E22" s="28">
        <v>3</v>
      </c>
      <c r="F22" s="28">
        <v>2</v>
      </c>
      <c r="G22" s="28">
        <v>0</v>
      </c>
      <c r="H22" s="21" t="s">
        <v>60</v>
      </c>
      <c r="I22" s="28">
        <v>8550</v>
      </c>
      <c r="J22" s="28">
        <v>58</v>
      </c>
      <c r="K22" s="28">
        <v>8608</v>
      </c>
      <c r="L22" s="29">
        <v>8550</v>
      </c>
      <c r="M22" s="28">
        <v>58</v>
      </c>
      <c r="N22" s="28">
        <v>8608</v>
      </c>
      <c r="O22" s="28">
        <v>4968</v>
      </c>
      <c r="P22" s="30">
        <f t="shared" si="4"/>
        <v>0.58105263157894738</v>
      </c>
      <c r="Q22" s="28">
        <v>49</v>
      </c>
      <c r="R22" s="30">
        <f t="shared" si="5"/>
        <v>0.84482758620689657</v>
      </c>
      <c r="S22" s="28">
        <v>5017</v>
      </c>
      <c r="T22" s="30">
        <f t="shared" si="6"/>
        <v>0.58282992565055758</v>
      </c>
      <c r="U22" s="28">
        <v>90</v>
      </c>
      <c r="V22" s="28">
        <v>24</v>
      </c>
      <c r="W22" s="28">
        <v>114</v>
      </c>
      <c r="X22" s="28">
        <v>71</v>
      </c>
      <c r="Y22" s="28">
        <v>22</v>
      </c>
      <c r="Z22" s="28">
        <v>93</v>
      </c>
      <c r="AA22" s="28">
        <v>5</v>
      </c>
      <c r="AB22" s="28">
        <v>68</v>
      </c>
      <c r="AC22" s="28">
        <v>73</v>
      </c>
      <c r="AD22" s="28">
        <v>3</v>
      </c>
      <c r="AE22" s="28">
        <v>1</v>
      </c>
      <c r="AF22" s="28">
        <v>0</v>
      </c>
      <c r="AG22" s="28">
        <v>1</v>
      </c>
      <c r="AH22" s="28"/>
    </row>
    <row r="23" spans="1:34" ht="17.100000000000001" customHeight="1" x14ac:dyDescent="0.35">
      <c r="A23" s="39" t="s">
        <v>179</v>
      </c>
      <c r="B23" s="21" t="s">
        <v>35</v>
      </c>
      <c r="C23" s="28">
        <v>1</v>
      </c>
      <c r="D23" s="28">
        <v>0</v>
      </c>
      <c r="E23" s="28">
        <v>5</v>
      </c>
      <c r="F23" s="28">
        <v>1</v>
      </c>
      <c r="G23" s="28">
        <v>3</v>
      </c>
      <c r="H23" s="21" t="s">
        <v>38</v>
      </c>
      <c r="I23" s="28">
        <v>73796</v>
      </c>
      <c r="J23" s="28">
        <v>27</v>
      </c>
      <c r="K23" s="28">
        <v>73823</v>
      </c>
      <c r="L23" s="29">
        <v>73796</v>
      </c>
      <c r="M23" s="28">
        <v>27</v>
      </c>
      <c r="N23" s="28">
        <v>73823</v>
      </c>
      <c r="O23" s="28">
        <v>31722</v>
      </c>
      <c r="P23" s="30">
        <f t="shared" si="4"/>
        <v>0.42986069705675106</v>
      </c>
      <c r="Q23" s="28">
        <v>26</v>
      </c>
      <c r="R23" s="30">
        <f t="shared" si="5"/>
        <v>0.96296296296296291</v>
      </c>
      <c r="S23" s="28">
        <v>31748</v>
      </c>
      <c r="T23" s="30">
        <f t="shared" si="6"/>
        <v>0.4300556737060266</v>
      </c>
      <c r="U23" s="28">
        <v>876</v>
      </c>
      <c r="V23" s="28">
        <v>0</v>
      </c>
      <c r="W23" s="28">
        <v>876</v>
      </c>
      <c r="X23" s="28">
        <v>666</v>
      </c>
      <c r="Y23" s="28">
        <v>0</v>
      </c>
      <c r="Z23" s="28">
        <v>666</v>
      </c>
      <c r="AA23" s="28">
        <v>57</v>
      </c>
      <c r="AB23" s="28">
        <v>393</v>
      </c>
      <c r="AC23" s="28">
        <v>450</v>
      </c>
      <c r="AD23" s="28">
        <v>0</v>
      </c>
      <c r="AE23" s="28">
        <v>0</v>
      </c>
      <c r="AF23" s="28">
        <v>0</v>
      </c>
      <c r="AG23" s="28">
        <v>1</v>
      </c>
      <c r="AH23" s="28"/>
    </row>
    <row r="24" spans="1:34" ht="17.100000000000001" customHeight="1" x14ac:dyDescent="0.35">
      <c r="A24" s="39" t="s">
        <v>183</v>
      </c>
      <c r="B24" s="21" t="s">
        <v>35</v>
      </c>
      <c r="C24" s="28">
        <v>1</v>
      </c>
      <c r="D24" s="28">
        <v>0</v>
      </c>
      <c r="E24" s="28">
        <v>4</v>
      </c>
      <c r="F24" s="28">
        <v>2</v>
      </c>
      <c r="G24" s="28">
        <v>3</v>
      </c>
      <c r="H24" s="21" t="s">
        <v>42</v>
      </c>
      <c r="I24" s="28">
        <v>38413</v>
      </c>
      <c r="J24" s="28">
        <v>51</v>
      </c>
      <c r="K24" s="28">
        <v>38464</v>
      </c>
      <c r="L24" s="29">
        <v>38413</v>
      </c>
      <c r="M24" s="28">
        <v>51</v>
      </c>
      <c r="N24" s="28">
        <v>38464</v>
      </c>
      <c r="O24" s="28">
        <v>20601</v>
      </c>
      <c r="P24" s="30">
        <f t="shared" si="4"/>
        <v>0.5363028141514592</v>
      </c>
      <c r="Q24" s="28">
        <v>46</v>
      </c>
      <c r="R24" s="30">
        <f t="shared" si="5"/>
        <v>0.90196078431372551</v>
      </c>
      <c r="S24" s="28">
        <v>20647</v>
      </c>
      <c r="T24" s="30">
        <f t="shared" si="6"/>
        <v>0.53678764559068215</v>
      </c>
      <c r="U24" s="28">
        <v>307</v>
      </c>
      <c r="V24" s="28">
        <v>10</v>
      </c>
      <c r="W24" s="28">
        <v>317</v>
      </c>
      <c r="X24" s="28">
        <v>251</v>
      </c>
      <c r="Y24" s="28">
        <v>7</v>
      </c>
      <c r="Z24" s="28">
        <v>258</v>
      </c>
      <c r="AA24" s="28">
        <v>36</v>
      </c>
      <c r="AB24" s="28">
        <v>589</v>
      </c>
      <c r="AC24" s="28">
        <v>625</v>
      </c>
      <c r="AD24" s="28">
        <v>1</v>
      </c>
      <c r="AE24" s="28">
        <v>0</v>
      </c>
      <c r="AG24" s="28">
        <v>1</v>
      </c>
      <c r="AH24" s="28"/>
    </row>
    <row r="25" spans="1:34" ht="17.100000000000001" customHeight="1" x14ac:dyDescent="0.35">
      <c r="A25" s="39" t="s">
        <v>811</v>
      </c>
      <c r="B25" s="21" t="s">
        <v>35</v>
      </c>
      <c r="C25" s="28">
        <v>1</v>
      </c>
      <c r="D25" s="28">
        <v>0</v>
      </c>
      <c r="E25" s="28">
        <v>5</v>
      </c>
      <c r="F25" s="28">
        <v>1</v>
      </c>
      <c r="G25" s="28">
        <v>1</v>
      </c>
      <c r="H25" s="21" t="s">
        <v>60</v>
      </c>
      <c r="I25" s="28">
        <v>2710</v>
      </c>
      <c r="J25" s="28">
        <v>26</v>
      </c>
      <c r="K25" s="28">
        <v>2736</v>
      </c>
      <c r="L25" s="29">
        <v>2710</v>
      </c>
      <c r="M25" s="28">
        <v>26</v>
      </c>
      <c r="N25" s="28">
        <v>2736</v>
      </c>
      <c r="O25" s="28">
        <v>1697</v>
      </c>
      <c r="P25" s="30">
        <f t="shared" si="4"/>
        <v>0.62619926199261988</v>
      </c>
      <c r="Q25" s="28">
        <v>25</v>
      </c>
      <c r="R25" s="30">
        <f t="shared" si="5"/>
        <v>0.96153846153846156</v>
      </c>
      <c r="S25" s="28">
        <v>1722</v>
      </c>
      <c r="T25" s="30">
        <f t="shared" si="6"/>
        <v>0.62938596491228072</v>
      </c>
      <c r="U25" s="28">
        <v>68</v>
      </c>
      <c r="V25" s="28">
        <v>7</v>
      </c>
      <c r="W25" s="28">
        <v>75</v>
      </c>
      <c r="X25" s="28">
        <v>42</v>
      </c>
      <c r="Y25" s="28">
        <v>3</v>
      </c>
      <c r="Z25" s="28">
        <v>45</v>
      </c>
      <c r="AA25" s="28">
        <v>4</v>
      </c>
      <c r="AB25" s="28">
        <v>5</v>
      </c>
      <c r="AC25" s="28">
        <v>9</v>
      </c>
      <c r="AD25" s="28">
        <v>2</v>
      </c>
      <c r="AE25" s="28">
        <v>0</v>
      </c>
      <c r="AF25" s="28">
        <v>0</v>
      </c>
      <c r="AG25" s="28">
        <v>1</v>
      </c>
      <c r="AH25" s="28"/>
    </row>
    <row r="26" spans="1:34" ht="17.100000000000001" customHeight="1" x14ac:dyDescent="0.35">
      <c r="A26" s="39" t="s">
        <v>187</v>
      </c>
      <c r="B26" s="21" t="s">
        <v>36</v>
      </c>
      <c r="C26" s="28">
        <v>1</v>
      </c>
      <c r="D26" s="28">
        <v>0</v>
      </c>
      <c r="E26" s="28">
        <v>2</v>
      </c>
      <c r="F26" s="28">
        <v>0</v>
      </c>
      <c r="G26" s="28">
        <v>0</v>
      </c>
      <c r="H26" s="35" t="s">
        <v>60</v>
      </c>
      <c r="I26" s="28">
        <v>15547</v>
      </c>
      <c r="J26" s="28">
        <v>259</v>
      </c>
      <c r="K26" s="28">
        <v>15806</v>
      </c>
      <c r="L26" s="29">
        <v>15547</v>
      </c>
      <c r="M26" s="28">
        <v>259</v>
      </c>
      <c r="N26" s="28">
        <v>15806</v>
      </c>
      <c r="O26" s="28">
        <v>6522</v>
      </c>
      <c r="P26" s="30">
        <f t="shared" si="4"/>
        <v>0.41950215475654468</v>
      </c>
      <c r="Q26" s="28">
        <v>215</v>
      </c>
      <c r="R26" s="30">
        <f t="shared" si="5"/>
        <v>0.83011583011583012</v>
      </c>
      <c r="S26" s="28">
        <v>6737</v>
      </c>
      <c r="T26" s="30">
        <f t="shared" si="6"/>
        <v>0.42623054536252059</v>
      </c>
      <c r="U26" s="28">
        <v>65</v>
      </c>
      <c r="V26" s="28">
        <v>8</v>
      </c>
      <c r="W26" s="28">
        <v>73</v>
      </c>
      <c r="X26" s="28">
        <v>52</v>
      </c>
      <c r="Y26" s="28">
        <v>4</v>
      </c>
      <c r="Z26" s="28">
        <v>56</v>
      </c>
      <c r="AA26" s="28">
        <v>17</v>
      </c>
      <c r="AB26" s="28">
        <v>306</v>
      </c>
      <c r="AC26" s="28">
        <v>323</v>
      </c>
      <c r="AD26" s="28">
        <v>0</v>
      </c>
      <c r="AE26" s="28">
        <v>0</v>
      </c>
      <c r="AF26" s="28">
        <v>0</v>
      </c>
      <c r="AG26" s="28">
        <v>1</v>
      </c>
      <c r="AH26" s="28"/>
    </row>
    <row r="27" spans="1:34" ht="17.100000000000001" customHeight="1" x14ac:dyDescent="0.35">
      <c r="A27" s="39" t="s">
        <v>799</v>
      </c>
      <c r="B27" s="21" t="s">
        <v>36</v>
      </c>
      <c r="C27" s="28">
        <v>1</v>
      </c>
      <c r="D27" s="28">
        <v>0</v>
      </c>
      <c r="E27" s="28">
        <v>4</v>
      </c>
      <c r="F27" s="28">
        <v>1</v>
      </c>
      <c r="G27" s="28">
        <v>3</v>
      </c>
      <c r="H27" s="21" t="s">
        <v>42</v>
      </c>
      <c r="I27" s="28">
        <v>39746</v>
      </c>
      <c r="J27" s="28">
        <v>649</v>
      </c>
      <c r="K27" s="28">
        <v>40395</v>
      </c>
      <c r="L27" s="29">
        <v>39746</v>
      </c>
      <c r="M27" s="28">
        <v>649</v>
      </c>
      <c r="N27" s="28">
        <v>40395</v>
      </c>
      <c r="O27" s="28">
        <v>18445</v>
      </c>
      <c r="P27" s="30">
        <f t="shared" si="4"/>
        <v>0.46407185628742514</v>
      </c>
      <c r="Q27" s="28">
        <v>513</v>
      </c>
      <c r="R27" s="30">
        <f t="shared" si="5"/>
        <v>0.79044684129429887</v>
      </c>
      <c r="S27" s="28">
        <v>18958</v>
      </c>
      <c r="T27" s="30">
        <f t="shared" si="6"/>
        <v>0.46931550934521599</v>
      </c>
      <c r="U27" s="28">
        <v>375</v>
      </c>
      <c r="V27" s="28">
        <v>38</v>
      </c>
      <c r="W27" s="28">
        <v>413</v>
      </c>
      <c r="X27" s="28">
        <v>337</v>
      </c>
      <c r="Y27" s="28">
        <v>35</v>
      </c>
      <c r="Z27" s="28">
        <v>372</v>
      </c>
      <c r="AA27" s="28">
        <v>29</v>
      </c>
      <c r="AB27" s="28">
        <v>335</v>
      </c>
      <c r="AC27" s="28">
        <v>364</v>
      </c>
      <c r="AD27" s="28">
        <v>1</v>
      </c>
      <c r="AE27" s="28">
        <v>0</v>
      </c>
      <c r="AF27" s="28">
        <v>0</v>
      </c>
      <c r="AG27" s="28">
        <v>1</v>
      </c>
      <c r="AH27" s="28"/>
    </row>
    <row r="28" spans="1:34" ht="17.100000000000001" customHeight="1" x14ac:dyDescent="0.35">
      <c r="A28" s="39" t="s">
        <v>192</v>
      </c>
      <c r="B28" s="21" t="s">
        <v>35</v>
      </c>
      <c r="C28" s="28">
        <v>1</v>
      </c>
      <c r="D28" s="28">
        <v>0</v>
      </c>
      <c r="E28" s="28">
        <v>2</v>
      </c>
      <c r="F28" s="28">
        <v>0</v>
      </c>
      <c r="G28" s="28">
        <v>0</v>
      </c>
      <c r="H28" s="21" t="s">
        <v>42</v>
      </c>
      <c r="I28" s="28">
        <v>4832</v>
      </c>
      <c r="J28" s="28">
        <v>6</v>
      </c>
      <c r="K28" s="28">
        <v>4838</v>
      </c>
      <c r="L28" s="29">
        <v>4832</v>
      </c>
      <c r="M28" s="28">
        <v>6</v>
      </c>
      <c r="N28" s="28">
        <v>4838</v>
      </c>
      <c r="O28" s="28">
        <v>2362</v>
      </c>
      <c r="P28" s="30">
        <f t="shared" si="4"/>
        <v>0.48882450331125826</v>
      </c>
      <c r="Q28" s="28">
        <v>4</v>
      </c>
      <c r="R28" s="30">
        <f t="shared" si="5"/>
        <v>0.66666666666666663</v>
      </c>
      <c r="S28" s="28">
        <v>2366</v>
      </c>
      <c r="T28" s="30">
        <f t="shared" si="6"/>
        <v>0.48904505994212483</v>
      </c>
      <c r="U28" s="28">
        <v>87</v>
      </c>
      <c r="V28" s="28">
        <v>1</v>
      </c>
      <c r="W28" s="28">
        <v>88</v>
      </c>
      <c r="X28" s="28">
        <v>15</v>
      </c>
      <c r="Y28" s="28">
        <v>0</v>
      </c>
      <c r="Z28" s="28">
        <v>15</v>
      </c>
      <c r="AA28" s="28">
        <v>2</v>
      </c>
      <c r="AB28" s="28">
        <v>54</v>
      </c>
      <c r="AC28" s="28">
        <v>56</v>
      </c>
      <c r="AD28" s="28">
        <v>1</v>
      </c>
      <c r="AE28" s="28">
        <v>0</v>
      </c>
      <c r="AF28" s="28">
        <v>0</v>
      </c>
      <c r="AG28" s="28">
        <v>1</v>
      </c>
      <c r="AH28" s="28"/>
    </row>
    <row r="29" spans="1:34" ht="17.100000000000001" customHeight="1" x14ac:dyDescent="0.35">
      <c r="A29" s="39" t="s">
        <v>194</v>
      </c>
      <c r="B29" s="21" t="s">
        <v>35</v>
      </c>
      <c r="C29" s="28">
        <v>1</v>
      </c>
      <c r="D29" s="28">
        <v>0</v>
      </c>
      <c r="E29" s="28">
        <v>2</v>
      </c>
      <c r="F29" s="28">
        <v>0</v>
      </c>
      <c r="G29" s="28">
        <v>0</v>
      </c>
      <c r="H29" s="21" t="s">
        <v>42</v>
      </c>
      <c r="I29" s="28">
        <v>2996</v>
      </c>
      <c r="J29" s="28">
        <v>118</v>
      </c>
      <c r="K29" s="28">
        <v>3114</v>
      </c>
      <c r="L29" s="29">
        <v>2996</v>
      </c>
      <c r="M29" s="28">
        <v>118</v>
      </c>
      <c r="N29" s="28">
        <v>3114</v>
      </c>
      <c r="O29" s="28">
        <v>1803</v>
      </c>
      <c r="P29" s="30">
        <f t="shared" si="4"/>
        <v>0.60180240320427236</v>
      </c>
      <c r="Q29" s="28">
        <v>110</v>
      </c>
      <c r="R29" s="30">
        <f t="shared" si="5"/>
        <v>0.93220338983050843</v>
      </c>
      <c r="S29" s="28">
        <v>1913</v>
      </c>
      <c r="T29" s="30">
        <f t="shared" si="6"/>
        <v>0.61432241490044959</v>
      </c>
      <c r="U29" s="28">
        <v>24</v>
      </c>
      <c r="V29" s="28">
        <v>12</v>
      </c>
      <c r="W29" s="28">
        <v>36</v>
      </c>
      <c r="X29" s="28">
        <v>17</v>
      </c>
      <c r="Y29" s="28">
        <v>11</v>
      </c>
      <c r="Z29" s="28">
        <v>28</v>
      </c>
      <c r="AA29" s="28">
        <v>1</v>
      </c>
      <c r="AB29" s="28">
        <v>185</v>
      </c>
      <c r="AC29" s="28">
        <v>186</v>
      </c>
      <c r="AD29" s="28">
        <v>0</v>
      </c>
      <c r="AE29" s="28">
        <v>0</v>
      </c>
      <c r="AF29" s="28">
        <v>0</v>
      </c>
      <c r="AG29" s="28">
        <v>1</v>
      </c>
      <c r="AH29" s="28"/>
    </row>
    <row r="30" spans="1:34" ht="17.100000000000001" customHeight="1" x14ac:dyDescent="0.35">
      <c r="A30" s="39" t="s">
        <v>197</v>
      </c>
      <c r="B30" s="21" t="s">
        <v>35</v>
      </c>
      <c r="C30" s="28">
        <v>1</v>
      </c>
      <c r="D30" s="28">
        <v>0</v>
      </c>
      <c r="E30" s="28">
        <v>3</v>
      </c>
      <c r="F30" s="28">
        <v>1</v>
      </c>
      <c r="G30" s="28">
        <v>1</v>
      </c>
      <c r="H30" s="21" t="s">
        <v>42</v>
      </c>
      <c r="I30" s="28">
        <v>20874</v>
      </c>
      <c r="J30" s="28">
        <v>33</v>
      </c>
      <c r="K30" s="28">
        <v>20907</v>
      </c>
      <c r="L30" s="29">
        <v>20874</v>
      </c>
      <c r="M30" s="28">
        <v>33</v>
      </c>
      <c r="N30" s="28">
        <v>20907</v>
      </c>
      <c r="O30" s="28">
        <v>9225</v>
      </c>
      <c r="P30" s="30">
        <f t="shared" si="4"/>
        <v>0.44193733831560794</v>
      </c>
      <c r="Q30" s="28">
        <v>28</v>
      </c>
      <c r="R30" s="30">
        <f t="shared" si="5"/>
        <v>0.84848484848484851</v>
      </c>
      <c r="S30" s="28">
        <v>9253</v>
      </c>
      <c r="T30" s="30">
        <f t="shared" si="6"/>
        <v>0.44257904051274694</v>
      </c>
      <c r="U30" s="28">
        <v>85</v>
      </c>
      <c r="V30" s="28">
        <v>6</v>
      </c>
      <c r="W30" s="28">
        <v>91</v>
      </c>
      <c r="X30" s="28">
        <v>77</v>
      </c>
      <c r="Y30" s="28">
        <v>4</v>
      </c>
      <c r="Z30" s="28">
        <v>81</v>
      </c>
      <c r="AA30" s="28">
        <v>11</v>
      </c>
      <c r="AB30" s="28">
        <v>188</v>
      </c>
      <c r="AC30" s="28">
        <v>199</v>
      </c>
      <c r="AD30" s="28">
        <v>1</v>
      </c>
      <c r="AE30" s="28">
        <v>1</v>
      </c>
      <c r="AF30" s="28">
        <v>0</v>
      </c>
      <c r="AG30" s="28">
        <v>1</v>
      </c>
      <c r="AH30" s="28"/>
    </row>
    <row r="31" spans="1:34" ht="17.100000000000001" customHeight="1" x14ac:dyDescent="0.35">
      <c r="A31" s="39" t="s">
        <v>199</v>
      </c>
      <c r="B31" s="21" t="s">
        <v>36</v>
      </c>
      <c r="C31" s="28">
        <v>1</v>
      </c>
      <c r="D31" s="28">
        <v>0</v>
      </c>
      <c r="E31" s="28">
        <v>3</v>
      </c>
      <c r="F31" s="28">
        <v>1</v>
      </c>
      <c r="G31" s="28">
        <v>2</v>
      </c>
      <c r="H31" s="21" t="s">
        <v>42</v>
      </c>
      <c r="I31" s="28">
        <v>34026</v>
      </c>
      <c r="J31" s="28">
        <v>108</v>
      </c>
      <c r="K31" s="28">
        <v>34134</v>
      </c>
      <c r="L31" s="29">
        <v>34026</v>
      </c>
      <c r="M31" s="28">
        <v>108</v>
      </c>
      <c r="N31" s="28">
        <v>34134</v>
      </c>
      <c r="O31" s="28">
        <v>16531</v>
      </c>
      <c r="P31" s="30">
        <f t="shared" si="4"/>
        <v>0.48583436195850233</v>
      </c>
      <c r="Q31" s="28">
        <v>83</v>
      </c>
      <c r="R31" s="30">
        <f t="shared" si="5"/>
        <v>0.76851851851851849</v>
      </c>
      <c r="S31" s="28">
        <v>16614</v>
      </c>
      <c r="T31" s="30">
        <f t="shared" si="6"/>
        <v>0.48672877482861665</v>
      </c>
      <c r="U31" s="28">
        <v>204</v>
      </c>
      <c r="V31" s="28">
        <v>9</v>
      </c>
      <c r="W31" s="28">
        <v>213</v>
      </c>
      <c r="X31" s="28">
        <v>158</v>
      </c>
      <c r="Y31" s="28">
        <v>9</v>
      </c>
      <c r="Z31" s="28">
        <v>167</v>
      </c>
      <c r="AA31" s="28">
        <v>18</v>
      </c>
      <c r="AB31" s="28">
        <v>236</v>
      </c>
      <c r="AC31" s="28">
        <v>254</v>
      </c>
      <c r="AD31" s="28">
        <v>0</v>
      </c>
      <c r="AE31" s="28">
        <v>0</v>
      </c>
      <c r="AF31" s="28">
        <v>0</v>
      </c>
      <c r="AG31" s="28">
        <v>1</v>
      </c>
      <c r="AH31" s="28"/>
    </row>
    <row r="32" spans="1:34" ht="17.100000000000001" customHeight="1" x14ac:dyDescent="0.35">
      <c r="A32" s="39" t="s">
        <v>202</v>
      </c>
      <c r="B32" s="21" t="s">
        <v>35</v>
      </c>
      <c r="C32" s="28">
        <v>1</v>
      </c>
      <c r="D32" s="28">
        <v>0</v>
      </c>
      <c r="E32" s="28">
        <v>4</v>
      </c>
      <c r="F32" s="28">
        <v>0</v>
      </c>
      <c r="G32" s="28">
        <v>1</v>
      </c>
      <c r="H32" s="21" t="s">
        <v>42</v>
      </c>
      <c r="I32" s="28">
        <v>18674</v>
      </c>
      <c r="J32" s="28">
        <v>51</v>
      </c>
      <c r="K32" s="28">
        <v>18725</v>
      </c>
      <c r="L32" s="29">
        <v>18674</v>
      </c>
      <c r="M32" s="28">
        <v>51</v>
      </c>
      <c r="N32" s="28">
        <v>18725</v>
      </c>
      <c r="O32" s="28">
        <v>9301</v>
      </c>
      <c r="P32" s="30">
        <f t="shared" si="4"/>
        <v>0.49807218592695729</v>
      </c>
      <c r="Q32" s="28">
        <v>46</v>
      </c>
      <c r="R32" s="30">
        <f t="shared" si="5"/>
        <v>0.90196078431372551</v>
      </c>
      <c r="S32" s="28">
        <v>9347</v>
      </c>
      <c r="T32" s="30">
        <f t="shared" si="6"/>
        <v>0.49917222963951935</v>
      </c>
      <c r="U32" s="28">
        <v>182</v>
      </c>
      <c r="V32" s="28">
        <v>15</v>
      </c>
      <c r="W32" s="28">
        <v>197</v>
      </c>
      <c r="X32" s="28">
        <v>172</v>
      </c>
      <c r="Y32" s="28">
        <v>15</v>
      </c>
      <c r="Z32" s="28">
        <v>187</v>
      </c>
      <c r="AA32" s="28">
        <v>24</v>
      </c>
      <c r="AB32" s="28">
        <v>218</v>
      </c>
      <c r="AC32" s="28">
        <v>242</v>
      </c>
      <c r="AD32" s="28">
        <v>2</v>
      </c>
      <c r="AE32" s="28">
        <v>1</v>
      </c>
      <c r="AF32" s="28">
        <v>0</v>
      </c>
      <c r="AG32" s="28">
        <v>1</v>
      </c>
      <c r="AH32" s="28"/>
    </row>
    <row r="33" spans="1:34" ht="17.100000000000001" customHeight="1" x14ac:dyDescent="0.35">
      <c r="A33" s="39" t="s">
        <v>329</v>
      </c>
      <c r="B33" s="21" t="s">
        <v>35</v>
      </c>
      <c r="C33" s="28">
        <v>1</v>
      </c>
      <c r="D33" s="28">
        <v>0</v>
      </c>
      <c r="E33" s="28">
        <v>2</v>
      </c>
      <c r="F33" s="28">
        <v>0</v>
      </c>
      <c r="G33" s="28">
        <v>0</v>
      </c>
      <c r="H33" s="21" t="s">
        <v>38</v>
      </c>
      <c r="I33" s="28">
        <v>23033</v>
      </c>
      <c r="J33" s="28">
        <v>14</v>
      </c>
      <c r="K33" s="28">
        <v>23047</v>
      </c>
      <c r="L33" s="29">
        <v>23033</v>
      </c>
      <c r="M33" s="28">
        <v>14</v>
      </c>
      <c r="N33" s="28">
        <v>23047</v>
      </c>
      <c r="O33" s="28">
        <v>11940</v>
      </c>
      <c r="P33" s="30">
        <f t="shared" si="4"/>
        <v>0.51838666261450961</v>
      </c>
      <c r="Q33" s="28">
        <v>20</v>
      </c>
      <c r="R33" s="30">
        <f t="shared" si="5"/>
        <v>1.4285714285714286</v>
      </c>
      <c r="S33" s="28">
        <v>11960</v>
      </c>
      <c r="T33" s="30">
        <f t="shared" si="6"/>
        <v>0.51893955829392113</v>
      </c>
      <c r="U33" s="28">
        <v>119</v>
      </c>
      <c r="V33" s="28">
        <v>17</v>
      </c>
      <c r="W33" s="28">
        <v>136</v>
      </c>
      <c r="X33" s="28">
        <v>93</v>
      </c>
      <c r="Y33" s="28">
        <v>6</v>
      </c>
      <c r="Z33" s="28">
        <v>99</v>
      </c>
      <c r="AA33" s="28">
        <v>5</v>
      </c>
      <c r="AB33" s="28">
        <v>151</v>
      </c>
      <c r="AC33" s="28">
        <v>156</v>
      </c>
      <c r="AD33" s="28">
        <v>0</v>
      </c>
      <c r="AE33" s="28">
        <v>0</v>
      </c>
      <c r="AF33" s="28">
        <v>0</v>
      </c>
      <c r="AG33" s="28">
        <v>1</v>
      </c>
      <c r="AH33" s="28"/>
    </row>
    <row r="34" spans="1:34" ht="17.100000000000001" customHeight="1" x14ac:dyDescent="0.35">
      <c r="A34" s="39" t="s">
        <v>205</v>
      </c>
      <c r="B34" s="21" t="s">
        <v>35</v>
      </c>
      <c r="C34" s="28">
        <v>1</v>
      </c>
      <c r="D34" s="28">
        <v>0</v>
      </c>
      <c r="E34" s="28">
        <v>4</v>
      </c>
      <c r="F34" s="28">
        <v>1</v>
      </c>
      <c r="G34" s="28">
        <v>1</v>
      </c>
      <c r="H34" s="21" t="s">
        <v>60</v>
      </c>
      <c r="I34" s="28">
        <v>44106</v>
      </c>
      <c r="J34" s="28">
        <v>57</v>
      </c>
      <c r="K34" s="28">
        <v>44163</v>
      </c>
      <c r="L34" s="29">
        <v>44106</v>
      </c>
      <c r="M34" s="28">
        <v>57</v>
      </c>
      <c r="N34" s="28">
        <v>44163</v>
      </c>
      <c r="O34" s="28">
        <v>22378</v>
      </c>
      <c r="P34" s="30">
        <f t="shared" si="4"/>
        <v>0.50736861198022942</v>
      </c>
      <c r="Q34" s="28">
        <v>51</v>
      </c>
      <c r="R34" s="30">
        <f t="shared" si="5"/>
        <v>0.89473684210526316</v>
      </c>
      <c r="S34" s="28">
        <v>22429</v>
      </c>
      <c r="T34" s="30">
        <f t="shared" si="6"/>
        <v>0.50786857776872041</v>
      </c>
      <c r="U34" s="28">
        <v>347</v>
      </c>
      <c r="V34" s="28">
        <v>18</v>
      </c>
      <c r="W34" s="28">
        <v>365</v>
      </c>
      <c r="X34" s="28">
        <v>321</v>
      </c>
      <c r="Y34" s="28">
        <v>13</v>
      </c>
      <c r="Z34" s="28">
        <v>334</v>
      </c>
      <c r="AA34" s="28">
        <v>28</v>
      </c>
      <c r="AB34" s="28">
        <v>281</v>
      </c>
      <c r="AC34" s="28">
        <v>309</v>
      </c>
      <c r="AD34" s="28">
        <v>1</v>
      </c>
      <c r="AE34" s="28">
        <v>1</v>
      </c>
      <c r="AF34" s="28">
        <v>0</v>
      </c>
      <c r="AG34" s="28">
        <v>1</v>
      </c>
      <c r="AH34" s="28"/>
    </row>
    <row r="35" spans="1:34" ht="17.100000000000001" customHeight="1" x14ac:dyDescent="0.35">
      <c r="A35" s="39" t="s">
        <v>209</v>
      </c>
      <c r="B35" s="21" t="s">
        <v>35</v>
      </c>
      <c r="C35" s="28">
        <v>1</v>
      </c>
      <c r="D35" s="28">
        <v>0</v>
      </c>
      <c r="E35" s="28">
        <v>7</v>
      </c>
      <c r="F35" s="28">
        <v>3</v>
      </c>
      <c r="G35" s="28">
        <v>3</v>
      </c>
      <c r="H35" s="21" t="s">
        <v>42</v>
      </c>
      <c r="I35" s="28">
        <v>37576</v>
      </c>
      <c r="J35" s="28">
        <v>84</v>
      </c>
      <c r="K35" s="28">
        <v>37660</v>
      </c>
      <c r="L35" s="29">
        <v>37576</v>
      </c>
      <c r="M35" s="28">
        <v>84</v>
      </c>
      <c r="N35" s="28">
        <v>37660</v>
      </c>
      <c r="O35" s="28">
        <v>20034</v>
      </c>
      <c r="P35" s="30">
        <f t="shared" si="4"/>
        <v>0.53315946348733234</v>
      </c>
      <c r="Q35" s="28">
        <v>73</v>
      </c>
      <c r="R35" s="30">
        <f t="shared" si="5"/>
        <v>0.86904761904761907</v>
      </c>
      <c r="S35" s="28">
        <v>20107</v>
      </c>
      <c r="T35" s="30">
        <f t="shared" si="6"/>
        <v>0.53390865639936269</v>
      </c>
      <c r="U35" s="28">
        <v>624</v>
      </c>
      <c r="V35" s="28">
        <v>20</v>
      </c>
      <c r="W35" s="28">
        <v>644</v>
      </c>
      <c r="X35" s="28">
        <v>579</v>
      </c>
      <c r="Y35" s="28">
        <v>17</v>
      </c>
      <c r="Z35" s="28">
        <v>596</v>
      </c>
      <c r="AA35" s="28">
        <v>52</v>
      </c>
      <c r="AB35" s="28">
        <v>362</v>
      </c>
      <c r="AC35" s="28">
        <v>414</v>
      </c>
      <c r="AD35" s="28">
        <v>1</v>
      </c>
      <c r="AE35" s="28">
        <v>1</v>
      </c>
      <c r="AF35" s="28">
        <v>0</v>
      </c>
      <c r="AG35" s="28">
        <v>1</v>
      </c>
      <c r="AH35" s="28"/>
    </row>
    <row r="36" spans="1:34" ht="17.100000000000001" customHeight="1" x14ac:dyDescent="0.35">
      <c r="A36" s="39" t="s">
        <v>211</v>
      </c>
      <c r="B36" s="21" t="s">
        <v>36</v>
      </c>
      <c r="C36" s="28">
        <v>1</v>
      </c>
      <c r="D36" s="28">
        <v>0</v>
      </c>
      <c r="E36" s="28">
        <v>6</v>
      </c>
      <c r="F36" s="22">
        <v>0</v>
      </c>
      <c r="G36" s="28">
        <v>0</v>
      </c>
      <c r="H36" s="21" t="s">
        <v>42</v>
      </c>
      <c r="I36" s="28">
        <v>57406</v>
      </c>
      <c r="J36" s="28">
        <v>49</v>
      </c>
      <c r="K36" s="28">
        <v>57455</v>
      </c>
      <c r="L36" s="29">
        <v>57406</v>
      </c>
      <c r="M36" s="28">
        <v>49</v>
      </c>
      <c r="N36" s="28">
        <v>57455</v>
      </c>
      <c r="O36" s="28">
        <v>25967</v>
      </c>
      <c r="P36" s="30">
        <f t="shared" si="4"/>
        <v>0.45233947670975161</v>
      </c>
      <c r="Q36" s="28">
        <v>45</v>
      </c>
      <c r="R36" s="30">
        <f t="shared" si="5"/>
        <v>0.91836734693877553</v>
      </c>
      <c r="S36" s="28">
        <v>26012</v>
      </c>
      <c r="T36" s="30">
        <f t="shared" si="6"/>
        <v>0.45273692454964753</v>
      </c>
      <c r="U36" s="28">
        <v>361</v>
      </c>
      <c r="V36" s="28">
        <v>2</v>
      </c>
      <c r="W36" s="28">
        <v>363</v>
      </c>
      <c r="X36" s="28">
        <v>304</v>
      </c>
      <c r="Y36" s="28">
        <v>2</v>
      </c>
      <c r="Z36" s="28">
        <v>306</v>
      </c>
      <c r="AA36" s="28">
        <v>76</v>
      </c>
      <c r="AB36" s="28">
        <v>711</v>
      </c>
      <c r="AC36" s="28">
        <v>787</v>
      </c>
      <c r="AD36" s="28">
        <v>2</v>
      </c>
      <c r="AE36" s="28">
        <v>0</v>
      </c>
      <c r="AF36" s="28">
        <v>0</v>
      </c>
      <c r="AG36" s="28">
        <v>1</v>
      </c>
      <c r="AH36" s="28"/>
    </row>
    <row r="37" spans="1:34" ht="17.100000000000001" customHeight="1" x14ac:dyDescent="0.35">
      <c r="A37" s="39" t="s">
        <v>330</v>
      </c>
      <c r="B37" s="21" t="s">
        <v>35</v>
      </c>
      <c r="C37" s="28">
        <v>1</v>
      </c>
      <c r="D37" s="28">
        <v>0</v>
      </c>
      <c r="E37" s="28">
        <v>7</v>
      </c>
      <c r="F37" s="28">
        <v>0</v>
      </c>
      <c r="G37" s="28">
        <v>0</v>
      </c>
      <c r="H37" s="21" t="s">
        <v>60</v>
      </c>
      <c r="I37" s="28">
        <v>5703</v>
      </c>
      <c r="J37" s="28">
        <v>38</v>
      </c>
      <c r="K37" s="28">
        <v>5741</v>
      </c>
      <c r="L37" s="29">
        <v>5703</v>
      </c>
      <c r="M37" s="28">
        <v>38</v>
      </c>
      <c r="N37" s="28">
        <v>5741</v>
      </c>
      <c r="O37" s="28">
        <v>3067</v>
      </c>
      <c r="P37" s="30">
        <f t="shared" si="4"/>
        <v>0.53778712958092234</v>
      </c>
      <c r="Q37" s="28">
        <v>34</v>
      </c>
      <c r="R37" s="30">
        <f t="shared" si="5"/>
        <v>0.89473684210526316</v>
      </c>
      <c r="S37" s="28">
        <v>3101</v>
      </c>
      <c r="T37" s="30">
        <f t="shared" si="6"/>
        <v>0.54014979968646581</v>
      </c>
      <c r="U37" s="28">
        <v>87</v>
      </c>
      <c r="V37" s="28">
        <v>2</v>
      </c>
      <c r="W37" s="28">
        <v>89</v>
      </c>
      <c r="X37" s="28">
        <v>57</v>
      </c>
      <c r="Y37" s="28">
        <v>0</v>
      </c>
      <c r="Z37" s="28">
        <v>57</v>
      </c>
      <c r="AA37" s="28">
        <v>12</v>
      </c>
      <c r="AB37" s="28">
        <v>23</v>
      </c>
      <c r="AC37" s="28">
        <v>35</v>
      </c>
      <c r="AD37" s="28">
        <v>0</v>
      </c>
      <c r="AE37" s="28">
        <v>0</v>
      </c>
      <c r="AF37" s="28">
        <v>0</v>
      </c>
      <c r="AG37" s="28">
        <v>1</v>
      </c>
      <c r="AH37" s="28"/>
    </row>
    <row r="38" spans="1:34" ht="17.100000000000001" customHeight="1" x14ac:dyDescent="0.35">
      <c r="A38" s="39" t="s">
        <v>331</v>
      </c>
      <c r="B38" s="21" t="s">
        <v>35</v>
      </c>
      <c r="C38" s="28">
        <v>1</v>
      </c>
      <c r="D38" s="28">
        <v>0</v>
      </c>
      <c r="E38" s="28">
        <v>3</v>
      </c>
      <c r="F38" s="28">
        <v>0</v>
      </c>
      <c r="G38" s="28">
        <v>0</v>
      </c>
      <c r="H38" s="21" t="s">
        <v>42</v>
      </c>
      <c r="I38" s="28">
        <v>5894</v>
      </c>
      <c r="J38" s="28">
        <v>47</v>
      </c>
      <c r="K38" s="28">
        <v>5941</v>
      </c>
      <c r="L38" s="29">
        <v>5894</v>
      </c>
      <c r="M38" s="28">
        <v>47</v>
      </c>
      <c r="N38" s="28">
        <v>5941</v>
      </c>
      <c r="O38" s="28">
        <v>2661</v>
      </c>
      <c r="P38" s="30">
        <f t="shared" si="4"/>
        <v>0.45147607736681372</v>
      </c>
      <c r="Q38" s="28">
        <v>43</v>
      </c>
      <c r="R38" s="30">
        <f t="shared" si="5"/>
        <v>0.91489361702127658</v>
      </c>
      <c r="S38" s="28">
        <v>2704</v>
      </c>
      <c r="T38" s="30">
        <f t="shared" si="6"/>
        <v>0.4551422319474836</v>
      </c>
      <c r="U38" s="28">
        <v>40</v>
      </c>
      <c r="V38" s="28">
        <v>15</v>
      </c>
      <c r="W38" s="28">
        <v>55</v>
      </c>
      <c r="X38" s="28">
        <v>19</v>
      </c>
      <c r="Y38" s="28">
        <v>10</v>
      </c>
      <c r="Z38" s="28">
        <v>29</v>
      </c>
      <c r="AA38" s="28">
        <v>1</v>
      </c>
      <c r="AB38" s="28">
        <v>46</v>
      </c>
      <c r="AC38" s="28">
        <v>47</v>
      </c>
      <c r="AD38" s="28">
        <v>1</v>
      </c>
      <c r="AE38" s="28">
        <v>0</v>
      </c>
      <c r="AF38" s="28">
        <v>0</v>
      </c>
      <c r="AG38" s="28">
        <v>1</v>
      </c>
      <c r="AH38" s="28"/>
    </row>
    <row r="39" spans="1:34" ht="17.100000000000001" customHeight="1" x14ac:dyDescent="0.35">
      <c r="A39" s="39" t="s">
        <v>332</v>
      </c>
      <c r="B39" s="21" t="s">
        <v>36</v>
      </c>
      <c r="C39" s="28">
        <v>1</v>
      </c>
      <c r="D39" s="28">
        <v>0</v>
      </c>
      <c r="E39" s="28">
        <v>6</v>
      </c>
      <c r="F39" s="28">
        <v>0</v>
      </c>
      <c r="G39" s="28">
        <v>2</v>
      </c>
      <c r="H39" s="21" t="s">
        <v>42</v>
      </c>
      <c r="I39" s="28">
        <v>55760</v>
      </c>
      <c r="J39" s="28">
        <v>70</v>
      </c>
      <c r="K39" s="28">
        <v>55830</v>
      </c>
      <c r="L39" s="29">
        <v>55760</v>
      </c>
      <c r="M39" s="28">
        <v>70</v>
      </c>
      <c r="N39" s="28">
        <v>55830</v>
      </c>
      <c r="O39" s="28">
        <v>21112</v>
      </c>
      <c r="P39" s="30">
        <f t="shared" si="4"/>
        <v>0.37862266857962695</v>
      </c>
      <c r="Q39" s="28">
        <v>61</v>
      </c>
      <c r="R39" s="30">
        <f t="shared" si="5"/>
        <v>0.87142857142857144</v>
      </c>
      <c r="S39" s="28">
        <v>21173</v>
      </c>
      <c r="T39" s="30">
        <f t="shared" si="6"/>
        <v>0.37924055167472687</v>
      </c>
      <c r="U39" s="28">
        <v>369</v>
      </c>
      <c r="V39" s="28">
        <v>8</v>
      </c>
      <c r="W39" s="28">
        <v>377</v>
      </c>
      <c r="X39" s="28">
        <v>334</v>
      </c>
      <c r="Y39" s="28">
        <v>3</v>
      </c>
      <c r="Z39" s="28">
        <v>337</v>
      </c>
      <c r="AA39" s="28">
        <v>46</v>
      </c>
      <c r="AB39" s="28">
        <v>837</v>
      </c>
      <c r="AC39" s="28">
        <v>883</v>
      </c>
      <c r="AD39" s="28">
        <v>0</v>
      </c>
      <c r="AE39" s="28">
        <v>0</v>
      </c>
      <c r="AF39" s="28">
        <v>0</v>
      </c>
      <c r="AG39" s="28">
        <v>1</v>
      </c>
      <c r="AH39" s="28"/>
    </row>
    <row r="40" spans="1:34" ht="17.100000000000001" customHeight="1" x14ac:dyDescent="0.35">
      <c r="A40" s="39" t="s">
        <v>219</v>
      </c>
      <c r="B40" s="21" t="s">
        <v>36</v>
      </c>
      <c r="C40" s="28">
        <v>1</v>
      </c>
      <c r="D40" s="28">
        <v>0</v>
      </c>
      <c r="E40" s="28">
        <v>6</v>
      </c>
      <c r="F40" s="28">
        <v>0</v>
      </c>
      <c r="G40" s="28">
        <v>1</v>
      </c>
      <c r="H40" s="21" t="s">
        <v>38</v>
      </c>
      <c r="I40" s="28">
        <v>38892</v>
      </c>
      <c r="J40" s="28">
        <v>36</v>
      </c>
      <c r="K40" s="28">
        <v>38928</v>
      </c>
      <c r="L40" s="29">
        <v>38892</v>
      </c>
      <c r="M40" s="28">
        <v>36</v>
      </c>
      <c r="N40" s="28">
        <v>38928</v>
      </c>
      <c r="O40" s="28">
        <v>15918</v>
      </c>
      <c r="P40" s="30">
        <f t="shared" si="4"/>
        <v>0.40928725701943847</v>
      </c>
      <c r="Q40" s="28">
        <v>32</v>
      </c>
      <c r="R40" s="30">
        <f t="shared" si="5"/>
        <v>0.88888888888888884</v>
      </c>
      <c r="S40" s="28">
        <v>15950</v>
      </c>
      <c r="T40" s="30">
        <f t="shared" si="6"/>
        <v>0.40973078503904642</v>
      </c>
      <c r="U40" s="28">
        <v>431</v>
      </c>
      <c r="V40" s="28">
        <v>0</v>
      </c>
      <c r="W40" s="28">
        <v>431</v>
      </c>
      <c r="X40" s="28">
        <v>327</v>
      </c>
      <c r="Y40" s="28">
        <v>0</v>
      </c>
      <c r="Z40" s="28">
        <v>327</v>
      </c>
      <c r="AA40" s="28">
        <v>76</v>
      </c>
      <c r="AB40" s="28">
        <v>135</v>
      </c>
      <c r="AC40" s="28">
        <v>211</v>
      </c>
      <c r="AD40" s="28">
        <v>2</v>
      </c>
      <c r="AE40" s="28">
        <v>1</v>
      </c>
      <c r="AF40" s="28">
        <v>0</v>
      </c>
      <c r="AG40" s="28">
        <v>1</v>
      </c>
      <c r="AH40" s="28"/>
    </row>
    <row r="41" spans="1:34" ht="17.100000000000001" customHeight="1" x14ac:dyDescent="0.35">
      <c r="A41" s="39" t="s">
        <v>333</v>
      </c>
      <c r="B41" s="21" t="s">
        <v>35</v>
      </c>
      <c r="C41" s="28">
        <v>1</v>
      </c>
      <c r="D41" s="28">
        <v>0</v>
      </c>
      <c r="E41" s="28">
        <v>3</v>
      </c>
      <c r="F41" s="28">
        <v>0</v>
      </c>
      <c r="G41" s="28">
        <v>0</v>
      </c>
      <c r="H41" s="21" t="s">
        <v>42</v>
      </c>
      <c r="I41" s="28">
        <v>23085</v>
      </c>
      <c r="J41" s="28">
        <v>405</v>
      </c>
      <c r="K41" s="28">
        <v>23490</v>
      </c>
      <c r="L41" s="29">
        <v>23085</v>
      </c>
      <c r="M41" s="28">
        <v>405</v>
      </c>
      <c r="N41" s="28">
        <v>23490</v>
      </c>
      <c r="O41" s="28">
        <v>11516</v>
      </c>
      <c r="P41" s="30">
        <f t="shared" si="4"/>
        <v>0.49885206844271174</v>
      </c>
      <c r="Q41" s="28">
        <v>331</v>
      </c>
      <c r="R41" s="30">
        <f t="shared" si="5"/>
        <v>0.81728395061728398</v>
      </c>
      <c r="S41" s="28">
        <v>11847</v>
      </c>
      <c r="T41" s="30">
        <f t="shared" si="6"/>
        <v>0.50434227330779058</v>
      </c>
      <c r="U41" s="28">
        <v>259</v>
      </c>
      <c r="V41" s="28">
        <v>78</v>
      </c>
      <c r="W41" s="28">
        <v>337</v>
      </c>
      <c r="X41" s="28">
        <v>226</v>
      </c>
      <c r="Y41" s="28">
        <v>56</v>
      </c>
      <c r="Z41" s="28">
        <v>282</v>
      </c>
      <c r="AA41" s="28">
        <v>8</v>
      </c>
      <c r="AB41" s="28">
        <v>321</v>
      </c>
      <c r="AC41" s="28">
        <v>329</v>
      </c>
      <c r="AD41" s="28">
        <v>0</v>
      </c>
      <c r="AE41" s="28">
        <v>0</v>
      </c>
      <c r="AF41" s="28">
        <v>0</v>
      </c>
      <c r="AG41" s="28">
        <v>1</v>
      </c>
      <c r="AH41" s="28"/>
    </row>
    <row r="42" spans="1:34" ht="17.100000000000001" customHeight="1" x14ac:dyDescent="0.35">
      <c r="A42" s="21" t="s">
        <v>813</v>
      </c>
      <c r="B42" s="21" t="s">
        <v>35</v>
      </c>
      <c r="C42" s="28">
        <v>1</v>
      </c>
      <c r="D42" s="28">
        <v>1</v>
      </c>
      <c r="E42" s="28">
        <v>1</v>
      </c>
      <c r="F42" s="28">
        <v>0</v>
      </c>
      <c r="G42" s="28">
        <v>0</v>
      </c>
      <c r="H42" s="21" t="s">
        <v>39</v>
      </c>
      <c r="I42" s="28">
        <v>10287</v>
      </c>
      <c r="J42" s="28">
        <v>11</v>
      </c>
      <c r="K42" s="28">
        <v>10298</v>
      </c>
      <c r="L42" s="29">
        <v>0</v>
      </c>
      <c r="M42" s="28">
        <v>0</v>
      </c>
      <c r="N42" s="28">
        <v>0</v>
      </c>
      <c r="Z42" s="28">
        <v>0</v>
      </c>
      <c r="AC42" s="28">
        <v>0</v>
      </c>
      <c r="AD42" s="28">
        <v>0</v>
      </c>
      <c r="AG42" s="28">
        <v>1</v>
      </c>
      <c r="AH42" s="28"/>
    </row>
    <row r="43" spans="1:34" ht="17.100000000000001" customHeight="1" x14ac:dyDescent="0.35">
      <c r="A43" s="39" t="s">
        <v>229</v>
      </c>
      <c r="B43" s="21" t="s">
        <v>35</v>
      </c>
      <c r="C43" s="28">
        <v>1</v>
      </c>
      <c r="D43" s="28">
        <v>0</v>
      </c>
      <c r="E43" s="28">
        <v>4</v>
      </c>
      <c r="F43" s="28">
        <v>1</v>
      </c>
      <c r="G43" s="28">
        <v>2</v>
      </c>
      <c r="H43" s="21" t="s">
        <v>42</v>
      </c>
      <c r="I43" s="28">
        <v>46859</v>
      </c>
      <c r="J43" s="28">
        <v>109</v>
      </c>
      <c r="K43" s="28">
        <v>46968</v>
      </c>
      <c r="L43" s="29">
        <v>46859</v>
      </c>
      <c r="M43" s="28">
        <v>109</v>
      </c>
      <c r="N43" s="28">
        <v>46968</v>
      </c>
      <c r="O43" s="28">
        <v>21680</v>
      </c>
      <c r="P43" s="30">
        <f>O43/I43</f>
        <v>0.46266458951322054</v>
      </c>
      <c r="Q43" s="28">
        <v>95</v>
      </c>
      <c r="R43" s="30">
        <f>Q43/M43</f>
        <v>0.87155963302752293</v>
      </c>
      <c r="S43" s="28">
        <v>21775</v>
      </c>
      <c r="T43" s="30">
        <f>S43/N43</f>
        <v>0.46361352410151591</v>
      </c>
      <c r="U43" s="28">
        <v>587</v>
      </c>
      <c r="V43" s="28">
        <v>17</v>
      </c>
      <c r="W43" s="28">
        <v>604</v>
      </c>
      <c r="X43" s="28">
        <v>558</v>
      </c>
      <c r="Y43" s="28">
        <v>12</v>
      </c>
      <c r="Z43" s="28">
        <v>570</v>
      </c>
      <c r="AA43" s="28">
        <v>31</v>
      </c>
      <c r="AB43" s="28">
        <v>701</v>
      </c>
      <c r="AC43" s="28">
        <v>732</v>
      </c>
      <c r="AD43" s="28">
        <v>1</v>
      </c>
      <c r="AE43" s="28">
        <v>1</v>
      </c>
      <c r="AF43" s="28">
        <v>0</v>
      </c>
      <c r="AG43" s="28">
        <v>1</v>
      </c>
      <c r="AH43" s="28"/>
    </row>
    <row r="44" spans="1:34" ht="17.100000000000001" customHeight="1" x14ac:dyDescent="0.35">
      <c r="A44" s="39" t="s">
        <v>231</v>
      </c>
      <c r="B44" s="21" t="s">
        <v>36</v>
      </c>
      <c r="C44" s="28">
        <v>1</v>
      </c>
      <c r="D44" s="28">
        <v>0</v>
      </c>
      <c r="E44" s="28">
        <v>2</v>
      </c>
      <c r="F44" s="28">
        <v>1</v>
      </c>
      <c r="G44" s="28">
        <v>1</v>
      </c>
      <c r="H44" s="21" t="s">
        <v>42</v>
      </c>
      <c r="I44" s="28">
        <v>7611</v>
      </c>
      <c r="J44" s="28">
        <v>77</v>
      </c>
      <c r="K44" s="28">
        <v>7688</v>
      </c>
      <c r="L44" s="29">
        <v>7611</v>
      </c>
      <c r="M44" s="28">
        <v>77</v>
      </c>
      <c r="N44" s="28">
        <v>7688</v>
      </c>
      <c r="O44" s="28">
        <v>3799</v>
      </c>
      <c r="P44" s="30">
        <f>O44/I44</f>
        <v>0.49914597293391144</v>
      </c>
      <c r="Q44" s="28">
        <v>59</v>
      </c>
      <c r="R44" s="30">
        <f>Q44/M44</f>
        <v>0.76623376623376627</v>
      </c>
      <c r="S44" s="28">
        <v>3858</v>
      </c>
      <c r="T44" s="30">
        <f>S44/N44</f>
        <v>0.50182101977107185</v>
      </c>
      <c r="U44" s="28">
        <v>103</v>
      </c>
      <c r="V44" s="28">
        <v>25</v>
      </c>
      <c r="W44" s="28">
        <v>128</v>
      </c>
      <c r="X44" s="28">
        <v>79</v>
      </c>
      <c r="Y44" s="28">
        <v>22</v>
      </c>
      <c r="Z44" s="28">
        <v>101</v>
      </c>
      <c r="AA44" s="28">
        <v>11</v>
      </c>
      <c r="AB44" s="28">
        <v>152</v>
      </c>
      <c r="AC44" s="28">
        <v>163</v>
      </c>
      <c r="AD44" s="28">
        <v>0</v>
      </c>
      <c r="AE44" s="28">
        <v>0</v>
      </c>
      <c r="AF44" s="28">
        <v>0</v>
      </c>
      <c r="AG44" s="28">
        <v>1</v>
      </c>
      <c r="AH44" s="28"/>
    </row>
    <row r="45" spans="1:34" ht="17.100000000000001" customHeight="1" x14ac:dyDescent="0.35">
      <c r="A45" s="39" t="s">
        <v>234</v>
      </c>
      <c r="B45" s="21" t="s">
        <v>35</v>
      </c>
      <c r="C45" s="28">
        <v>1</v>
      </c>
      <c r="D45" s="28">
        <v>0</v>
      </c>
      <c r="E45" s="28">
        <v>2</v>
      </c>
      <c r="F45" s="28">
        <v>0</v>
      </c>
      <c r="G45" s="28">
        <v>1</v>
      </c>
      <c r="H45" s="21" t="s">
        <v>42</v>
      </c>
      <c r="I45" s="28">
        <v>40263</v>
      </c>
      <c r="J45" s="28">
        <v>38</v>
      </c>
      <c r="K45" s="28">
        <v>40301</v>
      </c>
      <c r="L45" s="29">
        <v>40263</v>
      </c>
      <c r="M45" s="28">
        <v>38</v>
      </c>
      <c r="N45" s="28">
        <v>40301</v>
      </c>
      <c r="O45" s="28">
        <v>17006</v>
      </c>
      <c r="P45" s="30">
        <f>O45/I45</f>
        <v>0.42237289819437202</v>
      </c>
      <c r="Q45" s="28">
        <v>36</v>
      </c>
      <c r="R45" s="30">
        <f>Q45/M45</f>
        <v>0.94736842105263153</v>
      </c>
      <c r="S45" s="28">
        <v>17042</v>
      </c>
      <c r="T45" s="30">
        <f>S45/N45</f>
        <v>0.42286791891020076</v>
      </c>
      <c r="U45" s="28">
        <v>200</v>
      </c>
      <c r="V45" s="28">
        <v>10</v>
      </c>
      <c r="W45" s="28">
        <v>210</v>
      </c>
      <c r="X45" s="28">
        <v>156</v>
      </c>
      <c r="Y45" s="28">
        <v>6</v>
      </c>
      <c r="Z45" s="28">
        <v>162</v>
      </c>
      <c r="AA45" s="28">
        <v>6</v>
      </c>
      <c r="AB45" s="28">
        <v>510</v>
      </c>
      <c r="AC45" s="28">
        <v>516</v>
      </c>
      <c r="AD45" s="28">
        <v>0</v>
      </c>
      <c r="AE45" s="28">
        <v>0</v>
      </c>
      <c r="AF45" s="28">
        <v>0</v>
      </c>
      <c r="AG45" s="28">
        <v>1</v>
      </c>
      <c r="AH45" s="28"/>
    </row>
    <row r="46" spans="1:34" ht="17.100000000000001" customHeight="1" x14ac:dyDescent="0.35">
      <c r="A46" s="39" t="s">
        <v>241</v>
      </c>
      <c r="B46" s="21" t="s">
        <v>35</v>
      </c>
      <c r="C46" s="28">
        <v>1</v>
      </c>
      <c r="D46" s="28">
        <v>0</v>
      </c>
      <c r="E46" s="28">
        <v>3</v>
      </c>
      <c r="F46" s="28">
        <v>0</v>
      </c>
      <c r="G46" s="28">
        <v>0</v>
      </c>
      <c r="H46" s="21" t="s">
        <v>60</v>
      </c>
      <c r="I46" s="28">
        <v>17725</v>
      </c>
      <c r="J46" s="28">
        <v>23</v>
      </c>
      <c r="K46" s="28">
        <v>17748</v>
      </c>
      <c r="L46" s="29">
        <v>17725</v>
      </c>
      <c r="M46" s="28">
        <v>23</v>
      </c>
      <c r="N46" s="28">
        <v>17748</v>
      </c>
      <c r="O46" s="28">
        <v>8551</v>
      </c>
      <c r="P46" s="30">
        <f>O46/I46</f>
        <v>0.482425952045134</v>
      </c>
      <c r="Q46" s="28">
        <v>22</v>
      </c>
      <c r="R46" s="30">
        <f>Q46/M46</f>
        <v>0.95652173913043481</v>
      </c>
      <c r="S46" s="28">
        <v>8573</v>
      </c>
      <c r="T46" s="30">
        <f>S46/N46</f>
        <v>0.48304034257381112</v>
      </c>
      <c r="U46" s="32">
        <v>111</v>
      </c>
      <c r="V46" s="32">
        <v>5</v>
      </c>
      <c r="W46" s="32">
        <v>116</v>
      </c>
      <c r="X46" s="32">
        <v>99</v>
      </c>
      <c r="Y46" s="32">
        <v>3</v>
      </c>
      <c r="Z46" s="32">
        <v>102</v>
      </c>
      <c r="AA46" s="28">
        <v>14</v>
      </c>
      <c r="AB46" s="28">
        <v>221</v>
      </c>
      <c r="AC46" s="28">
        <v>235</v>
      </c>
      <c r="AD46" s="28">
        <v>0</v>
      </c>
      <c r="AE46" s="28">
        <v>0</v>
      </c>
      <c r="AF46" s="28">
        <v>0</v>
      </c>
      <c r="AG46" s="28">
        <v>1</v>
      </c>
      <c r="AH46" s="28"/>
    </row>
    <row r="47" spans="1:34" ht="17.100000000000001" customHeight="1" x14ac:dyDescent="0.35">
      <c r="A47" s="39" t="s">
        <v>242</v>
      </c>
      <c r="B47" s="21" t="s">
        <v>35</v>
      </c>
      <c r="C47" s="28">
        <v>1</v>
      </c>
      <c r="D47" s="28">
        <v>1</v>
      </c>
      <c r="E47" s="28">
        <v>1</v>
      </c>
      <c r="F47" s="28">
        <v>0</v>
      </c>
      <c r="G47" s="28">
        <v>0</v>
      </c>
      <c r="H47" s="21" t="s">
        <v>39</v>
      </c>
      <c r="I47" s="28">
        <v>15181</v>
      </c>
      <c r="J47" s="28">
        <v>9</v>
      </c>
      <c r="K47" s="28">
        <v>15190</v>
      </c>
      <c r="L47" s="29">
        <v>0</v>
      </c>
      <c r="M47" s="28">
        <v>0</v>
      </c>
      <c r="N47" s="28">
        <v>0</v>
      </c>
      <c r="Z47" s="28">
        <v>0</v>
      </c>
      <c r="AC47" s="28">
        <v>0</v>
      </c>
      <c r="AD47" s="28">
        <v>1</v>
      </c>
      <c r="AE47" s="28">
        <v>1</v>
      </c>
      <c r="AF47" s="28">
        <v>0</v>
      </c>
      <c r="AG47" s="28">
        <v>1</v>
      </c>
      <c r="AH47" s="28"/>
    </row>
    <row r="48" spans="1:34" ht="17.100000000000001" customHeight="1" x14ac:dyDescent="0.35">
      <c r="A48" s="39" t="s">
        <v>334</v>
      </c>
      <c r="B48" s="21" t="s">
        <v>35</v>
      </c>
      <c r="C48" s="28">
        <v>1</v>
      </c>
      <c r="D48" s="28">
        <v>0</v>
      </c>
      <c r="E48" s="28">
        <v>4</v>
      </c>
      <c r="F48" s="28">
        <v>1</v>
      </c>
      <c r="G48" s="28">
        <v>0</v>
      </c>
      <c r="H48" s="21" t="s">
        <v>38</v>
      </c>
      <c r="I48" s="28">
        <v>8064</v>
      </c>
      <c r="J48" s="28">
        <v>57</v>
      </c>
      <c r="K48" s="28">
        <v>8121</v>
      </c>
      <c r="L48" s="29">
        <v>8064</v>
      </c>
      <c r="M48" s="28">
        <v>57</v>
      </c>
      <c r="N48" s="28">
        <v>8121</v>
      </c>
      <c r="O48" s="28">
        <v>4553</v>
      </c>
      <c r="P48" s="30">
        <f t="shared" ref="P48:P60" si="7">O48/I48</f>
        <v>0.56460813492063489</v>
      </c>
      <c r="Q48" s="28">
        <v>48</v>
      </c>
      <c r="R48" s="30">
        <f t="shared" ref="R48:R60" si="8">Q48/M48</f>
        <v>0.84210526315789469</v>
      </c>
      <c r="S48" s="28">
        <v>4601</v>
      </c>
      <c r="T48" s="30">
        <f t="shared" ref="T48:T60" si="9">S48/N48</f>
        <v>0.56655584287649308</v>
      </c>
      <c r="U48" s="28">
        <v>82</v>
      </c>
      <c r="V48" s="28">
        <v>10</v>
      </c>
      <c r="W48" s="28">
        <v>92</v>
      </c>
      <c r="X48" s="28">
        <v>67</v>
      </c>
      <c r="Y48" s="28">
        <v>10</v>
      </c>
      <c r="Z48" s="28">
        <v>77</v>
      </c>
      <c r="AA48" s="28">
        <v>78</v>
      </c>
      <c r="AB48" s="28">
        <v>14</v>
      </c>
      <c r="AC48" s="28">
        <v>92</v>
      </c>
      <c r="AD48" s="28">
        <v>1</v>
      </c>
      <c r="AE48" s="28">
        <v>0</v>
      </c>
      <c r="AF48" s="28">
        <v>0</v>
      </c>
      <c r="AG48" s="28">
        <v>1</v>
      </c>
      <c r="AH48" s="28"/>
    </row>
    <row r="49" spans="1:34" ht="17.100000000000001" customHeight="1" x14ac:dyDescent="0.35">
      <c r="A49" s="39" t="s">
        <v>247</v>
      </c>
      <c r="B49" s="21" t="s">
        <v>35</v>
      </c>
      <c r="C49" s="28">
        <v>1</v>
      </c>
      <c r="D49" s="28">
        <v>0</v>
      </c>
      <c r="E49" s="28">
        <v>3</v>
      </c>
      <c r="F49" s="28">
        <v>0</v>
      </c>
      <c r="G49" s="28">
        <v>0</v>
      </c>
      <c r="H49" s="21" t="s">
        <v>42</v>
      </c>
      <c r="I49" s="28">
        <v>19799</v>
      </c>
      <c r="J49" s="28">
        <v>125</v>
      </c>
      <c r="K49" s="28">
        <v>19924</v>
      </c>
      <c r="L49" s="29">
        <v>19799</v>
      </c>
      <c r="M49" s="28">
        <v>125</v>
      </c>
      <c r="N49" s="28">
        <v>19924</v>
      </c>
      <c r="O49" s="28">
        <v>9295</v>
      </c>
      <c r="P49" s="30">
        <f t="shared" si="7"/>
        <v>0.46946815495732108</v>
      </c>
      <c r="Q49" s="28">
        <v>133</v>
      </c>
      <c r="R49" s="30">
        <f t="shared" si="8"/>
        <v>1.0640000000000001</v>
      </c>
      <c r="S49" s="28">
        <v>9428</v>
      </c>
      <c r="T49" s="30">
        <f t="shared" si="9"/>
        <v>0.47319815298132906</v>
      </c>
      <c r="U49" s="28">
        <v>51</v>
      </c>
      <c r="V49" s="28">
        <v>13</v>
      </c>
      <c r="W49" s="28">
        <v>64</v>
      </c>
      <c r="X49" s="28">
        <v>40</v>
      </c>
      <c r="Y49" s="28">
        <v>13</v>
      </c>
      <c r="Z49" s="28">
        <v>53</v>
      </c>
      <c r="AA49" s="28">
        <v>14</v>
      </c>
      <c r="AB49" s="28">
        <v>263</v>
      </c>
      <c r="AC49" s="28">
        <v>277</v>
      </c>
      <c r="AD49" s="28">
        <v>0</v>
      </c>
      <c r="AE49" s="28">
        <v>0</v>
      </c>
      <c r="AF49" s="28">
        <v>0</v>
      </c>
      <c r="AG49" s="28">
        <v>1</v>
      </c>
      <c r="AH49" s="28"/>
    </row>
    <row r="50" spans="1:34" ht="17.100000000000001" customHeight="1" x14ac:dyDescent="0.35">
      <c r="A50" s="39" t="s">
        <v>249</v>
      </c>
      <c r="B50" s="21" t="s">
        <v>35</v>
      </c>
      <c r="C50" s="28">
        <v>1</v>
      </c>
      <c r="D50" s="28">
        <v>0</v>
      </c>
      <c r="E50" s="28">
        <v>3</v>
      </c>
      <c r="F50" s="22">
        <v>0</v>
      </c>
      <c r="G50" s="28">
        <v>0</v>
      </c>
      <c r="H50" s="21" t="s">
        <v>42</v>
      </c>
      <c r="I50" s="28">
        <v>6530</v>
      </c>
      <c r="J50" s="28">
        <v>15</v>
      </c>
      <c r="K50" s="28">
        <v>6545</v>
      </c>
      <c r="L50" s="29">
        <v>6530</v>
      </c>
      <c r="M50" s="28">
        <v>15</v>
      </c>
      <c r="N50" s="28">
        <v>6545</v>
      </c>
      <c r="O50" s="28">
        <v>3373</v>
      </c>
      <c r="P50" s="30">
        <f t="shared" si="7"/>
        <v>0.5165390505359877</v>
      </c>
      <c r="Q50" s="28">
        <v>14</v>
      </c>
      <c r="R50" s="30">
        <f t="shared" si="8"/>
        <v>0.93333333333333335</v>
      </c>
      <c r="S50" s="28">
        <v>3387</v>
      </c>
      <c r="T50" s="30">
        <f t="shared" si="9"/>
        <v>0.51749427043544693</v>
      </c>
      <c r="U50" s="28">
        <v>50</v>
      </c>
      <c r="V50" s="28">
        <v>4</v>
      </c>
      <c r="W50" s="28">
        <v>54</v>
      </c>
      <c r="X50" s="28">
        <v>33</v>
      </c>
      <c r="Y50" s="28">
        <v>1</v>
      </c>
      <c r="Z50" s="28">
        <v>34</v>
      </c>
      <c r="AA50" s="28">
        <v>4</v>
      </c>
      <c r="AB50" s="28">
        <v>43</v>
      </c>
      <c r="AC50" s="28">
        <v>47</v>
      </c>
      <c r="AD50" s="28">
        <v>1</v>
      </c>
      <c r="AE50" s="28">
        <v>0</v>
      </c>
      <c r="AF50" s="28">
        <v>0</v>
      </c>
      <c r="AG50" s="28">
        <v>1</v>
      </c>
      <c r="AH50" s="28"/>
    </row>
    <row r="51" spans="1:34" s="36" customFormat="1" ht="17.100000000000001" customHeight="1" x14ac:dyDescent="0.35">
      <c r="A51" s="39" t="s">
        <v>335</v>
      </c>
      <c r="B51" s="37" t="s">
        <v>35</v>
      </c>
      <c r="C51" s="23">
        <v>1</v>
      </c>
      <c r="D51" s="23"/>
      <c r="E51" s="23">
        <v>3</v>
      </c>
      <c r="F51" s="23">
        <v>0</v>
      </c>
      <c r="G51" s="23">
        <v>0</v>
      </c>
      <c r="H51" s="37" t="s">
        <v>42</v>
      </c>
      <c r="I51" s="23">
        <v>12098</v>
      </c>
      <c r="J51" s="23">
        <v>18</v>
      </c>
      <c r="K51" s="23">
        <v>12116</v>
      </c>
      <c r="L51" s="38">
        <v>12098</v>
      </c>
      <c r="M51" s="23">
        <v>18</v>
      </c>
      <c r="N51" s="23">
        <v>12116</v>
      </c>
      <c r="O51" s="23">
        <v>6298</v>
      </c>
      <c r="P51" s="30">
        <f t="shared" si="7"/>
        <v>0.52058191436601087</v>
      </c>
      <c r="Q51" s="23">
        <v>15</v>
      </c>
      <c r="R51" s="30">
        <f t="shared" si="8"/>
        <v>0.83333333333333337</v>
      </c>
      <c r="S51" s="23">
        <v>6313</v>
      </c>
      <c r="T51" s="30">
        <f t="shared" si="9"/>
        <v>0.52104655001650713</v>
      </c>
      <c r="U51" s="23">
        <v>101</v>
      </c>
      <c r="V51" s="23">
        <v>5</v>
      </c>
      <c r="W51" s="23">
        <v>106</v>
      </c>
      <c r="X51" s="23">
        <v>75</v>
      </c>
      <c r="Y51" s="23">
        <v>5</v>
      </c>
      <c r="Z51" s="23">
        <v>80</v>
      </c>
      <c r="AA51" s="23">
        <v>2</v>
      </c>
      <c r="AB51" s="23">
        <v>196</v>
      </c>
      <c r="AC51" s="23">
        <v>198</v>
      </c>
      <c r="AD51" s="23">
        <v>1</v>
      </c>
      <c r="AE51" s="23">
        <v>1</v>
      </c>
      <c r="AF51" s="23">
        <v>0</v>
      </c>
      <c r="AG51" s="23">
        <v>1</v>
      </c>
      <c r="AH51" s="28"/>
    </row>
    <row r="52" spans="1:34" ht="17.100000000000001" customHeight="1" x14ac:dyDescent="0.35">
      <c r="A52" s="39" t="s">
        <v>258</v>
      </c>
      <c r="B52" s="21" t="s">
        <v>35</v>
      </c>
      <c r="C52" s="28">
        <v>1</v>
      </c>
      <c r="D52" s="28">
        <v>0</v>
      </c>
      <c r="E52" s="28">
        <v>4</v>
      </c>
      <c r="F52" s="28">
        <v>2</v>
      </c>
      <c r="G52" s="28">
        <v>1</v>
      </c>
      <c r="H52" s="21" t="s">
        <v>60</v>
      </c>
      <c r="I52" s="28">
        <v>38182</v>
      </c>
      <c r="J52" s="28">
        <v>205</v>
      </c>
      <c r="K52" s="28">
        <v>38387</v>
      </c>
      <c r="L52" s="29">
        <v>38182</v>
      </c>
      <c r="M52" s="28">
        <v>205</v>
      </c>
      <c r="N52" s="28">
        <v>38387</v>
      </c>
      <c r="O52" s="28">
        <v>20006</v>
      </c>
      <c r="P52" s="30">
        <f t="shared" si="7"/>
        <v>0.52396417159918285</v>
      </c>
      <c r="Q52" s="28">
        <v>181</v>
      </c>
      <c r="R52" s="30">
        <f t="shared" si="8"/>
        <v>0.88292682926829269</v>
      </c>
      <c r="S52" s="28">
        <v>20187</v>
      </c>
      <c r="T52" s="30">
        <f t="shared" si="9"/>
        <v>0.52588115768359078</v>
      </c>
      <c r="U52" s="28">
        <v>373</v>
      </c>
      <c r="V52" s="28">
        <v>18</v>
      </c>
      <c r="W52" s="28">
        <v>391</v>
      </c>
      <c r="X52" s="28">
        <v>356</v>
      </c>
      <c r="Y52" s="28">
        <v>17</v>
      </c>
      <c r="Z52" s="28">
        <v>373</v>
      </c>
      <c r="AA52" s="28">
        <v>25</v>
      </c>
      <c r="AB52" s="28">
        <v>355</v>
      </c>
      <c r="AC52" s="28">
        <v>380</v>
      </c>
      <c r="AD52" s="28">
        <v>0</v>
      </c>
      <c r="AE52" s="28">
        <v>0</v>
      </c>
      <c r="AG52" s="28">
        <v>1</v>
      </c>
      <c r="AH52" s="28"/>
    </row>
    <row r="53" spans="1:34" ht="17.100000000000001" customHeight="1" x14ac:dyDescent="0.35">
      <c r="A53" s="39" t="s">
        <v>336</v>
      </c>
      <c r="B53" s="21" t="s">
        <v>35</v>
      </c>
      <c r="C53" s="28">
        <v>1</v>
      </c>
      <c r="D53" s="28">
        <v>0</v>
      </c>
      <c r="E53" s="28">
        <v>4</v>
      </c>
      <c r="F53" s="28">
        <v>2</v>
      </c>
      <c r="G53" s="28">
        <v>1</v>
      </c>
      <c r="H53" s="21" t="s">
        <v>42</v>
      </c>
      <c r="I53" s="28">
        <v>24432</v>
      </c>
      <c r="J53" s="28">
        <v>378</v>
      </c>
      <c r="K53" s="28">
        <v>24810</v>
      </c>
      <c r="L53" s="29">
        <v>24432</v>
      </c>
      <c r="M53" s="28">
        <v>378</v>
      </c>
      <c r="N53" s="28">
        <v>24810</v>
      </c>
      <c r="O53" s="28">
        <v>12939</v>
      </c>
      <c r="P53" s="30">
        <f t="shared" si="7"/>
        <v>0.52959233791748528</v>
      </c>
      <c r="Q53" s="28">
        <v>313</v>
      </c>
      <c r="R53" s="30">
        <f t="shared" si="8"/>
        <v>0.82804232804232802</v>
      </c>
      <c r="S53" s="28">
        <v>13252</v>
      </c>
      <c r="T53" s="30">
        <f t="shared" si="9"/>
        <v>0.53413945989520351</v>
      </c>
      <c r="U53" s="28">
        <v>335</v>
      </c>
      <c r="V53" s="28">
        <v>46</v>
      </c>
      <c r="W53" s="28">
        <v>381</v>
      </c>
      <c r="X53" s="28">
        <v>251</v>
      </c>
      <c r="Y53" s="28">
        <v>34</v>
      </c>
      <c r="Z53" s="28">
        <v>285</v>
      </c>
      <c r="AA53" s="28">
        <v>25</v>
      </c>
      <c r="AB53" s="28">
        <v>111</v>
      </c>
      <c r="AC53" s="28">
        <v>136</v>
      </c>
      <c r="AD53" s="28">
        <v>1</v>
      </c>
      <c r="AE53" s="28">
        <v>0</v>
      </c>
      <c r="AF53" s="28">
        <v>0</v>
      </c>
      <c r="AG53" s="28">
        <v>1</v>
      </c>
      <c r="AH53" s="28"/>
    </row>
    <row r="54" spans="1:34" ht="17.100000000000001" customHeight="1" x14ac:dyDescent="0.35">
      <c r="A54" s="39" t="s">
        <v>337</v>
      </c>
      <c r="B54" s="21" t="s">
        <v>36</v>
      </c>
      <c r="C54" s="28">
        <v>1</v>
      </c>
      <c r="D54" s="28">
        <v>0</v>
      </c>
      <c r="E54" s="28">
        <v>10</v>
      </c>
      <c r="F54" s="28">
        <v>1</v>
      </c>
      <c r="G54" s="28">
        <v>5</v>
      </c>
      <c r="H54" s="21" t="s">
        <v>38</v>
      </c>
      <c r="I54" s="28">
        <v>94702</v>
      </c>
      <c r="J54" s="28">
        <v>143</v>
      </c>
      <c r="K54" s="28">
        <v>94845</v>
      </c>
      <c r="L54" s="29">
        <v>94702</v>
      </c>
      <c r="M54" s="28">
        <v>143</v>
      </c>
      <c r="N54" s="28">
        <v>94845</v>
      </c>
      <c r="O54" s="28">
        <v>38997</v>
      </c>
      <c r="P54" s="30">
        <f t="shared" si="7"/>
        <v>0.4117864459039936</v>
      </c>
      <c r="Q54" s="28">
        <v>123</v>
      </c>
      <c r="R54" s="30">
        <f t="shared" si="8"/>
        <v>0.8601398601398601</v>
      </c>
      <c r="S54" s="28">
        <v>39120</v>
      </c>
      <c r="T54" s="30">
        <f t="shared" si="9"/>
        <v>0.41246243871579946</v>
      </c>
      <c r="U54" s="28">
        <v>682</v>
      </c>
      <c r="V54" s="28">
        <v>26</v>
      </c>
      <c r="W54" s="28">
        <v>708</v>
      </c>
      <c r="X54" s="28">
        <v>636</v>
      </c>
      <c r="Y54" s="28">
        <v>17</v>
      </c>
      <c r="Z54" s="28">
        <v>653</v>
      </c>
      <c r="AA54" s="28">
        <v>73</v>
      </c>
      <c r="AB54" s="28">
        <v>466</v>
      </c>
      <c r="AC54" s="28">
        <v>539</v>
      </c>
      <c r="AD54" s="28">
        <v>1</v>
      </c>
      <c r="AE54" s="28">
        <v>0</v>
      </c>
      <c r="AF54" s="28">
        <v>0</v>
      </c>
      <c r="AG54" s="28">
        <v>1</v>
      </c>
      <c r="AH54" s="28"/>
    </row>
    <row r="55" spans="1:34" ht="17.100000000000001" customHeight="1" x14ac:dyDescent="0.35">
      <c r="A55" s="39" t="s">
        <v>338</v>
      </c>
      <c r="B55" s="21" t="s">
        <v>35</v>
      </c>
      <c r="C55" s="28">
        <v>1</v>
      </c>
      <c r="D55" s="28">
        <v>0</v>
      </c>
      <c r="E55" s="28">
        <v>3</v>
      </c>
      <c r="F55" s="28">
        <v>0</v>
      </c>
      <c r="G55" s="28">
        <v>0</v>
      </c>
      <c r="H55" s="21" t="s">
        <v>42</v>
      </c>
      <c r="I55" s="28">
        <v>22878</v>
      </c>
      <c r="J55" s="28">
        <v>1076</v>
      </c>
      <c r="K55" s="28">
        <v>23954</v>
      </c>
      <c r="L55" s="29">
        <v>22878</v>
      </c>
      <c r="M55" s="28">
        <v>1076</v>
      </c>
      <c r="N55" s="28">
        <v>23954</v>
      </c>
      <c r="O55" s="28">
        <v>12160</v>
      </c>
      <c r="P55" s="30">
        <f t="shared" si="7"/>
        <v>0.53151499256928059</v>
      </c>
      <c r="Q55" s="28">
        <v>930</v>
      </c>
      <c r="R55" s="30">
        <f t="shared" si="8"/>
        <v>0.86431226765799252</v>
      </c>
      <c r="S55" s="28">
        <v>13090</v>
      </c>
      <c r="T55" s="30">
        <f t="shared" si="9"/>
        <v>0.54646405610753945</v>
      </c>
      <c r="U55" s="28">
        <v>248</v>
      </c>
      <c r="V55" s="28">
        <v>29</v>
      </c>
      <c r="W55" s="28">
        <v>277</v>
      </c>
      <c r="X55" s="28">
        <v>208</v>
      </c>
      <c r="Y55" s="28">
        <v>9</v>
      </c>
      <c r="Z55" s="28">
        <v>217</v>
      </c>
      <c r="AA55" s="28">
        <v>4</v>
      </c>
      <c r="AB55" s="28">
        <v>279</v>
      </c>
      <c r="AC55" s="28">
        <v>283</v>
      </c>
      <c r="AD55" s="28">
        <v>1</v>
      </c>
      <c r="AE55" s="28">
        <v>0</v>
      </c>
      <c r="AF55" s="28">
        <v>0</v>
      </c>
      <c r="AG55" s="28">
        <v>1</v>
      </c>
      <c r="AH55" s="28"/>
    </row>
    <row r="56" spans="1:34" ht="17.100000000000001" customHeight="1" x14ac:dyDescent="0.35">
      <c r="A56" s="39" t="s">
        <v>267</v>
      </c>
      <c r="B56" s="21" t="s">
        <v>35</v>
      </c>
      <c r="C56" s="28">
        <v>1</v>
      </c>
      <c r="D56" s="28">
        <v>0</v>
      </c>
      <c r="E56" s="28">
        <v>5</v>
      </c>
      <c r="F56" s="22">
        <v>1</v>
      </c>
      <c r="G56" s="28">
        <v>1</v>
      </c>
      <c r="H56" s="21" t="s">
        <v>60</v>
      </c>
      <c r="I56" s="28">
        <v>33487</v>
      </c>
      <c r="J56" s="28">
        <v>12</v>
      </c>
      <c r="K56" s="28">
        <v>33499</v>
      </c>
      <c r="L56" s="29">
        <v>33487</v>
      </c>
      <c r="M56" s="28">
        <v>12</v>
      </c>
      <c r="N56" s="28">
        <v>33499</v>
      </c>
      <c r="O56" s="28">
        <v>18613</v>
      </c>
      <c r="P56" s="30">
        <f t="shared" si="7"/>
        <v>0.55582763460447338</v>
      </c>
      <c r="Q56" s="28">
        <v>11</v>
      </c>
      <c r="R56" s="30">
        <f t="shared" si="8"/>
        <v>0.91666666666666663</v>
      </c>
      <c r="S56" s="28">
        <v>18624</v>
      </c>
      <c r="T56" s="30">
        <f t="shared" si="9"/>
        <v>0.55595689423564887</v>
      </c>
      <c r="U56" s="28">
        <v>179</v>
      </c>
      <c r="V56" s="28">
        <v>10</v>
      </c>
      <c r="W56" s="28">
        <v>189</v>
      </c>
      <c r="X56" s="28">
        <v>179</v>
      </c>
      <c r="Y56" s="28">
        <v>10</v>
      </c>
      <c r="Z56" s="28">
        <v>189</v>
      </c>
      <c r="AA56" s="28">
        <v>32</v>
      </c>
      <c r="AB56" s="28">
        <v>241</v>
      </c>
      <c r="AC56" s="28">
        <v>273</v>
      </c>
      <c r="AD56" s="28">
        <v>1</v>
      </c>
      <c r="AE56" s="28">
        <v>0</v>
      </c>
      <c r="AF56" s="28">
        <v>0</v>
      </c>
      <c r="AG56" s="28">
        <v>1</v>
      </c>
      <c r="AH56" s="28"/>
    </row>
    <row r="57" spans="1:34" ht="17.100000000000001" customHeight="1" x14ac:dyDescent="0.35">
      <c r="A57" s="39" t="s">
        <v>271</v>
      </c>
      <c r="B57" s="21" t="s">
        <v>35</v>
      </c>
      <c r="C57" s="28">
        <v>1</v>
      </c>
      <c r="D57" s="28">
        <v>0</v>
      </c>
      <c r="E57" s="28">
        <v>3</v>
      </c>
      <c r="F57" s="28">
        <v>2</v>
      </c>
      <c r="G57" s="28">
        <v>2</v>
      </c>
      <c r="H57" s="21" t="s">
        <v>42</v>
      </c>
      <c r="I57" s="28">
        <v>30499</v>
      </c>
      <c r="J57" s="28">
        <v>16</v>
      </c>
      <c r="K57" s="28">
        <v>30515</v>
      </c>
      <c r="L57" s="29">
        <v>30499</v>
      </c>
      <c r="M57" s="28">
        <v>16</v>
      </c>
      <c r="N57" s="28">
        <v>30515</v>
      </c>
      <c r="O57" s="28">
        <v>13371</v>
      </c>
      <c r="P57" s="30">
        <f t="shared" si="7"/>
        <v>0.43840781664972622</v>
      </c>
      <c r="Q57" s="28">
        <v>13</v>
      </c>
      <c r="R57" s="30">
        <f t="shared" si="8"/>
        <v>0.8125</v>
      </c>
      <c r="S57" s="28">
        <v>13384</v>
      </c>
      <c r="T57" s="30">
        <f t="shared" si="9"/>
        <v>0.4386039652629854</v>
      </c>
      <c r="U57" s="28">
        <v>236</v>
      </c>
      <c r="V57" s="28">
        <v>5</v>
      </c>
      <c r="W57" s="28">
        <v>241</v>
      </c>
      <c r="X57" s="28">
        <v>121</v>
      </c>
      <c r="Y57" s="28">
        <v>5</v>
      </c>
      <c r="Z57" s="28">
        <v>126</v>
      </c>
      <c r="AA57" s="28">
        <v>16</v>
      </c>
      <c r="AB57" s="28">
        <v>177</v>
      </c>
      <c r="AC57" s="28">
        <v>193</v>
      </c>
      <c r="AD57" s="28">
        <v>1</v>
      </c>
      <c r="AE57" s="28">
        <v>0</v>
      </c>
      <c r="AF57" s="28">
        <v>0</v>
      </c>
      <c r="AG57" s="28">
        <v>1</v>
      </c>
      <c r="AH57" s="28"/>
    </row>
    <row r="58" spans="1:34" ht="17.100000000000001" customHeight="1" x14ac:dyDescent="0.35">
      <c r="A58" s="39" t="s">
        <v>273</v>
      </c>
      <c r="B58" s="21" t="s">
        <v>35</v>
      </c>
      <c r="C58" s="28">
        <v>1</v>
      </c>
      <c r="D58" s="28">
        <v>0</v>
      </c>
      <c r="E58" s="28">
        <v>3</v>
      </c>
      <c r="F58" s="28">
        <v>0</v>
      </c>
      <c r="G58" s="28">
        <v>0</v>
      </c>
      <c r="H58" s="21" t="s">
        <v>42</v>
      </c>
      <c r="I58" s="28">
        <v>48558</v>
      </c>
      <c r="J58" s="28">
        <v>64</v>
      </c>
      <c r="K58" s="28">
        <v>48622</v>
      </c>
      <c r="L58" s="29">
        <v>48558</v>
      </c>
      <c r="M58" s="28">
        <v>64</v>
      </c>
      <c r="N58" s="28">
        <v>48622</v>
      </c>
      <c r="O58" s="28">
        <v>16655</v>
      </c>
      <c r="P58" s="30">
        <f t="shared" si="7"/>
        <v>0.34299188599200958</v>
      </c>
      <c r="Q58" s="28">
        <v>52</v>
      </c>
      <c r="R58" s="30">
        <f t="shared" si="8"/>
        <v>0.8125</v>
      </c>
      <c r="S58" s="28">
        <v>16707</v>
      </c>
      <c r="T58" s="30">
        <f t="shared" si="9"/>
        <v>0.34360988852782692</v>
      </c>
      <c r="U58" s="28">
        <v>217</v>
      </c>
      <c r="V58" s="28">
        <v>5</v>
      </c>
      <c r="W58" s="28">
        <v>222</v>
      </c>
      <c r="X58" s="28">
        <v>144</v>
      </c>
      <c r="Y58" s="28">
        <v>0</v>
      </c>
      <c r="Z58" s="28">
        <v>144</v>
      </c>
      <c r="AA58" s="28">
        <v>17</v>
      </c>
      <c r="AB58" s="28">
        <v>434</v>
      </c>
      <c r="AC58" s="28">
        <v>451</v>
      </c>
      <c r="AD58" s="28">
        <v>0</v>
      </c>
      <c r="AE58" s="28">
        <v>0</v>
      </c>
      <c r="AF58" s="28">
        <v>0</v>
      </c>
      <c r="AG58" s="28">
        <v>1</v>
      </c>
      <c r="AH58" s="28"/>
    </row>
    <row r="59" spans="1:34" ht="17.100000000000001" customHeight="1" x14ac:dyDescent="0.35">
      <c r="A59" s="39" t="s">
        <v>275</v>
      </c>
      <c r="B59" s="21" t="s">
        <v>35</v>
      </c>
      <c r="C59" s="28">
        <v>1</v>
      </c>
      <c r="D59" s="28">
        <v>0</v>
      </c>
      <c r="E59" s="28">
        <v>9</v>
      </c>
      <c r="F59" s="22">
        <v>4</v>
      </c>
      <c r="G59" s="28">
        <v>8</v>
      </c>
      <c r="H59" s="21" t="s">
        <v>60</v>
      </c>
      <c r="I59" s="28">
        <v>42365</v>
      </c>
      <c r="J59" s="28">
        <v>21</v>
      </c>
      <c r="K59" s="28">
        <v>42386</v>
      </c>
      <c r="L59" s="29">
        <v>42365</v>
      </c>
      <c r="M59" s="28">
        <v>21</v>
      </c>
      <c r="N59" s="28">
        <v>42386</v>
      </c>
      <c r="O59" s="28">
        <v>19905</v>
      </c>
      <c r="P59" s="30">
        <f t="shared" si="7"/>
        <v>0.46984539124277114</v>
      </c>
      <c r="Q59" s="28">
        <v>20</v>
      </c>
      <c r="R59" s="30">
        <f t="shared" si="8"/>
        <v>0.95238095238095233</v>
      </c>
      <c r="S59" s="28">
        <v>19925</v>
      </c>
      <c r="T59" s="30">
        <f t="shared" si="9"/>
        <v>0.47008446185061104</v>
      </c>
      <c r="U59" s="28">
        <v>294</v>
      </c>
      <c r="V59" s="28">
        <v>13</v>
      </c>
      <c r="W59" s="28">
        <v>307</v>
      </c>
      <c r="X59" s="28">
        <v>220</v>
      </c>
      <c r="Y59" s="28">
        <v>8</v>
      </c>
      <c r="Z59" s="28">
        <v>228</v>
      </c>
      <c r="AA59" s="28">
        <v>52</v>
      </c>
      <c r="AB59" s="28">
        <v>185</v>
      </c>
      <c r="AC59" s="28">
        <v>237</v>
      </c>
      <c r="AD59" s="28">
        <v>3</v>
      </c>
      <c r="AE59" s="28">
        <v>0</v>
      </c>
      <c r="AF59" s="28">
        <v>0</v>
      </c>
      <c r="AG59" s="28">
        <v>1</v>
      </c>
      <c r="AH59" s="28"/>
    </row>
    <row r="60" spans="1:34" ht="17.100000000000001" customHeight="1" x14ac:dyDescent="0.35">
      <c r="A60" s="39" t="s">
        <v>277</v>
      </c>
      <c r="B60" s="21" t="s">
        <v>35</v>
      </c>
      <c r="C60" s="28">
        <v>1</v>
      </c>
      <c r="D60" s="28">
        <v>0</v>
      </c>
      <c r="E60" s="28">
        <v>2</v>
      </c>
      <c r="F60" s="28">
        <v>0</v>
      </c>
      <c r="G60" s="28">
        <v>1</v>
      </c>
      <c r="H60" s="21" t="s">
        <v>42</v>
      </c>
      <c r="I60" s="28">
        <v>5452</v>
      </c>
      <c r="J60" s="28">
        <v>11</v>
      </c>
      <c r="K60" s="28">
        <v>5463</v>
      </c>
      <c r="L60" s="29">
        <v>5452</v>
      </c>
      <c r="M60" s="28">
        <v>11</v>
      </c>
      <c r="N60" s="28">
        <v>5463</v>
      </c>
      <c r="O60" s="28">
        <v>2878</v>
      </c>
      <c r="P60" s="30">
        <f t="shared" si="7"/>
        <v>0.52787967718268525</v>
      </c>
      <c r="Q60" s="28">
        <v>11</v>
      </c>
      <c r="R60" s="30">
        <f t="shared" si="8"/>
        <v>1</v>
      </c>
      <c r="S60" s="28">
        <v>2889</v>
      </c>
      <c r="T60" s="30">
        <f t="shared" si="9"/>
        <v>0.52883031301482697</v>
      </c>
      <c r="U60" s="28">
        <v>50</v>
      </c>
      <c r="V60" s="28">
        <v>3</v>
      </c>
      <c r="W60" s="28">
        <v>53</v>
      </c>
      <c r="X60" s="28">
        <v>43</v>
      </c>
      <c r="Y60" s="28">
        <v>3</v>
      </c>
      <c r="Z60" s="28">
        <v>46</v>
      </c>
      <c r="AA60" s="28">
        <v>1</v>
      </c>
      <c r="AB60" s="28">
        <v>121</v>
      </c>
      <c r="AC60" s="28">
        <v>122</v>
      </c>
      <c r="AD60" s="28">
        <v>0</v>
      </c>
      <c r="AE60" s="28">
        <v>0</v>
      </c>
      <c r="AF60" s="28">
        <v>0</v>
      </c>
      <c r="AG60" s="28">
        <v>1</v>
      </c>
      <c r="AH60" s="28"/>
    </row>
    <row r="61" spans="1:34" ht="17.100000000000001" customHeight="1" x14ac:dyDescent="0.35">
      <c r="A61" s="39" t="s">
        <v>815</v>
      </c>
      <c r="B61" s="21" t="s">
        <v>35</v>
      </c>
      <c r="C61" s="28">
        <v>1</v>
      </c>
      <c r="D61" s="28">
        <v>1</v>
      </c>
      <c r="E61" s="28">
        <v>1</v>
      </c>
      <c r="F61" s="28">
        <v>0</v>
      </c>
      <c r="G61" s="28">
        <v>0</v>
      </c>
      <c r="H61" s="21" t="s">
        <v>39</v>
      </c>
      <c r="I61" s="28">
        <v>36502</v>
      </c>
      <c r="J61" s="28">
        <v>30</v>
      </c>
      <c r="K61" s="28">
        <v>36532</v>
      </c>
      <c r="L61" s="29">
        <v>0</v>
      </c>
      <c r="M61" s="28">
        <v>0</v>
      </c>
      <c r="N61" s="28">
        <v>0</v>
      </c>
      <c r="AC61" s="28">
        <v>0</v>
      </c>
      <c r="AD61" s="28">
        <v>0</v>
      </c>
      <c r="AE61" s="28">
        <v>0</v>
      </c>
      <c r="AF61" s="28">
        <v>0</v>
      </c>
      <c r="AG61" s="28">
        <v>1</v>
      </c>
      <c r="AH61" s="28"/>
    </row>
    <row r="62" spans="1:34" ht="17.100000000000001" customHeight="1" x14ac:dyDescent="0.35">
      <c r="A62" s="39" t="s">
        <v>284</v>
      </c>
      <c r="B62" s="21" t="s">
        <v>35</v>
      </c>
      <c r="C62" s="28">
        <v>1</v>
      </c>
      <c r="D62" s="28">
        <v>0</v>
      </c>
      <c r="E62" s="28">
        <v>3</v>
      </c>
      <c r="F62" s="28">
        <v>0</v>
      </c>
      <c r="G62" s="28">
        <v>2</v>
      </c>
      <c r="H62" s="21" t="s">
        <v>42</v>
      </c>
      <c r="I62" s="28">
        <v>5235</v>
      </c>
      <c r="J62" s="28">
        <v>130</v>
      </c>
      <c r="K62" s="28">
        <v>5365</v>
      </c>
      <c r="L62" s="29">
        <v>5235</v>
      </c>
      <c r="M62" s="28">
        <v>130</v>
      </c>
      <c r="N62" s="28">
        <v>5365</v>
      </c>
      <c r="O62" s="28">
        <v>2684</v>
      </c>
      <c r="P62" s="30">
        <f t="shared" ref="P62:P68" si="10">O62/I62</f>
        <v>0.5127029608404966</v>
      </c>
      <c r="Q62" s="28">
        <v>75</v>
      </c>
      <c r="R62" s="30">
        <f t="shared" ref="R62:R68" si="11">Q62/M62</f>
        <v>0.57692307692307687</v>
      </c>
      <c r="S62" s="28">
        <v>2759</v>
      </c>
      <c r="T62" s="30">
        <f t="shared" ref="T62:T68" si="12">S62/N62</f>
        <v>0.51425908667287978</v>
      </c>
      <c r="U62" s="28">
        <v>112</v>
      </c>
      <c r="V62" s="28">
        <v>3</v>
      </c>
      <c r="W62" s="28">
        <v>115</v>
      </c>
      <c r="X62" s="28">
        <v>104</v>
      </c>
      <c r="Y62" s="28">
        <v>1</v>
      </c>
      <c r="Z62" s="28">
        <v>105</v>
      </c>
      <c r="AA62" s="28">
        <v>4</v>
      </c>
      <c r="AB62" s="28">
        <v>82</v>
      </c>
      <c r="AC62" s="28">
        <v>86</v>
      </c>
      <c r="AD62" s="28">
        <v>1</v>
      </c>
      <c r="AE62" s="28">
        <v>0</v>
      </c>
      <c r="AF62" s="28">
        <v>0</v>
      </c>
      <c r="AG62" s="28">
        <v>1</v>
      </c>
      <c r="AH62" s="28"/>
    </row>
    <row r="63" spans="1:34" ht="17.100000000000001" customHeight="1" x14ac:dyDescent="0.35">
      <c r="A63" s="39" t="s">
        <v>289</v>
      </c>
      <c r="B63" s="21" t="s">
        <v>35</v>
      </c>
      <c r="C63" s="28">
        <v>1</v>
      </c>
      <c r="D63" s="28">
        <v>0</v>
      </c>
      <c r="E63" s="28">
        <v>3</v>
      </c>
      <c r="F63" s="28">
        <v>0</v>
      </c>
      <c r="H63" s="21" t="s">
        <v>42</v>
      </c>
      <c r="I63" s="28">
        <v>15765</v>
      </c>
      <c r="J63" s="28">
        <v>37</v>
      </c>
      <c r="K63" s="28">
        <v>15802</v>
      </c>
      <c r="L63" s="29">
        <v>15765</v>
      </c>
      <c r="M63" s="28">
        <v>37</v>
      </c>
      <c r="N63" s="28">
        <v>15802</v>
      </c>
      <c r="O63" s="28">
        <v>8684</v>
      </c>
      <c r="P63" s="30">
        <f t="shared" si="10"/>
        <v>0.55084046939422771</v>
      </c>
      <c r="Q63" s="28">
        <v>28</v>
      </c>
      <c r="R63" s="30">
        <f t="shared" si="11"/>
        <v>0.7567567567567568</v>
      </c>
      <c r="S63" s="28">
        <v>8712</v>
      </c>
      <c r="T63" s="30">
        <f t="shared" si="12"/>
        <v>0.55132261739020372</v>
      </c>
      <c r="U63" s="28">
        <v>123</v>
      </c>
      <c r="V63" s="28">
        <v>14</v>
      </c>
      <c r="W63" s="28">
        <v>137</v>
      </c>
      <c r="X63" s="28">
        <v>105</v>
      </c>
      <c r="Y63" s="28">
        <v>12</v>
      </c>
      <c r="Z63" s="28">
        <v>117</v>
      </c>
      <c r="AA63" s="28">
        <v>13</v>
      </c>
      <c r="AB63" s="28">
        <v>228</v>
      </c>
      <c r="AC63" s="28">
        <v>241</v>
      </c>
      <c r="AD63" s="28">
        <v>1</v>
      </c>
      <c r="AE63" s="28">
        <v>0</v>
      </c>
      <c r="AF63" s="28">
        <v>0</v>
      </c>
      <c r="AG63" s="28">
        <v>1</v>
      </c>
      <c r="AH63" s="28"/>
    </row>
    <row r="64" spans="1:34" ht="17.100000000000001" customHeight="1" x14ac:dyDescent="0.35">
      <c r="A64" s="39" t="s">
        <v>291</v>
      </c>
      <c r="B64" s="21" t="s">
        <v>35</v>
      </c>
      <c r="C64" s="28">
        <v>1</v>
      </c>
      <c r="D64" s="28">
        <v>0</v>
      </c>
      <c r="E64" s="28">
        <v>2</v>
      </c>
      <c r="F64" s="28">
        <v>0</v>
      </c>
      <c r="G64" s="28">
        <v>0</v>
      </c>
      <c r="H64" s="21" t="s">
        <v>38</v>
      </c>
      <c r="I64" s="28">
        <v>5751</v>
      </c>
      <c r="J64" s="28">
        <v>18</v>
      </c>
      <c r="K64" s="28">
        <v>5769</v>
      </c>
      <c r="L64" s="29">
        <v>5751</v>
      </c>
      <c r="M64" s="28">
        <v>18</v>
      </c>
      <c r="N64" s="28">
        <v>5769</v>
      </c>
      <c r="O64" s="28">
        <v>3061</v>
      </c>
      <c r="P64" s="30">
        <f t="shared" si="10"/>
        <v>0.53225525995479051</v>
      </c>
      <c r="Q64" s="28">
        <v>17</v>
      </c>
      <c r="R64" s="30">
        <f t="shared" si="11"/>
        <v>0.94444444444444442</v>
      </c>
      <c r="S64" s="28">
        <v>3078</v>
      </c>
      <c r="T64" s="30">
        <f t="shared" si="12"/>
        <v>0.53354134165366618</v>
      </c>
      <c r="U64" s="28">
        <v>45</v>
      </c>
      <c r="V64" s="28">
        <v>11</v>
      </c>
      <c r="W64" s="28">
        <v>56</v>
      </c>
      <c r="X64" s="28">
        <v>31</v>
      </c>
      <c r="Y64" s="28">
        <v>10</v>
      </c>
      <c r="Z64" s="28">
        <v>41</v>
      </c>
      <c r="AA64" s="28">
        <v>1</v>
      </c>
      <c r="AB64" s="28">
        <v>24</v>
      </c>
      <c r="AC64" s="28">
        <v>25</v>
      </c>
      <c r="AD64" s="28">
        <v>0</v>
      </c>
      <c r="AE64" s="28">
        <v>0</v>
      </c>
      <c r="AF64" s="28">
        <v>0</v>
      </c>
      <c r="AG64" s="28">
        <v>1</v>
      </c>
      <c r="AH64" s="28"/>
    </row>
    <row r="65" spans="1:34" ht="17.100000000000001" customHeight="1" x14ac:dyDescent="0.35">
      <c r="A65" s="39" t="s">
        <v>295</v>
      </c>
      <c r="B65" s="21" t="s">
        <v>36</v>
      </c>
      <c r="C65" s="28">
        <v>1</v>
      </c>
      <c r="D65" s="28">
        <v>0</v>
      </c>
      <c r="E65" s="28">
        <v>9</v>
      </c>
      <c r="F65" s="28">
        <v>2</v>
      </c>
      <c r="G65" s="28">
        <v>5</v>
      </c>
      <c r="H65" s="21" t="s">
        <v>38</v>
      </c>
      <c r="I65" s="28">
        <v>147972</v>
      </c>
      <c r="J65" s="28">
        <v>219</v>
      </c>
      <c r="K65" s="28">
        <v>148191</v>
      </c>
      <c r="L65" s="29">
        <v>147972</v>
      </c>
      <c r="M65" s="28">
        <v>219</v>
      </c>
      <c r="N65" s="28">
        <v>148191</v>
      </c>
      <c r="O65" s="28">
        <v>60865</v>
      </c>
      <c r="P65" s="30">
        <f t="shared" si="10"/>
        <v>0.4113278187765253</v>
      </c>
      <c r="Q65" s="28">
        <v>196</v>
      </c>
      <c r="R65" s="30">
        <f t="shared" si="11"/>
        <v>0.89497716894977164</v>
      </c>
      <c r="S65" s="28">
        <v>61061</v>
      </c>
      <c r="T65" s="30">
        <f t="shared" si="12"/>
        <v>0.4120425666875856</v>
      </c>
      <c r="U65" s="28">
        <v>1813</v>
      </c>
      <c r="V65" s="28">
        <v>38</v>
      </c>
      <c r="W65" s="28">
        <v>1851</v>
      </c>
      <c r="X65" s="28">
        <v>1569</v>
      </c>
      <c r="Y65" s="28">
        <v>31</v>
      </c>
      <c r="Z65" s="28">
        <v>1600</v>
      </c>
      <c r="AA65" s="28">
        <v>87</v>
      </c>
      <c r="AB65" s="28">
        <v>539</v>
      </c>
      <c r="AC65" s="28">
        <v>626</v>
      </c>
      <c r="AD65" s="28">
        <v>3</v>
      </c>
      <c r="AE65" s="28">
        <v>0</v>
      </c>
      <c r="AF65" s="28">
        <v>0</v>
      </c>
      <c r="AG65" s="28">
        <v>1</v>
      </c>
      <c r="AH65" s="28"/>
    </row>
    <row r="66" spans="1:34" ht="17.100000000000001" customHeight="1" x14ac:dyDescent="0.35">
      <c r="A66" s="39" t="s">
        <v>300</v>
      </c>
      <c r="B66" s="21" t="s">
        <v>35</v>
      </c>
      <c r="C66" s="28">
        <v>1</v>
      </c>
      <c r="D66" s="28">
        <v>0</v>
      </c>
      <c r="E66" s="28">
        <v>3</v>
      </c>
      <c r="F66" s="28">
        <v>0</v>
      </c>
      <c r="G66" s="28">
        <v>0</v>
      </c>
      <c r="H66" s="21" t="s">
        <v>42</v>
      </c>
      <c r="I66" s="28">
        <v>36240</v>
      </c>
      <c r="J66" s="28">
        <v>180</v>
      </c>
      <c r="K66" s="28">
        <v>36420</v>
      </c>
      <c r="L66" s="29">
        <v>36240</v>
      </c>
      <c r="M66" s="28">
        <v>180</v>
      </c>
      <c r="N66" s="28">
        <v>36420</v>
      </c>
      <c r="O66" s="28">
        <v>14108</v>
      </c>
      <c r="P66" s="30">
        <f t="shared" si="10"/>
        <v>0.38929359823399556</v>
      </c>
      <c r="Q66" s="28">
        <v>148</v>
      </c>
      <c r="R66" s="30">
        <f t="shared" si="11"/>
        <v>0.82222222222222219</v>
      </c>
      <c r="S66" s="28">
        <v>14256</v>
      </c>
      <c r="T66" s="30">
        <f t="shared" si="12"/>
        <v>0.39143327841845138</v>
      </c>
      <c r="U66" s="28">
        <v>131</v>
      </c>
      <c r="V66" s="28">
        <v>10</v>
      </c>
      <c r="W66" s="28">
        <v>141</v>
      </c>
      <c r="X66" s="28">
        <v>105</v>
      </c>
      <c r="Y66" s="28">
        <v>8</v>
      </c>
      <c r="Z66" s="28">
        <v>113</v>
      </c>
      <c r="AA66" s="28">
        <v>27</v>
      </c>
      <c r="AB66" s="28">
        <v>584</v>
      </c>
      <c r="AC66" s="28">
        <v>611</v>
      </c>
      <c r="AD66" s="28">
        <v>0</v>
      </c>
      <c r="AE66" s="28">
        <v>0</v>
      </c>
      <c r="AF66" s="28">
        <v>0</v>
      </c>
      <c r="AG66" s="28">
        <v>1</v>
      </c>
      <c r="AH66" s="28"/>
    </row>
    <row r="67" spans="1:34" ht="17.100000000000001" customHeight="1" x14ac:dyDescent="0.35">
      <c r="A67" s="39" t="s">
        <v>339</v>
      </c>
      <c r="B67" s="21" t="s">
        <v>35</v>
      </c>
      <c r="C67" s="28">
        <v>1</v>
      </c>
      <c r="D67" s="28">
        <v>0</v>
      </c>
      <c r="E67" s="28">
        <v>5</v>
      </c>
      <c r="F67" s="22">
        <v>2</v>
      </c>
      <c r="G67" s="28">
        <v>3</v>
      </c>
      <c r="H67" s="21" t="s">
        <v>42</v>
      </c>
      <c r="I67" s="28">
        <v>5893</v>
      </c>
      <c r="J67" s="28">
        <v>60</v>
      </c>
      <c r="K67" s="28">
        <v>5953</v>
      </c>
      <c r="L67" s="29">
        <v>5893</v>
      </c>
      <c r="M67" s="28">
        <v>60</v>
      </c>
      <c r="N67" s="28">
        <v>5953</v>
      </c>
      <c r="O67" s="28">
        <v>3834</v>
      </c>
      <c r="P67" s="30">
        <f t="shared" si="10"/>
        <v>0.6506024096385542</v>
      </c>
      <c r="Q67" s="28">
        <v>48</v>
      </c>
      <c r="R67" s="30">
        <f t="shared" si="11"/>
        <v>0.8</v>
      </c>
      <c r="S67" s="28">
        <v>3882</v>
      </c>
      <c r="T67" s="30">
        <f t="shared" si="12"/>
        <v>0.65210818074920207</v>
      </c>
      <c r="U67" s="28">
        <v>73</v>
      </c>
      <c r="V67" s="28">
        <v>18</v>
      </c>
      <c r="W67" s="28">
        <v>91</v>
      </c>
      <c r="X67" s="28">
        <v>64</v>
      </c>
      <c r="Y67" s="28">
        <v>15</v>
      </c>
      <c r="Z67" s="28">
        <v>79</v>
      </c>
      <c r="AA67" s="28">
        <v>4</v>
      </c>
      <c r="AB67" s="28">
        <v>65</v>
      </c>
      <c r="AC67" s="28">
        <v>69</v>
      </c>
      <c r="AD67" s="28">
        <v>0</v>
      </c>
      <c r="AE67" s="28">
        <v>0</v>
      </c>
      <c r="AF67" s="28">
        <v>0</v>
      </c>
      <c r="AG67" s="28">
        <v>1</v>
      </c>
      <c r="AH67" s="28"/>
    </row>
    <row r="68" spans="1:34" ht="17.100000000000001" customHeight="1" x14ac:dyDescent="0.35">
      <c r="A68" s="39" t="s">
        <v>303</v>
      </c>
      <c r="B68" s="21" t="s">
        <v>35</v>
      </c>
      <c r="C68" s="28">
        <v>1</v>
      </c>
      <c r="D68" s="28">
        <v>0</v>
      </c>
      <c r="E68" s="28">
        <v>7</v>
      </c>
      <c r="F68" s="22">
        <v>0</v>
      </c>
      <c r="G68" s="28">
        <v>0</v>
      </c>
      <c r="H68" s="21" t="s">
        <v>60</v>
      </c>
      <c r="I68" s="28">
        <v>23967</v>
      </c>
      <c r="J68" s="28">
        <v>60</v>
      </c>
      <c r="K68" s="28">
        <v>24027</v>
      </c>
      <c r="L68" s="29">
        <v>23967</v>
      </c>
      <c r="M68" s="28">
        <v>60</v>
      </c>
      <c r="N68" s="28">
        <v>24027</v>
      </c>
      <c r="O68" s="28">
        <v>12451</v>
      </c>
      <c r="P68" s="30">
        <f t="shared" si="10"/>
        <v>0.51950598739934073</v>
      </c>
      <c r="Q68" s="28">
        <v>54</v>
      </c>
      <c r="R68" s="30">
        <f t="shared" si="11"/>
        <v>0.9</v>
      </c>
      <c r="S68" s="28">
        <v>12505</v>
      </c>
      <c r="T68" s="30">
        <f t="shared" si="12"/>
        <v>0.52045615349398588</v>
      </c>
      <c r="U68" s="28">
        <v>288</v>
      </c>
      <c r="V68" s="28">
        <v>14</v>
      </c>
      <c r="W68" s="28">
        <v>302</v>
      </c>
      <c r="X68" s="28">
        <v>253</v>
      </c>
      <c r="Y68" s="28">
        <v>7</v>
      </c>
      <c r="Z68" s="28">
        <v>260</v>
      </c>
      <c r="AA68" s="28">
        <v>56</v>
      </c>
      <c r="AB68" s="28">
        <v>131</v>
      </c>
      <c r="AC68" s="28">
        <v>187</v>
      </c>
      <c r="AD68" s="28">
        <v>4</v>
      </c>
      <c r="AE68" s="28">
        <v>1</v>
      </c>
      <c r="AF68" s="28">
        <v>0</v>
      </c>
      <c r="AG68" s="28">
        <v>1</v>
      </c>
      <c r="AH68" s="28"/>
    </row>
    <row r="69" spans="1:34" ht="17.100000000000001" customHeight="1" x14ac:dyDescent="0.35">
      <c r="A69" s="39" t="s">
        <v>305</v>
      </c>
      <c r="B69" s="21" t="s">
        <v>35</v>
      </c>
      <c r="C69" s="28">
        <v>1</v>
      </c>
      <c r="D69" s="28">
        <v>1</v>
      </c>
      <c r="E69" s="28">
        <v>1</v>
      </c>
      <c r="F69" s="22">
        <v>0</v>
      </c>
      <c r="G69" s="28">
        <v>0</v>
      </c>
      <c r="H69" s="21" t="s">
        <v>306</v>
      </c>
      <c r="I69" s="28">
        <v>31975</v>
      </c>
      <c r="J69" s="28">
        <v>63</v>
      </c>
      <c r="K69" s="28">
        <v>32038</v>
      </c>
      <c r="L69" s="29">
        <v>0</v>
      </c>
      <c r="M69" s="28">
        <v>0</v>
      </c>
      <c r="N69" s="28">
        <v>0</v>
      </c>
      <c r="AC69" s="28">
        <v>0</v>
      </c>
      <c r="AD69" s="28">
        <v>0</v>
      </c>
      <c r="AE69" s="28">
        <v>0</v>
      </c>
      <c r="AG69" s="28">
        <v>1</v>
      </c>
      <c r="AH69" s="28"/>
    </row>
    <row r="70" spans="1:34" ht="17.100000000000001" customHeight="1" x14ac:dyDescent="0.35">
      <c r="A70" s="39" t="s">
        <v>310</v>
      </c>
      <c r="B70" s="21" t="s">
        <v>35</v>
      </c>
      <c r="C70" s="28">
        <v>1</v>
      </c>
      <c r="D70" s="28">
        <v>0</v>
      </c>
      <c r="E70" s="28">
        <v>3</v>
      </c>
      <c r="F70" s="22">
        <v>0</v>
      </c>
      <c r="G70" s="28">
        <v>0</v>
      </c>
      <c r="H70" s="21" t="s">
        <v>42</v>
      </c>
      <c r="I70" s="28">
        <v>61454</v>
      </c>
      <c r="J70" s="28">
        <v>158</v>
      </c>
      <c r="K70" s="28">
        <v>61612</v>
      </c>
      <c r="L70" s="29">
        <v>61454</v>
      </c>
      <c r="M70" s="28">
        <v>158</v>
      </c>
      <c r="N70" s="28">
        <v>61612</v>
      </c>
      <c r="O70" s="28">
        <v>27578</v>
      </c>
      <c r="P70" s="30">
        <f>O70/I70</f>
        <v>0.44875842093273016</v>
      </c>
      <c r="Q70" s="28">
        <v>134</v>
      </c>
      <c r="R70" s="30">
        <f>Q70/M70</f>
        <v>0.84810126582278478</v>
      </c>
      <c r="S70" s="28">
        <v>27712</v>
      </c>
      <c r="T70" s="30">
        <f>S70/N70</f>
        <v>0.4497825099006687</v>
      </c>
      <c r="U70" s="28">
        <v>441</v>
      </c>
      <c r="V70" s="28">
        <v>12</v>
      </c>
      <c r="W70" s="28">
        <v>453</v>
      </c>
      <c r="X70" s="28">
        <v>318</v>
      </c>
      <c r="Y70" s="28">
        <v>5</v>
      </c>
      <c r="Z70" s="28">
        <v>323</v>
      </c>
      <c r="AA70" s="28">
        <v>13</v>
      </c>
      <c r="AB70" s="28">
        <v>494</v>
      </c>
      <c r="AC70" s="28">
        <v>507</v>
      </c>
      <c r="AD70" s="28">
        <v>2</v>
      </c>
      <c r="AE70" s="28">
        <v>1</v>
      </c>
      <c r="AF70" s="28">
        <v>0</v>
      </c>
      <c r="AG70" s="28">
        <v>1</v>
      </c>
      <c r="AH70" s="28"/>
    </row>
    <row r="73" spans="1:34" x14ac:dyDescent="0.35">
      <c r="P73" s="28"/>
      <c r="R73" s="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L248"/>
  <sheetViews>
    <sheetView zoomScale="80" zoomScaleNormal="80" workbookViewId="0">
      <pane xSplit="6315" ySplit="1905" topLeftCell="L103" activePane="bottomRight"/>
      <selection activeCell="B1" sqref="B1:B1048576"/>
      <selection pane="topRight" activeCell="T1" sqref="T1"/>
      <selection pane="bottomLeft" activeCell="A3" sqref="A3"/>
      <selection pane="bottomRight" activeCell="AH110" sqref="AH110"/>
    </sheetView>
  </sheetViews>
  <sheetFormatPr defaultColWidth="9.1328125" defaultRowHeight="12.75" x14ac:dyDescent="0.35"/>
  <cols>
    <col min="1" max="1" width="29.1328125" style="36" customWidth="1"/>
    <col min="2" max="2" width="37.1328125" style="23" bestFit="1" customWidth="1"/>
    <col min="3" max="3" width="12.59765625" style="36" customWidth="1"/>
    <col min="4" max="4" width="10.1328125" style="23" customWidth="1"/>
    <col min="5" max="5" width="12.1328125" style="36" customWidth="1"/>
    <col min="6" max="6" width="9.1328125" style="23"/>
    <col min="7" max="7" width="11.86328125" style="23" customWidth="1"/>
    <col min="8" max="8" width="10.59765625" style="23" customWidth="1"/>
    <col min="9" max="9" width="10.86328125" style="23" customWidth="1"/>
    <col min="10" max="10" width="9.1328125" style="23"/>
    <col min="11" max="11" width="10.86328125" style="23" customWidth="1"/>
    <col min="12" max="12" width="11" style="23" customWidth="1"/>
    <col min="13" max="14" width="11.3984375" style="23" customWidth="1"/>
    <col min="15" max="15" width="9.1328125" style="23"/>
    <col min="16" max="17" width="10.59765625" style="23" customWidth="1"/>
    <col min="18" max="18" width="9.1328125" style="23"/>
    <col min="19" max="19" width="10.59765625" style="23" customWidth="1"/>
    <col min="20" max="20" width="11" style="48" customWidth="1"/>
    <col min="21" max="21" width="10.59765625" style="23" customWidth="1"/>
    <col min="22" max="22" width="10.3984375" style="48" customWidth="1"/>
    <col min="23" max="23" width="9.1328125" style="23"/>
    <col min="24" max="24" width="9.1328125" style="48"/>
    <col min="25" max="25" width="11" style="23" customWidth="1"/>
    <col min="26" max="26" width="10.59765625" style="23" customWidth="1"/>
    <col min="27" max="27" width="9.1328125" style="23"/>
    <col min="28" max="28" width="11" style="23" customWidth="1"/>
    <col min="29" max="29" width="10.3984375" style="23" customWidth="1"/>
    <col min="30" max="33" width="9.1328125" style="23"/>
    <col min="34" max="34" width="10.59765625" style="23" customWidth="1"/>
    <col min="35" max="35" width="10.86328125" style="23" customWidth="1"/>
    <col min="36" max="37" width="9.1328125" style="23"/>
    <col min="38" max="16384" width="9.1328125" style="36"/>
  </cols>
  <sheetData>
    <row r="1" spans="1:38" x14ac:dyDescent="0.35">
      <c r="A1" s="60" t="s">
        <v>892</v>
      </c>
      <c r="B1" s="61"/>
      <c r="C1" s="60"/>
      <c r="D1" s="61">
        <f t="shared" ref="D1:S1" si="0">SUM(D4:D246)</f>
        <v>207</v>
      </c>
      <c r="E1" s="61">
        <f t="shared" si="0"/>
        <v>36</v>
      </c>
      <c r="F1" s="61">
        <f t="shared" si="0"/>
        <v>710</v>
      </c>
      <c r="G1" s="61">
        <f t="shared" si="0"/>
        <v>55</v>
      </c>
      <c r="H1" s="61">
        <f t="shared" si="0"/>
        <v>1559</v>
      </c>
      <c r="I1" s="61">
        <f t="shared" si="0"/>
        <v>502</v>
      </c>
      <c r="J1" s="61">
        <f t="shared" si="0"/>
        <v>421</v>
      </c>
      <c r="K1" s="61">
        <f t="shared" si="0"/>
        <v>52</v>
      </c>
      <c r="L1" s="61">
        <f t="shared" si="0"/>
        <v>7</v>
      </c>
      <c r="M1" s="61">
        <f t="shared" si="0"/>
        <v>3433541</v>
      </c>
      <c r="N1" s="61">
        <f t="shared" si="0"/>
        <v>7889</v>
      </c>
      <c r="O1" s="61">
        <f t="shared" si="0"/>
        <v>3441430</v>
      </c>
      <c r="P1" s="61">
        <f t="shared" si="0"/>
        <v>3254549</v>
      </c>
      <c r="Q1" s="61">
        <f t="shared" si="0"/>
        <v>7382</v>
      </c>
      <c r="R1" s="61">
        <f t="shared" si="0"/>
        <v>3261931</v>
      </c>
      <c r="S1" s="61">
        <f t="shared" si="0"/>
        <v>1372530</v>
      </c>
      <c r="T1" s="62">
        <f>S1/P1</f>
        <v>0.42172663554919593</v>
      </c>
      <c r="U1" s="61">
        <f>SUM(U4:U246)</f>
        <v>6358</v>
      </c>
      <c r="V1" s="62">
        <f>U1/Q1</f>
        <v>0.86128420482254131</v>
      </c>
      <c r="W1" s="61">
        <f>SUM(W4:W246)</f>
        <v>1378888</v>
      </c>
      <c r="X1" s="62">
        <f>W1/R1</f>
        <v>0.4227213880367181</v>
      </c>
      <c r="Y1" s="61">
        <f t="shared" ref="Y1:AK1" si="1">SUM(Y4:Y246)</f>
        <v>26139</v>
      </c>
      <c r="Z1" s="61">
        <f t="shared" si="1"/>
        <v>1076</v>
      </c>
      <c r="AA1" s="61">
        <f t="shared" si="1"/>
        <v>27215</v>
      </c>
      <c r="AB1" s="61">
        <f t="shared" si="1"/>
        <v>21317</v>
      </c>
      <c r="AC1" s="61">
        <f t="shared" si="1"/>
        <v>796</v>
      </c>
      <c r="AD1" s="61">
        <f t="shared" si="1"/>
        <v>22113</v>
      </c>
      <c r="AE1" s="61">
        <f t="shared" si="1"/>
        <v>6336</v>
      </c>
      <c r="AF1" s="61">
        <f t="shared" si="1"/>
        <v>43624</v>
      </c>
      <c r="AG1" s="61">
        <f t="shared" si="1"/>
        <v>49960</v>
      </c>
      <c r="AH1" s="61">
        <f t="shared" si="1"/>
        <v>541</v>
      </c>
      <c r="AI1" s="61">
        <f t="shared" si="1"/>
        <v>281</v>
      </c>
      <c r="AJ1" s="61">
        <f t="shared" si="1"/>
        <v>0</v>
      </c>
      <c r="AK1" s="61">
        <f t="shared" si="1"/>
        <v>710</v>
      </c>
    </row>
    <row r="2" spans="1:38" x14ac:dyDescent="0.35">
      <c r="E2" s="23"/>
      <c r="T2" s="23"/>
      <c r="V2" s="23"/>
      <c r="X2" s="23"/>
    </row>
    <row r="3" spans="1:38" s="142" customFormat="1" ht="78.75" x14ac:dyDescent="0.4">
      <c r="A3" s="78" t="s">
        <v>13</v>
      </c>
      <c r="B3" s="79" t="s">
        <v>54</v>
      </c>
      <c r="C3" s="78" t="s">
        <v>32</v>
      </c>
      <c r="D3" s="79" t="s">
        <v>312</v>
      </c>
      <c r="E3" s="79" t="s">
        <v>313</v>
      </c>
      <c r="F3" s="79" t="s">
        <v>0</v>
      </c>
      <c r="G3" s="79" t="s">
        <v>88</v>
      </c>
      <c r="H3" s="79" t="s">
        <v>1</v>
      </c>
      <c r="I3" s="79" t="s">
        <v>315</v>
      </c>
      <c r="J3" s="79" t="s">
        <v>53</v>
      </c>
      <c r="K3" s="79" t="s">
        <v>314</v>
      </c>
      <c r="L3" s="79" t="s">
        <v>316</v>
      </c>
      <c r="M3" s="79" t="s">
        <v>317</v>
      </c>
      <c r="N3" s="79" t="s">
        <v>318</v>
      </c>
      <c r="O3" s="79" t="s">
        <v>319</v>
      </c>
      <c r="P3" s="79" t="s">
        <v>29</v>
      </c>
      <c r="Q3" s="79" t="s">
        <v>20</v>
      </c>
      <c r="R3" s="79" t="s">
        <v>21</v>
      </c>
      <c r="S3" s="79" t="s">
        <v>22</v>
      </c>
      <c r="T3" s="81" t="s">
        <v>23</v>
      </c>
      <c r="U3" s="79" t="s">
        <v>24</v>
      </c>
      <c r="V3" s="81" t="s">
        <v>25</v>
      </c>
      <c r="W3" s="79" t="s">
        <v>26</v>
      </c>
      <c r="X3" s="81" t="s">
        <v>27</v>
      </c>
      <c r="Y3" s="79" t="s">
        <v>9</v>
      </c>
      <c r="Z3" s="79" t="s">
        <v>10</v>
      </c>
      <c r="AA3" s="79" t="s">
        <v>11</v>
      </c>
      <c r="AB3" s="79" t="s">
        <v>16</v>
      </c>
      <c r="AC3" s="79" t="s">
        <v>17</v>
      </c>
      <c r="AD3" s="79" t="s">
        <v>30</v>
      </c>
      <c r="AE3" s="79" t="s">
        <v>31</v>
      </c>
      <c r="AF3" s="79" t="s">
        <v>14</v>
      </c>
      <c r="AG3" s="79" t="s">
        <v>15</v>
      </c>
      <c r="AH3" s="79" t="s">
        <v>34</v>
      </c>
      <c r="AI3" s="79" t="s">
        <v>33</v>
      </c>
      <c r="AJ3" s="79" t="s">
        <v>12</v>
      </c>
      <c r="AK3" s="79" t="s">
        <v>87</v>
      </c>
    </row>
    <row r="4" spans="1:38" x14ac:dyDescent="0.35">
      <c r="A4" s="42" t="s">
        <v>118</v>
      </c>
      <c r="B4" s="23" t="s">
        <v>372</v>
      </c>
      <c r="C4" s="36" t="s">
        <v>35</v>
      </c>
      <c r="D4" s="23">
        <v>1</v>
      </c>
      <c r="F4" s="23">
        <v>5</v>
      </c>
      <c r="G4" s="23">
        <v>0</v>
      </c>
      <c r="H4" s="23">
        <v>9</v>
      </c>
      <c r="I4" s="23">
        <v>4</v>
      </c>
      <c r="J4" s="23">
        <v>2</v>
      </c>
      <c r="K4" s="23">
        <v>0</v>
      </c>
      <c r="L4" s="23">
        <v>0</v>
      </c>
      <c r="M4" s="23">
        <v>13714</v>
      </c>
      <c r="N4" s="38">
        <v>7</v>
      </c>
      <c r="O4" s="23">
        <v>13721</v>
      </c>
      <c r="P4" s="23">
        <v>13714</v>
      </c>
      <c r="Q4" s="23">
        <v>7</v>
      </c>
      <c r="R4" s="23">
        <v>13721</v>
      </c>
      <c r="S4" s="23">
        <v>7673</v>
      </c>
      <c r="T4" s="48">
        <f>S4/P4</f>
        <v>0.55950123960915854</v>
      </c>
      <c r="U4" s="23">
        <v>6</v>
      </c>
      <c r="V4" s="48">
        <f>U4/Q4</f>
        <v>0.8571428571428571</v>
      </c>
      <c r="W4" s="23">
        <v>7679</v>
      </c>
      <c r="X4" s="48">
        <f>W4/R4</f>
        <v>0.55965308650972956</v>
      </c>
      <c r="Y4" s="23">
        <v>59</v>
      </c>
      <c r="Z4" s="23">
        <v>2</v>
      </c>
      <c r="AA4" s="23">
        <v>61</v>
      </c>
      <c r="AB4" s="23">
        <v>53</v>
      </c>
      <c r="AC4" s="23">
        <v>2</v>
      </c>
      <c r="AD4" s="23">
        <v>55</v>
      </c>
      <c r="AE4" s="23">
        <v>44</v>
      </c>
      <c r="AF4" s="23">
        <v>144</v>
      </c>
      <c r="AG4" s="23">
        <v>188</v>
      </c>
      <c r="AH4" s="23">
        <v>4</v>
      </c>
      <c r="AI4" s="23">
        <v>2</v>
      </c>
      <c r="AJ4" s="23">
        <v>0</v>
      </c>
      <c r="AK4" s="23">
        <v>5</v>
      </c>
      <c r="AL4" s="23"/>
    </row>
    <row r="5" spans="1:38" x14ac:dyDescent="0.35">
      <c r="A5" s="42" t="s">
        <v>118</v>
      </c>
      <c r="B5" s="23" t="s">
        <v>340</v>
      </c>
      <c r="C5" s="36" t="s">
        <v>35</v>
      </c>
      <c r="D5" s="23">
        <v>1</v>
      </c>
      <c r="F5" s="23">
        <v>2</v>
      </c>
      <c r="G5" s="23">
        <v>0</v>
      </c>
      <c r="H5" s="23">
        <v>4</v>
      </c>
      <c r="I5" s="23">
        <v>3</v>
      </c>
      <c r="J5" s="23">
        <v>2</v>
      </c>
      <c r="K5" s="23">
        <v>0</v>
      </c>
      <c r="L5" s="23">
        <v>0</v>
      </c>
      <c r="M5" s="23">
        <v>4106</v>
      </c>
      <c r="N5" s="38">
        <v>9</v>
      </c>
      <c r="O5" s="23">
        <v>4115</v>
      </c>
      <c r="P5" s="23">
        <v>4106</v>
      </c>
      <c r="Q5" s="23">
        <v>9</v>
      </c>
      <c r="R5" s="23">
        <v>4115</v>
      </c>
      <c r="S5" s="23">
        <v>2250</v>
      </c>
      <c r="T5" s="48">
        <f t="shared" ref="T5:T64" si="2">S5/P5</f>
        <v>0.54797856794934241</v>
      </c>
      <c r="U5" s="23">
        <v>8</v>
      </c>
      <c r="V5" s="48">
        <f>U5/Q5</f>
        <v>0.88888888888888884</v>
      </c>
      <c r="W5" s="23">
        <v>2258</v>
      </c>
      <c r="X5" s="48">
        <f>W5/R5</f>
        <v>0.54872417982989063</v>
      </c>
      <c r="Y5" s="23">
        <v>15</v>
      </c>
      <c r="Z5" s="23">
        <v>1</v>
      </c>
      <c r="AA5" s="23">
        <v>16</v>
      </c>
      <c r="AB5" s="23">
        <v>14</v>
      </c>
      <c r="AC5" s="23">
        <v>1</v>
      </c>
      <c r="AD5" s="23">
        <v>15</v>
      </c>
      <c r="AE5" s="23">
        <v>0</v>
      </c>
      <c r="AF5" s="23">
        <v>73</v>
      </c>
      <c r="AG5" s="23">
        <v>73</v>
      </c>
      <c r="AH5" s="23">
        <v>1</v>
      </c>
      <c r="AI5" s="23">
        <v>1</v>
      </c>
      <c r="AJ5" s="23">
        <v>0</v>
      </c>
      <c r="AK5" s="23">
        <v>2</v>
      </c>
      <c r="AL5" s="23"/>
    </row>
    <row r="6" spans="1:38" x14ac:dyDescent="0.35">
      <c r="A6" s="42" t="s">
        <v>118</v>
      </c>
      <c r="B6" s="23" t="s">
        <v>341</v>
      </c>
      <c r="C6" s="37" t="s">
        <v>35</v>
      </c>
      <c r="D6" s="23">
        <v>1</v>
      </c>
      <c r="F6" s="23">
        <v>2</v>
      </c>
      <c r="G6" s="23">
        <v>0</v>
      </c>
      <c r="H6" s="23">
        <v>3</v>
      </c>
      <c r="I6" s="23">
        <v>1</v>
      </c>
      <c r="J6" s="23">
        <v>1</v>
      </c>
      <c r="K6" s="23">
        <v>0</v>
      </c>
      <c r="L6" s="23">
        <v>0</v>
      </c>
      <c r="M6" s="23">
        <v>4011</v>
      </c>
      <c r="N6" s="38">
        <v>7</v>
      </c>
      <c r="O6" s="23">
        <v>4018</v>
      </c>
      <c r="P6" s="23">
        <v>4011</v>
      </c>
      <c r="Q6" s="23">
        <v>7</v>
      </c>
      <c r="R6" s="23">
        <v>4018</v>
      </c>
      <c r="S6" s="23">
        <v>2172</v>
      </c>
      <c r="T6" s="48">
        <f t="shared" si="2"/>
        <v>0.54151084517576664</v>
      </c>
      <c r="U6" s="23">
        <v>7</v>
      </c>
      <c r="V6" s="48">
        <f>U6/Q6</f>
        <v>1</v>
      </c>
      <c r="W6" s="23">
        <v>2179</v>
      </c>
      <c r="X6" s="48">
        <f>W6/R6</f>
        <v>0.5423096067695371</v>
      </c>
      <c r="Y6" s="23">
        <v>10</v>
      </c>
      <c r="Z6" s="23">
        <v>3</v>
      </c>
      <c r="AA6" s="23">
        <v>13</v>
      </c>
      <c r="AB6" s="23">
        <v>8</v>
      </c>
      <c r="AC6" s="23">
        <v>2</v>
      </c>
      <c r="AD6" s="23">
        <v>10</v>
      </c>
      <c r="AE6" s="23">
        <v>0</v>
      </c>
      <c r="AF6" s="23">
        <v>46</v>
      </c>
      <c r="AG6" s="23">
        <v>46</v>
      </c>
      <c r="AH6" s="23">
        <v>1</v>
      </c>
      <c r="AI6" s="23">
        <v>1</v>
      </c>
      <c r="AJ6" s="23">
        <v>0</v>
      </c>
      <c r="AK6" s="23">
        <v>2</v>
      </c>
      <c r="AL6" s="23"/>
    </row>
    <row r="7" spans="1:38" x14ac:dyDescent="0.35">
      <c r="A7" s="42" t="s">
        <v>326</v>
      </c>
      <c r="B7" s="18" t="s">
        <v>342</v>
      </c>
      <c r="C7" s="17" t="s">
        <v>35</v>
      </c>
      <c r="D7" s="18">
        <v>1</v>
      </c>
      <c r="F7" s="18">
        <v>2</v>
      </c>
      <c r="G7" s="18"/>
      <c r="H7" s="18">
        <v>4</v>
      </c>
      <c r="I7" s="18">
        <v>2</v>
      </c>
      <c r="J7" s="18">
        <v>2</v>
      </c>
      <c r="K7" s="18"/>
      <c r="L7" s="18"/>
      <c r="M7" s="18">
        <v>118280</v>
      </c>
      <c r="N7" s="18">
        <v>37</v>
      </c>
      <c r="O7" s="18">
        <v>118317</v>
      </c>
      <c r="P7" s="18">
        <v>118280</v>
      </c>
      <c r="Q7" s="18">
        <v>37</v>
      </c>
      <c r="R7" s="18">
        <v>118317</v>
      </c>
      <c r="S7" s="18">
        <v>44886</v>
      </c>
      <c r="T7" s="48">
        <f t="shared" si="2"/>
        <v>0.37948934731146433</v>
      </c>
      <c r="U7" s="18">
        <v>32</v>
      </c>
      <c r="V7" s="48">
        <f>U7/Q7</f>
        <v>0.86486486486486491</v>
      </c>
      <c r="W7" s="18">
        <v>44918</v>
      </c>
      <c r="X7" s="48">
        <f>W7/R7</f>
        <v>0.37964113356491458</v>
      </c>
      <c r="Y7" s="18">
        <v>500</v>
      </c>
      <c r="Z7" s="18">
        <v>4</v>
      </c>
      <c r="AA7" s="18">
        <v>504</v>
      </c>
      <c r="AB7" s="18">
        <v>391</v>
      </c>
      <c r="AC7" s="18">
        <v>2</v>
      </c>
      <c r="AD7" s="18">
        <v>393</v>
      </c>
      <c r="AE7" s="18">
        <v>23</v>
      </c>
      <c r="AF7" s="18">
        <v>3069</v>
      </c>
      <c r="AG7" s="18">
        <v>3092</v>
      </c>
      <c r="AH7" s="18">
        <v>2</v>
      </c>
      <c r="AI7" s="18"/>
      <c r="AJ7" s="18"/>
      <c r="AK7" s="18">
        <v>2</v>
      </c>
      <c r="AL7" s="23"/>
    </row>
    <row r="8" spans="1:38" x14ac:dyDescent="0.35">
      <c r="A8" s="42" t="s">
        <v>326</v>
      </c>
      <c r="B8" s="18" t="s">
        <v>343</v>
      </c>
      <c r="C8" s="17" t="s">
        <v>35</v>
      </c>
      <c r="D8" s="18">
        <v>1</v>
      </c>
      <c r="F8" s="18">
        <v>2</v>
      </c>
      <c r="G8" s="18"/>
      <c r="H8" s="18">
        <v>4</v>
      </c>
      <c r="I8" s="18">
        <v>2</v>
      </c>
      <c r="J8" s="18">
        <v>2</v>
      </c>
      <c r="K8" s="18"/>
      <c r="L8" s="18"/>
      <c r="M8" s="18">
        <v>113145</v>
      </c>
      <c r="N8" s="18">
        <v>25</v>
      </c>
      <c r="O8" s="18">
        <v>113170</v>
      </c>
      <c r="P8" s="18">
        <v>113145</v>
      </c>
      <c r="Q8" s="18">
        <v>25</v>
      </c>
      <c r="R8" s="18">
        <v>113170</v>
      </c>
      <c r="S8" s="18">
        <v>41114</v>
      </c>
      <c r="T8" s="48">
        <f t="shared" si="2"/>
        <v>0.36337443103981615</v>
      </c>
      <c r="U8" s="18">
        <v>24</v>
      </c>
      <c r="V8" s="48">
        <f>U8/Q8</f>
        <v>0.96</v>
      </c>
      <c r="W8" s="18">
        <v>41138</v>
      </c>
      <c r="X8" s="48">
        <f>W8/R8</f>
        <v>0.36350622956613943</v>
      </c>
      <c r="Y8" s="18">
        <v>739</v>
      </c>
      <c r="Z8" s="18">
        <v>1</v>
      </c>
      <c r="AA8" s="18">
        <v>740</v>
      </c>
      <c r="AB8" s="18">
        <v>553</v>
      </c>
      <c r="AC8" s="18">
        <v>1</v>
      </c>
      <c r="AD8" s="18">
        <v>554</v>
      </c>
      <c r="AE8" s="18">
        <v>18</v>
      </c>
      <c r="AF8" s="18">
        <v>2494</v>
      </c>
      <c r="AG8" s="18">
        <v>2512</v>
      </c>
      <c r="AH8" s="18">
        <v>2</v>
      </c>
      <c r="AI8" s="18">
        <v>2</v>
      </c>
      <c r="AJ8" s="18"/>
      <c r="AK8" s="18">
        <v>2</v>
      </c>
      <c r="AL8" s="23"/>
    </row>
    <row r="9" spans="1:38" x14ac:dyDescent="0.35">
      <c r="A9" s="42" t="s">
        <v>326</v>
      </c>
      <c r="B9" s="18" t="s">
        <v>345</v>
      </c>
      <c r="C9" s="17" t="s">
        <v>35</v>
      </c>
      <c r="D9" s="18"/>
      <c r="E9" s="36">
        <v>1</v>
      </c>
      <c r="F9" s="18">
        <v>1</v>
      </c>
      <c r="G9" s="18">
        <v>1</v>
      </c>
      <c r="H9" s="18">
        <v>1</v>
      </c>
      <c r="I9" s="18">
        <v>1</v>
      </c>
      <c r="J9" s="18">
        <v>1</v>
      </c>
      <c r="K9" s="18"/>
      <c r="L9" s="18"/>
      <c r="M9" s="18">
        <v>51481</v>
      </c>
      <c r="N9" s="18">
        <v>20</v>
      </c>
      <c r="O9" s="18">
        <v>51501</v>
      </c>
      <c r="P9" s="18"/>
      <c r="Q9" s="18"/>
      <c r="R9" s="18"/>
      <c r="S9" s="18"/>
      <c r="U9" s="18"/>
      <c r="W9" s="18"/>
      <c r="Y9" s="18"/>
      <c r="Z9" s="18"/>
      <c r="AA9" s="18"/>
      <c r="AB9" s="18"/>
      <c r="AC9" s="18"/>
      <c r="AD9" s="18"/>
      <c r="AE9" s="18"/>
      <c r="AF9" s="18"/>
      <c r="AG9" s="19"/>
      <c r="AH9" s="19"/>
      <c r="AI9" s="18"/>
      <c r="AJ9" s="18"/>
      <c r="AK9" s="18">
        <v>1</v>
      </c>
      <c r="AL9" s="23"/>
    </row>
    <row r="10" spans="1:38" x14ac:dyDescent="0.35">
      <c r="A10" s="42" t="s">
        <v>326</v>
      </c>
      <c r="B10" s="18" t="s">
        <v>344</v>
      </c>
      <c r="C10" s="17" t="s">
        <v>35</v>
      </c>
      <c r="D10" s="18">
        <v>1</v>
      </c>
      <c r="F10" s="18">
        <v>2</v>
      </c>
      <c r="G10" s="18"/>
      <c r="H10" s="18">
        <v>5</v>
      </c>
      <c r="I10" s="18">
        <v>2</v>
      </c>
      <c r="J10" s="18">
        <v>2</v>
      </c>
      <c r="K10" s="18"/>
      <c r="L10" s="18"/>
      <c r="M10" s="18">
        <v>99911</v>
      </c>
      <c r="N10" s="18">
        <v>10</v>
      </c>
      <c r="O10" s="18">
        <v>99921</v>
      </c>
      <c r="P10" s="18">
        <v>99911</v>
      </c>
      <c r="Q10" s="18">
        <v>10</v>
      </c>
      <c r="R10" s="18">
        <v>99921</v>
      </c>
      <c r="S10" s="18">
        <v>38166</v>
      </c>
      <c r="T10" s="48">
        <f t="shared" si="2"/>
        <v>0.38199997998218416</v>
      </c>
      <c r="U10" s="18">
        <v>9</v>
      </c>
      <c r="V10" s="48">
        <f t="shared" ref="V10:V15" si="3">U10/Q10</f>
        <v>0.9</v>
      </c>
      <c r="W10" s="18">
        <v>38175</v>
      </c>
      <c r="X10" s="48">
        <f t="shared" ref="X10:X15" si="4">W10/R10</f>
        <v>0.38205182093854145</v>
      </c>
      <c r="Y10" s="18">
        <v>395</v>
      </c>
      <c r="Z10" s="18">
        <v>0</v>
      </c>
      <c r="AA10" s="18">
        <v>395</v>
      </c>
      <c r="AB10" s="18">
        <v>395</v>
      </c>
      <c r="AC10" s="18">
        <v>0</v>
      </c>
      <c r="AD10" s="18">
        <v>395</v>
      </c>
      <c r="AE10" s="18">
        <v>97</v>
      </c>
      <c r="AF10" s="18">
        <v>1625</v>
      </c>
      <c r="AG10" s="18">
        <v>1722</v>
      </c>
      <c r="AH10" s="18">
        <v>1</v>
      </c>
      <c r="AI10" s="18">
        <v>1</v>
      </c>
      <c r="AJ10" s="18"/>
      <c r="AK10" s="18">
        <v>2</v>
      </c>
      <c r="AL10" s="23"/>
    </row>
    <row r="11" spans="1:38" x14ac:dyDescent="0.35">
      <c r="A11" s="42" t="s">
        <v>326</v>
      </c>
      <c r="B11" s="18" t="s">
        <v>346</v>
      </c>
      <c r="C11" s="17" t="s">
        <v>35</v>
      </c>
      <c r="D11" s="18">
        <v>1</v>
      </c>
      <c r="F11" s="18">
        <v>2</v>
      </c>
      <c r="G11" s="18"/>
      <c r="H11" s="18">
        <v>3</v>
      </c>
      <c r="I11" s="18">
        <v>2</v>
      </c>
      <c r="J11" s="18">
        <v>2</v>
      </c>
      <c r="K11" s="18"/>
      <c r="L11" s="18"/>
      <c r="M11" s="18">
        <v>103424</v>
      </c>
      <c r="N11" s="18">
        <v>8</v>
      </c>
      <c r="O11" s="18">
        <v>103432</v>
      </c>
      <c r="P11" s="18">
        <v>103424</v>
      </c>
      <c r="Q11" s="18">
        <v>8</v>
      </c>
      <c r="R11" s="18">
        <v>103432</v>
      </c>
      <c r="S11" s="18">
        <v>25400</v>
      </c>
      <c r="T11" s="48">
        <f t="shared" si="2"/>
        <v>0.24559096534653466</v>
      </c>
      <c r="U11" s="18">
        <v>7</v>
      </c>
      <c r="V11" s="48">
        <f t="shared" si="3"/>
        <v>0.875</v>
      </c>
      <c r="W11" s="18">
        <v>25407</v>
      </c>
      <c r="X11" s="48">
        <f t="shared" si="4"/>
        <v>0.24563964730450924</v>
      </c>
      <c r="Y11" s="18">
        <v>409</v>
      </c>
      <c r="Z11" s="18">
        <v>0</v>
      </c>
      <c r="AA11" s="18">
        <v>409</v>
      </c>
      <c r="AB11" s="18">
        <v>272</v>
      </c>
      <c r="AC11" s="18">
        <v>0</v>
      </c>
      <c r="AD11" s="18">
        <v>272</v>
      </c>
      <c r="AE11" s="18">
        <v>21</v>
      </c>
      <c r="AF11" s="18">
        <v>1737</v>
      </c>
      <c r="AG11" s="18">
        <v>1758</v>
      </c>
      <c r="AH11" s="18"/>
      <c r="AI11" s="18"/>
      <c r="AJ11" s="18"/>
      <c r="AK11" s="18">
        <v>2</v>
      </c>
      <c r="AL11" s="23"/>
    </row>
    <row r="12" spans="1:38" x14ac:dyDescent="0.35">
      <c r="A12" s="42" t="s">
        <v>326</v>
      </c>
      <c r="B12" s="18" t="s">
        <v>347</v>
      </c>
      <c r="C12" s="17" t="s">
        <v>35</v>
      </c>
      <c r="D12" s="18">
        <v>1</v>
      </c>
      <c r="F12" s="18">
        <v>2</v>
      </c>
      <c r="G12" s="18"/>
      <c r="H12" s="18">
        <v>6</v>
      </c>
      <c r="I12" s="18">
        <v>1</v>
      </c>
      <c r="J12" s="18">
        <v>1</v>
      </c>
      <c r="K12" s="18"/>
      <c r="L12" s="18"/>
      <c r="M12" s="18">
        <v>93648</v>
      </c>
      <c r="N12" s="18">
        <v>8</v>
      </c>
      <c r="O12" s="18">
        <v>93656</v>
      </c>
      <c r="P12" s="18">
        <v>93648</v>
      </c>
      <c r="Q12" s="18">
        <v>8</v>
      </c>
      <c r="R12" s="18">
        <v>93656</v>
      </c>
      <c r="S12" s="18">
        <v>27144</v>
      </c>
      <c r="T12" s="48">
        <f t="shared" si="2"/>
        <v>0.28985135827780623</v>
      </c>
      <c r="U12" s="18">
        <v>64</v>
      </c>
      <c r="V12" s="48">
        <f t="shared" si="3"/>
        <v>8</v>
      </c>
      <c r="W12" s="18">
        <v>27208</v>
      </c>
      <c r="X12" s="48">
        <f t="shared" si="4"/>
        <v>0.29050995131118135</v>
      </c>
      <c r="Y12" s="18">
        <v>464</v>
      </c>
      <c r="Z12" s="18">
        <v>58</v>
      </c>
      <c r="AA12" s="18">
        <v>522</v>
      </c>
      <c r="AB12" s="18">
        <v>323</v>
      </c>
      <c r="AC12" s="18">
        <v>57</v>
      </c>
      <c r="AD12" s="18">
        <v>380</v>
      </c>
      <c r="AE12" s="18">
        <v>40</v>
      </c>
      <c r="AF12" s="18">
        <v>1316</v>
      </c>
      <c r="AG12" s="18">
        <v>1356</v>
      </c>
      <c r="AH12" s="18">
        <v>3</v>
      </c>
      <c r="AI12" s="18">
        <v>1</v>
      </c>
      <c r="AJ12" s="18"/>
      <c r="AK12" s="18">
        <v>2</v>
      </c>
      <c r="AL12" s="23"/>
    </row>
    <row r="13" spans="1:38" x14ac:dyDescent="0.35">
      <c r="A13" s="42" t="s">
        <v>326</v>
      </c>
      <c r="B13" s="18" t="s">
        <v>348</v>
      </c>
      <c r="C13" s="17" t="s">
        <v>35</v>
      </c>
      <c r="D13" s="18">
        <v>1</v>
      </c>
      <c r="F13" s="18">
        <v>1</v>
      </c>
      <c r="G13" s="18"/>
      <c r="H13" s="18">
        <v>4</v>
      </c>
      <c r="I13" s="18">
        <v>1</v>
      </c>
      <c r="J13" s="18">
        <v>1</v>
      </c>
      <c r="K13" s="18"/>
      <c r="L13" s="18"/>
      <c r="M13" s="18">
        <v>57303</v>
      </c>
      <c r="N13" s="18">
        <v>27</v>
      </c>
      <c r="O13" s="18">
        <v>57330</v>
      </c>
      <c r="P13" s="18">
        <v>57303</v>
      </c>
      <c r="Q13" s="18">
        <v>27</v>
      </c>
      <c r="R13" s="18">
        <v>57330</v>
      </c>
      <c r="S13" s="18">
        <v>18652</v>
      </c>
      <c r="T13" s="48">
        <f t="shared" si="2"/>
        <v>0.32549779243669613</v>
      </c>
      <c r="U13" s="18">
        <v>19</v>
      </c>
      <c r="V13" s="48">
        <f t="shared" si="3"/>
        <v>0.70370370370370372</v>
      </c>
      <c r="W13" s="18">
        <v>18671</v>
      </c>
      <c r="X13" s="48">
        <f t="shared" si="4"/>
        <v>0.32567591139019708</v>
      </c>
      <c r="Y13" s="18">
        <v>285</v>
      </c>
      <c r="Z13" s="18">
        <v>1</v>
      </c>
      <c r="AA13" s="18">
        <v>286</v>
      </c>
      <c r="AB13" s="18">
        <v>214</v>
      </c>
      <c r="AC13" s="18">
        <v>1</v>
      </c>
      <c r="AD13" s="18">
        <v>215</v>
      </c>
      <c r="AE13" s="18">
        <v>38</v>
      </c>
      <c r="AF13" s="18">
        <v>905</v>
      </c>
      <c r="AG13" s="18">
        <v>943</v>
      </c>
      <c r="AH13" s="18">
        <v>2</v>
      </c>
      <c r="AI13" s="18">
        <v>1</v>
      </c>
      <c r="AJ13" s="18"/>
      <c r="AK13" s="18">
        <v>1</v>
      </c>
      <c r="AL13" s="23"/>
    </row>
    <row r="14" spans="1:38" x14ac:dyDescent="0.35">
      <c r="A14" s="42" t="s">
        <v>326</v>
      </c>
      <c r="B14" s="18" t="s">
        <v>349</v>
      </c>
      <c r="C14" s="17" t="s">
        <v>35</v>
      </c>
      <c r="D14" s="18">
        <v>1</v>
      </c>
      <c r="F14" s="18">
        <v>2</v>
      </c>
      <c r="G14" s="18"/>
      <c r="H14" s="18">
        <v>5</v>
      </c>
      <c r="I14" s="18">
        <v>2</v>
      </c>
      <c r="J14" s="18">
        <v>2</v>
      </c>
      <c r="K14" s="18"/>
      <c r="L14" s="18"/>
      <c r="M14" s="18">
        <v>103620</v>
      </c>
      <c r="N14" s="18">
        <v>23</v>
      </c>
      <c r="O14" s="18">
        <v>103643</v>
      </c>
      <c r="P14" s="18">
        <v>103620</v>
      </c>
      <c r="Q14" s="18">
        <v>23</v>
      </c>
      <c r="R14" s="18">
        <v>103643</v>
      </c>
      <c r="S14" s="18">
        <v>38240</v>
      </c>
      <c r="T14" s="48">
        <f t="shared" si="2"/>
        <v>0.36904072572862384</v>
      </c>
      <c r="U14" s="18">
        <v>19</v>
      </c>
      <c r="V14" s="48">
        <f t="shared" si="3"/>
        <v>0.82608695652173914</v>
      </c>
      <c r="W14" s="18">
        <v>38259</v>
      </c>
      <c r="X14" s="48">
        <f t="shared" si="4"/>
        <v>0.36914215142363693</v>
      </c>
      <c r="Y14" s="18">
        <v>619</v>
      </c>
      <c r="Z14" s="18">
        <v>4</v>
      </c>
      <c r="AA14" s="18">
        <v>623</v>
      </c>
      <c r="AB14" s="18">
        <v>494</v>
      </c>
      <c r="AC14" s="18">
        <v>2</v>
      </c>
      <c r="AD14" s="18">
        <v>496</v>
      </c>
      <c r="AE14" s="18">
        <v>38</v>
      </c>
      <c r="AF14" s="18">
        <v>1462</v>
      </c>
      <c r="AG14" s="18">
        <v>1500</v>
      </c>
      <c r="AH14" s="18">
        <v>1</v>
      </c>
      <c r="AI14" s="18"/>
      <c r="AJ14" s="18"/>
      <c r="AK14" s="18">
        <v>2</v>
      </c>
      <c r="AL14" s="23"/>
    </row>
    <row r="15" spans="1:38" x14ac:dyDescent="0.35">
      <c r="A15" s="42" t="s">
        <v>326</v>
      </c>
      <c r="B15" s="18" t="s">
        <v>373</v>
      </c>
      <c r="C15" s="17" t="s">
        <v>35</v>
      </c>
      <c r="D15" s="18">
        <v>1</v>
      </c>
      <c r="F15" s="18">
        <v>1</v>
      </c>
      <c r="G15" s="18"/>
      <c r="H15" s="18">
        <v>3</v>
      </c>
      <c r="I15" s="18">
        <v>1</v>
      </c>
      <c r="J15" s="18">
        <v>1</v>
      </c>
      <c r="K15" s="18"/>
      <c r="L15" s="18"/>
      <c r="M15" s="18">
        <v>65756</v>
      </c>
      <c r="N15" s="18">
        <v>31</v>
      </c>
      <c r="O15" s="18">
        <v>65787</v>
      </c>
      <c r="P15" s="18">
        <v>65756</v>
      </c>
      <c r="Q15" s="18">
        <v>31</v>
      </c>
      <c r="R15" s="18">
        <v>65787</v>
      </c>
      <c r="S15" s="18">
        <v>27973</v>
      </c>
      <c r="T15" s="48">
        <f t="shared" si="2"/>
        <v>0.42540604659650832</v>
      </c>
      <c r="U15" s="18">
        <v>27</v>
      </c>
      <c r="V15" s="48">
        <f t="shared" si="3"/>
        <v>0.87096774193548387</v>
      </c>
      <c r="W15" s="18">
        <v>28000</v>
      </c>
      <c r="X15" s="48">
        <f t="shared" si="4"/>
        <v>0.42561600316171888</v>
      </c>
      <c r="Y15" s="18">
        <v>378</v>
      </c>
      <c r="Z15" s="18">
        <v>1</v>
      </c>
      <c r="AA15" s="18">
        <v>379</v>
      </c>
      <c r="AB15" s="18">
        <v>294</v>
      </c>
      <c r="AC15" s="18">
        <v>1</v>
      </c>
      <c r="AD15" s="18">
        <v>295</v>
      </c>
      <c r="AE15" s="18">
        <v>30</v>
      </c>
      <c r="AF15" s="18">
        <v>1502</v>
      </c>
      <c r="AG15" s="18">
        <v>1532</v>
      </c>
      <c r="AH15" s="18">
        <v>1</v>
      </c>
      <c r="AI15" s="18">
        <v>1</v>
      </c>
      <c r="AJ15" s="18"/>
      <c r="AK15" s="18">
        <v>1</v>
      </c>
      <c r="AL15" s="23"/>
    </row>
    <row r="16" spans="1:38" x14ac:dyDescent="0.35">
      <c r="A16" s="42" t="s">
        <v>326</v>
      </c>
      <c r="B16" s="18" t="s">
        <v>350</v>
      </c>
      <c r="C16" s="17" t="s">
        <v>35</v>
      </c>
      <c r="D16" s="18"/>
      <c r="E16" s="36">
        <v>1</v>
      </c>
      <c r="F16" s="18">
        <v>1</v>
      </c>
      <c r="G16" s="18">
        <v>1</v>
      </c>
      <c r="H16" s="18">
        <v>1</v>
      </c>
      <c r="I16" s="18">
        <v>1</v>
      </c>
      <c r="J16" s="18">
        <v>1</v>
      </c>
      <c r="K16" s="18"/>
      <c r="L16" s="18"/>
      <c r="M16" s="18">
        <v>46174</v>
      </c>
      <c r="N16" s="18">
        <v>17</v>
      </c>
      <c r="O16" s="18">
        <v>46191</v>
      </c>
      <c r="P16" s="18"/>
      <c r="Q16" s="18"/>
      <c r="R16" s="18"/>
      <c r="S16" s="18"/>
      <c r="U16" s="18"/>
      <c r="W16" s="18"/>
      <c r="Y16" s="18"/>
      <c r="Z16" s="18"/>
      <c r="AA16" s="18"/>
      <c r="AB16" s="18"/>
      <c r="AC16" s="18"/>
      <c r="AD16" s="18"/>
      <c r="AE16" s="18"/>
      <c r="AF16" s="18"/>
      <c r="AG16" s="18"/>
      <c r="AH16" s="18"/>
      <c r="AI16" s="18"/>
      <c r="AJ16" s="18"/>
      <c r="AK16" s="18">
        <v>1</v>
      </c>
      <c r="AL16" s="23"/>
    </row>
    <row r="17" spans="1:38" x14ac:dyDescent="0.35">
      <c r="A17" s="42" t="s">
        <v>326</v>
      </c>
      <c r="B17" s="18" t="s">
        <v>351</v>
      </c>
      <c r="C17" s="17" t="s">
        <v>35</v>
      </c>
      <c r="D17" s="18">
        <v>1</v>
      </c>
      <c r="F17" s="18">
        <v>2</v>
      </c>
      <c r="G17" s="18"/>
      <c r="H17" s="18">
        <v>8</v>
      </c>
      <c r="I17" s="18">
        <v>1</v>
      </c>
      <c r="J17" s="18">
        <v>1</v>
      </c>
      <c r="K17" s="18"/>
      <c r="L17" s="18"/>
      <c r="M17" s="18">
        <v>112532</v>
      </c>
      <c r="N17" s="18">
        <v>23</v>
      </c>
      <c r="O17" s="18">
        <v>112555</v>
      </c>
      <c r="P17" s="18">
        <v>112532</v>
      </c>
      <c r="Q17" s="18">
        <v>23</v>
      </c>
      <c r="R17" s="18">
        <v>112555</v>
      </c>
      <c r="S17" s="18">
        <v>38580</v>
      </c>
      <c r="T17" s="48">
        <f t="shared" si="2"/>
        <v>0.34283581559023213</v>
      </c>
      <c r="U17" s="18">
        <v>21</v>
      </c>
      <c r="V17" s="48">
        <f>U17/Q17</f>
        <v>0.91304347826086951</v>
      </c>
      <c r="W17" s="18">
        <v>38601</v>
      </c>
      <c r="X17" s="48">
        <f>W17/R17</f>
        <v>0.34295233441428635</v>
      </c>
      <c r="Y17" s="18">
        <v>692</v>
      </c>
      <c r="Z17" s="18">
        <v>3</v>
      </c>
      <c r="AA17" s="18">
        <v>695</v>
      </c>
      <c r="AB17" s="18">
        <v>444</v>
      </c>
      <c r="AC17" s="18">
        <v>1</v>
      </c>
      <c r="AD17" s="18">
        <v>445</v>
      </c>
      <c r="AE17" s="18">
        <v>80</v>
      </c>
      <c r="AF17" s="18">
        <v>1757</v>
      </c>
      <c r="AG17" s="18">
        <v>1837</v>
      </c>
      <c r="AH17" s="18">
        <v>2</v>
      </c>
      <c r="AI17" s="18">
        <v>1</v>
      </c>
      <c r="AJ17" s="18"/>
      <c r="AK17" s="18">
        <v>2</v>
      </c>
      <c r="AL17" s="23"/>
    </row>
    <row r="18" spans="1:38" x14ac:dyDescent="0.35">
      <c r="A18" s="42" t="s">
        <v>326</v>
      </c>
      <c r="B18" s="18" t="s">
        <v>374</v>
      </c>
      <c r="C18" s="17" t="s">
        <v>35</v>
      </c>
      <c r="D18" s="18">
        <v>1</v>
      </c>
      <c r="F18" s="18">
        <v>1</v>
      </c>
      <c r="G18" s="18"/>
      <c r="H18" s="18">
        <v>5</v>
      </c>
      <c r="I18" s="18">
        <v>1</v>
      </c>
      <c r="J18" s="18"/>
      <c r="K18" s="18"/>
      <c r="L18" s="18"/>
      <c r="M18" s="18">
        <v>45547</v>
      </c>
      <c r="N18" s="18">
        <v>82</v>
      </c>
      <c r="O18" s="18">
        <v>45629</v>
      </c>
      <c r="P18" s="18">
        <v>45547</v>
      </c>
      <c r="Q18" s="18">
        <v>82</v>
      </c>
      <c r="R18" s="18">
        <v>45629</v>
      </c>
      <c r="S18" s="18">
        <v>18001</v>
      </c>
      <c r="T18" s="48">
        <f t="shared" si="2"/>
        <v>0.39521812633104264</v>
      </c>
      <c r="U18" s="18">
        <v>67</v>
      </c>
      <c r="V18" s="48">
        <f>U18/Q18</f>
        <v>0.81707317073170727</v>
      </c>
      <c r="W18" s="18">
        <v>18068</v>
      </c>
      <c r="X18" s="48">
        <f>W18/R18</f>
        <v>0.39597624317868024</v>
      </c>
      <c r="Y18" s="18">
        <v>655</v>
      </c>
      <c r="Z18" s="18">
        <v>12</v>
      </c>
      <c r="AA18" s="18">
        <v>667</v>
      </c>
      <c r="AB18" s="18">
        <v>473</v>
      </c>
      <c r="AC18" s="18">
        <v>7</v>
      </c>
      <c r="AD18" s="18">
        <v>480</v>
      </c>
      <c r="AE18" s="18">
        <v>34</v>
      </c>
      <c r="AF18" s="18">
        <v>1113</v>
      </c>
      <c r="AG18" s="18">
        <v>1147</v>
      </c>
      <c r="AH18" s="18">
        <v>2</v>
      </c>
      <c r="AI18" s="18">
        <v>1</v>
      </c>
      <c r="AJ18" s="18"/>
      <c r="AK18" s="18">
        <v>1</v>
      </c>
      <c r="AL18" s="23"/>
    </row>
    <row r="19" spans="1:38" x14ac:dyDescent="0.35">
      <c r="A19" s="42" t="s">
        <v>326</v>
      </c>
      <c r="B19" s="18" t="s">
        <v>352</v>
      </c>
      <c r="C19" s="17" t="s">
        <v>35</v>
      </c>
      <c r="D19" s="18">
        <v>1</v>
      </c>
      <c r="F19" s="18">
        <v>1</v>
      </c>
      <c r="G19" s="18"/>
      <c r="H19" s="18">
        <v>5</v>
      </c>
      <c r="I19" s="18">
        <v>1</v>
      </c>
      <c r="J19" s="18"/>
      <c r="K19" s="18"/>
      <c r="L19" s="18"/>
      <c r="M19" s="18">
        <v>53440</v>
      </c>
      <c r="N19" s="18">
        <v>15</v>
      </c>
      <c r="O19" s="18">
        <v>53455</v>
      </c>
      <c r="P19" s="18">
        <v>53440</v>
      </c>
      <c r="Q19" s="18">
        <v>15</v>
      </c>
      <c r="R19" s="18">
        <v>53455</v>
      </c>
      <c r="S19" s="18">
        <v>18090</v>
      </c>
      <c r="T19" s="48">
        <f t="shared" si="2"/>
        <v>0.33851047904191617</v>
      </c>
      <c r="U19" s="18">
        <v>11</v>
      </c>
      <c r="V19" s="48">
        <f>U19/Q19</f>
        <v>0.73333333333333328</v>
      </c>
      <c r="W19" s="18">
        <v>18101</v>
      </c>
      <c r="X19" s="48">
        <f>W19/R19</f>
        <v>0.33862127022729399</v>
      </c>
      <c r="Y19" s="18">
        <v>289</v>
      </c>
      <c r="Z19" s="18">
        <v>1</v>
      </c>
      <c r="AA19" s="18">
        <v>290</v>
      </c>
      <c r="AB19" s="18">
        <v>194</v>
      </c>
      <c r="AC19" s="18">
        <v>0</v>
      </c>
      <c r="AD19" s="18">
        <v>194</v>
      </c>
      <c r="AE19" s="18">
        <v>66</v>
      </c>
      <c r="AF19" s="18">
        <v>1168</v>
      </c>
      <c r="AG19" s="18">
        <v>1234</v>
      </c>
      <c r="AH19" s="18">
        <v>3</v>
      </c>
      <c r="AI19" s="18">
        <v>1</v>
      </c>
      <c r="AJ19" s="18"/>
      <c r="AK19" s="18">
        <v>1</v>
      </c>
      <c r="AL19" s="23"/>
    </row>
    <row r="20" spans="1:38" x14ac:dyDescent="0.35">
      <c r="A20" s="42" t="s">
        <v>114</v>
      </c>
      <c r="B20" s="23" t="s">
        <v>353</v>
      </c>
      <c r="C20" s="36" t="s">
        <v>35</v>
      </c>
      <c r="D20" s="23">
        <v>0</v>
      </c>
      <c r="E20" s="36">
        <v>1</v>
      </c>
      <c r="F20" s="23">
        <v>2</v>
      </c>
      <c r="G20" s="23">
        <v>2</v>
      </c>
      <c r="H20" s="23">
        <v>2</v>
      </c>
      <c r="I20" s="23">
        <v>1</v>
      </c>
      <c r="J20" s="23">
        <v>1</v>
      </c>
      <c r="K20" s="23">
        <v>0</v>
      </c>
      <c r="L20" s="23">
        <v>0</v>
      </c>
      <c r="M20" s="23">
        <v>1284</v>
      </c>
      <c r="N20" s="38">
        <v>6</v>
      </c>
      <c r="O20" s="23">
        <v>1290</v>
      </c>
      <c r="AH20" s="23">
        <v>0</v>
      </c>
      <c r="AK20" s="23">
        <v>2</v>
      </c>
      <c r="AL20" s="23"/>
    </row>
    <row r="21" spans="1:38" x14ac:dyDescent="0.35">
      <c r="A21" s="42" t="s">
        <v>114</v>
      </c>
      <c r="B21" s="23" t="s">
        <v>354</v>
      </c>
      <c r="C21" s="36" t="s">
        <v>35</v>
      </c>
      <c r="D21" s="23">
        <v>1</v>
      </c>
      <c r="F21" s="23">
        <v>2</v>
      </c>
      <c r="G21" s="23">
        <v>0</v>
      </c>
      <c r="H21" s="23">
        <v>3</v>
      </c>
      <c r="I21" s="23">
        <v>1</v>
      </c>
      <c r="J21" s="23">
        <v>1</v>
      </c>
      <c r="K21" s="23">
        <v>0</v>
      </c>
      <c r="L21" s="23">
        <v>0</v>
      </c>
      <c r="M21" s="23">
        <v>1297</v>
      </c>
      <c r="N21" s="38">
        <v>20</v>
      </c>
      <c r="O21" s="23">
        <v>1317</v>
      </c>
      <c r="P21" s="23">
        <v>1297</v>
      </c>
      <c r="Q21" s="23">
        <v>20</v>
      </c>
      <c r="R21" s="23">
        <v>1317</v>
      </c>
      <c r="S21" s="23">
        <v>751</v>
      </c>
      <c r="T21" s="48">
        <f t="shared" si="2"/>
        <v>0.57902852737085586</v>
      </c>
      <c r="U21" s="23">
        <v>22</v>
      </c>
      <c r="V21" s="48">
        <f>U21/Q21</f>
        <v>1.1000000000000001</v>
      </c>
      <c r="W21" s="23">
        <v>773</v>
      </c>
      <c r="X21" s="48">
        <f>W21/R21</f>
        <v>0.5869400151860289</v>
      </c>
      <c r="Y21" s="23">
        <v>13</v>
      </c>
      <c r="Z21" s="23">
        <v>5</v>
      </c>
      <c r="AA21" s="23">
        <v>18</v>
      </c>
      <c r="AB21" s="23">
        <v>8</v>
      </c>
      <c r="AC21" s="23">
        <v>5</v>
      </c>
      <c r="AD21" s="23">
        <v>13</v>
      </c>
      <c r="AE21" s="23">
        <v>0</v>
      </c>
      <c r="AF21" s="23">
        <v>28</v>
      </c>
      <c r="AG21" s="23">
        <v>28</v>
      </c>
      <c r="AH21" s="23">
        <v>1</v>
      </c>
      <c r="AI21" s="23">
        <v>1</v>
      </c>
      <c r="AJ21" s="23">
        <v>0</v>
      </c>
      <c r="AK21" s="23">
        <v>2</v>
      </c>
      <c r="AL21" s="23"/>
    </row>
    <row r="22" spans="1:38" x14ac:dyDescent="0.35">
      <c r="A22" s="42" t="s">
        <v>114</v>
      </c>
      <c r="B22" s="23" t="s">
        <v>355</v>
      </c>
      <c r="C22" s="36" t="s">
        <v>35</v>
      </c>
      <c r="D22" s="23">
        <v>1</v>
      </c>
      <c r="F22" s="23">
        <v>6</v>
      </c>
      <c r="G22" s="23">
        <v>0</v>
      </c>
      <c r="H22" s="23">
        <v>14</v>
      </c>
      <c r="I22" s="23">
        <v>3</v>
      </c>
      <c r="J22" s="23">
        <v>3</v>
      </c>
      <c r="K22" s="23">
        <v>0</v>
      </c>
      <c r="M22" s="23">
        <v>4756</v>
      </c>
      <c r="N22" s="38">
        <v>31</v>
      </c>
      <c r="O22" s="23">
        <v>4787</v>
      </c>
      <c r="P22" s="23">
        <v>4756</v>
      </c>
      <c r="Q22" s="23">
        <v>31</v>
      </c>
      <c r="R22" s="23">
        <v>4787</v>
      </c>
      <c r="S22" s="23">
        <v>2918</v>
      </c>
      <c r="T22" s="48">
        <f t="shared" si="2"/>
        <v>0.61354079058031963</v>
      </c>
      <c r="U22" s="23">
        <v>36</v>
      </c>
      <c r="V22" s="48">
        <f>U22/Q22</f>
        <v>1.1612903225806452</v>
      </c>
      <c r="W22" s="23">
        <v>2954</v>
      </c>
      <c r="X22" s="48">
        <f>W22/R22</f>
        <v>0.61708794652182997</v>
      </c>
      <c r="Y22" s="23">
        <v>62</v>
      </c>
      <c r="Z22" s="23">
        <v>9</v>
      </c>
      <c r="AA22" s="23">
        <v>71</v>
      </c>
      <c r="AB22" s="23">
        <v>60</v>
      </c>
      <c r="AC22" s="23">
        <v>9</v>
      </c>
      <c r="AD22" s="23">
        <v>69</v>
      </c>
      <c r="AE22" s="23">
        <v>13</v>
      </c>
      <c r="AF22" s="23">
        <v>95</v>
      </c>
      <c r="AG22" s="23">
        <v>108</v>
      </c>
      <c r="AH22" s="23">
        <v>6</v>
      </c>
      <c r="AI22" s="23">
        <v>4</v>
      </c>
      <c r="AJ22" s="23">
        <v>0</v>
      </c>
      <c r="AK22" s="23">
        <v>6</v>
      </c>
      <c r="AL22" s="23"/>
    </row>
    <row r="23" spans="1:38" x14ac:dyDescent="0.35">
      <c r="A23" s="42" t="s">
        <v>124</v>
      </c>
      <c r="B23" s="23" t="s">
        <v>356</v>
      </c>
      <c r="C23" s="36" t="s">
        <v>35</v>
      </c>
      <c r="D23" s="23">
        <v>1</v>
      </c>
      <c r="F23" s="23">
        <v>8</v>
      </c>
      <c r="G23" s="23">
        <v>0</v>
      </c>
      <c r="H23" s="23">
        <v>21</v>
      </c>
      <c r="I23" s="23">
        <v>5</v>
      </c>
      <c r="J23" s="23">
        <v>4</v>
      </c>
      <c r="K23" s="23">
        <v>0</v>
      </c>
      <c r="L23" s="23">
        <v>0</v>
      </c>
      <c r="M23" s="23">
        <v>6931</v>
      </c>
      <c r="N23" s="38">
        <v>21</v>
      </c>
      <c r="O23" s="23">
        <v>6952</v>
      </c>
      <c r="P23" s="23">
        <v>6931</v>
      </c>
      <c r="Q23" s="23">
        <v>21</v>
      </c>
      <c r="R23" s="23">
        <v>6952</v>
      </c>
      <c r="S23" s="23">
        <v>4036</v>
      </c>
      <c r="T23" s="48">
        <f t="shared" si="2"/>
        <v>0.58231135478285967</v>
      </c>
      <c r="U23" s="23">
        <v>19</v>
      </c>
      <c r="V23" s="48">
        <f>U23/Q23</f>
        <v>0.90476190476190477</v>
      </c>
      <c r="W23" s="23">
        <v>4055</v>
      </c>
      <c r="X23" s="48">
        <f>W23/R23</f>
        <v>0.5832853855005754</v>
      </c>
      <c r="Y23" s="23">
        <v>67</v>
      </c>
      <c r="Z23" s="23">
        <v>15</v>
      </c>
      <c r="AA23" s="23">
        <v>82</v>
      </c>
      <c r="AB23" s="23">
        <v>50</v>
      </c>
      <c r="AC23" s="23">
        <v>9</v>
      </c>
      <c r="AD23" s="23">
        <v>59</v>
      </c>
      <c r="AE23" s="23">
        <v>13</v>
      </c>
      <c r="AF23" s="23">
        <v>32</v>
      </c>
      <c r="AG23" s="23">
        <v>45</v>
      </c>
      <c r="AH23" s="23">
        <v>6</v>
      </c>
      <c r="AI23" s="23">
        <v>3</v>
      </c>
      <c r="AJ23" s="23">
        <v>0</v>
      </c>
      <c r="AK23" s="23">
        <v>8</v>
      </c>
      <c r="AL23" s="23"/>
    </row>
    <row r="24" spans="1:38" x14ac:dyDescent="0.35">
      <c r="A24" s="42" t="s">
        <v>327</v>
      </c>
      <c r="B24" s="37" t="s">
        <v>375</v>
      </c>
      <c r="C24" s="36" t="s">
        <v>35</v>
      </c>
      <c r="D24" s="23">
        <v>1</v>
      </c>
      <c r="F24" s="23">
        <v>4</v>
      </c>
      <c r="G24" s="23">
        <v>0</v>
      </c>
      <c r="H24" s="23">
        <v>6</v>
      </c>
      <c r="I24" s="23">
        <v>2</v>
      </c>
      <c r="J24" s="23">
        <v>2</v>
      </c>
      <c r="K24" s="23">
        <v>0</v>
      </c>
      <c r="L24" s="23">
        <v>0</v>
      </c>
      <c r="M24" s="23">
        <v>4746</v>
      </c>
      <c r="N24" s="38">
        <v>26</v>
      </c>
      <c r="O24" s="23">
        <v>4772</v>
      </c>
      <c r="P24" s="23">
        <v>4746</v>
      </c>
      <c r="Q24" s="23">
        <v>26</v>
      </c>
      <c r="R24" s="23">
        <v>4772</v>
      </c>
      <c r="S24" s="23">
        <v>2682</v>
      </c>
      <c r="T24" s="48">
        <f t="shared" si="2"/>
        <v>0.5651074589127687</v>
      </c>
      <c r="U24" s="23">
        <v>24</v>
      </c>
      <c r="V24" s="48">
        <f>U24/Q24</f>
        <v>0.92307692307692313</v>
      </c>
      <c r="W24" s="23">
        <v>2706</v>
      </c>
      <c r="X24" s="48">
        <f>W24/R24</f>
        <v>0.56705783738474436</v>
      </c>
      <c r="Y24" s="23">
        <v>30</v>
      </c>
      <c r="Z24" s="23">
        <v>7</v>
      </c>
      <c r="AA24" s="23">
        <v>37</v>
      </c>
      <c r="AB24" s="23">
        <v>26</v>
      </c>
      <c r="AC24" s="23">
        <v>3</v>
      </c>
      <c r="AD24" s="23">
        <v>29</v>
      </c>
      <c r="AE24" s="23">
        <v>2</v>
      </c>
      <c r="AF24" s="23">
        <v>58</v>
      </c>
      <c r="AG24" s="23">
        <v>60</v>
      </c>
      <c r="AH24" s="23">
        <v>3</v>
      </c>
      <c r="AI24" s="23">
        <v>1</v>
      </c>
      <c r="AK24" s="23">
        <v>4</v>
      </c>
      <c r="AL24" s="23"/>
    </row>
    <row r="25" spans="1:38" x14ac:dyDescent="0.35">
      <c r="A25" s="42" t="s">
        <v>327</v>
      </c>
      <c r="B25" s="37" t="s">
        <v>357</v>
      </c>
      <c r="C25" s="36" t="s">
        <v>35</v>
      </c>
      <c r="D25" s="23">
        <v>0</v>
      </c>
      <c r="E25" s="36">
        <v>1</v>
      </c>
      <c r="F25" s="23">
        <v>4</v>
      </c>
      <c r="G25" s="23">
        <v>4</v>
      </c>
      <c r="H25" s="23">
        <v>4</v>
      </c>
      <c r="I25" s="23">
        <v>3</v>
      </c>
      <c r="J25" s="23">
        <v>3</v>
      </c>
      <c r="K25" s="23">
        <v>0</v>
      </c>
      <c r="L25" s="23">
        <v>0</v>
      </c>
      <c r="M25" s="23">
        <v>5132</v>
      </c>
      <c r="N25" s="38">
        <v>7</v>
      </c>
      <c r="O25" s="23">
        <v>5139</v>
      </c>
      <c r="AH25" s="23">
        <v>1</v>
      </c>
      <c r="AI25" s="23">
        <v>1</v>
      </c>
      <c r="AJ25" s="23">
        <v>0</v>
      </c>
      <c r="AK25" s="23">
        <v>4</v>
      </c>
      <c r="AL25" s="23"/>
    </row>
    <row r="26" spans="1:38" x14ac:dyDescent="0.35">
      <c r="A26" s="42" t="s">
        <v>128</v>
      </c>
      <c r="B26" s="37" t="s">
        <v>358</v>
      </c>
      <c r="C26" s="37" t="s">
        <v>35</v>
      </c>
      <c r="D26" s="23">
        <v>0</v>
      </c>
      <c r="E26" s="36">
        <v>1</v>
      </c>
      <c r="F26" s="23">
        <v>1</v>
      </c>
      <c r="G26" s="23">
        <v>1</v>
      </c>
      <c r="H26" s="23">
        <v>1</v>
      </c>
      <c r="I26" s="23">
        <v>1</v>
      </c>
      <c r="J26" s="23">
        <v>1</v>
      </c>
      <c r="K26" s="23">
        <v>0</v>
      </c>
      <c r="L26" s="23">
        <v>0</v>
      </c>
      <c r="M26" s="23">
        <v>1251</v>
      </c>
      <c r="N26" s="38">
        <v>22</v>
      </c>
      <c r="O26" s="23">
        <v>1273</v>
      </c>
      <c r="AH26" s="23">
        <v>0</v>
      </c>
      <c r="AI26" s="23">
        <v>0</v>
      </c>
      <c r="AJ26" s="23">
        <v>0</v>
      </c>
      <c r="AK26" s="23">
        <v>1</v>
      </c>
      <c r="AL26" s="23"/>
    </row>
    <row r="27" spans="1:38" x14ac:dyDescent="0.35">
      <c r="A27" s="42" t="s">
        <v>128</v>
      </c>
      <c r="B27" s="37" t="s">
        <v>359</v>
      </c>
      <c r="C27" s="37" t="s">
        <v>35</v>
      </c>
      <c r="D27" s="23">
        <v>1</v>
      </c>
      <c r="F27" s="23">
        <v>4</v>
      </c>
      <c r="G27" s="23">
        <v>0</v>
      </c>
      <c r="H27" s="23">
        <v>5</v>
      </c>
      <c r="I27" s="23">
        <v>0</v>
      </c>
      <c r="J27" s="23">
        <v>0</v>
      </c>
      <c r="K27" s="23">
        <v>0</v>
      </c>
      <c r="L27" s="23">
        <v>0</v>
      </c>
      <c r="M27" s="23">
        <v>5596</v>
      </c>
      <c r="N27" s="38">
        <v>38</v>
      </c>
      <c r="O27" s="23">
        <v>5634</v>
      </c>
      <c r="P27" s="23">
        <v>5596</v>
      </c>
      <c r="Q27" s="23">
        <v>38</v>
      </c>
      <c r="R27" s="23">
        <v>5634</v>
      </c>
      <c r="S27" s="23">
        <v>2957</v>
      </c>
      <c r="T27" s="48">
        <f t="shared" si="2"/>
        <v>0.52841315225160834</v>
      </c>
      <c r="U27" s="23">
        <v>34</v>
      </c>
      <c r="V27" s="48">
        <f>U27/Q27</f>
        <v>0.89473684210526316</v>
      </c>
      <c r="W27" s="23">
        <v>2991</v>
      </c>
      <c r="X27" s="48">
        <f>W27/R27</f>
        <v>0.53088391906283283</v>
      </c>
      <c r="Y27" s="23">
        <v>33</v>
      </c>
      <c r="Z27" s="23">
        <v>11</v>
      </c>
      <c r="AA27" s="23">
        <v>44</v>
      </c>
      <c r="AB27" s="23">
        <v>29</v>
      </c>
      <c r="AC27" s="23">
        <v>9</v>
      </c>
      <c r="AD27" s="23">
        <v>38</v>
      </c>
      <c r="AE27" s="23">
        <v>4</v>
      </c>
      <c r="AF27" s="23">
        <v>67</v>
      </c>
      <c r="AG27" s="23">
        <v>71</v>
      </c>
      <c r="AH27" s="23">
        <v>3</v>
      </c>
      <c r="AI27" s="23">
        <v>2</v>
      </c>
      <c r="AJ27" s="23">
        <v>0</v>
      </c>
      <c r="AK27" s="23">
        <v>4</v>
      </c>
      <c r="AL27" s="23"/>
    </row>
    <row r="28" spans="1:38" x14ac:dyDescent="0.35">
      <c r="A28" s="42" t="s">
        <v>128</v>
      </c>
      <c r="B28" s="37" t="s">
        <v>360</v>
      </c>
      <c r="C28" s="37" t="s">
        <v>35</v>
      </c>
      <c r="D28" s="23">
        <v>0</v>
      </c>
      <c r="E28" s="36">
        <v>1</v>
      </c>
      <c r="F28" s="23">
        <v>1</v>
      </c>
      <c r="G28" s="23">
        <v>1</v>
      </c>
      <c r="H28" s="23">
        <v>1</v>
      </c>
      <c r="I28" s="23">
        <v>1</v>
      </c>
      <c r="J28" s="23">
        <v>0</v>
      </c>
      <c r="K28" s="23">
        <v>0</v>
      </c>
      <c r="L28" s="23">
        <v>0</v>
      </c>
      <c r="M28" s="23">
        <v>1242</v>
      </c>
      <c r="N28" s="38">
        <v>9</v>
      </c>
      <c r="O28" s="23">
        <v>1251</v>
      </c>
      <c r="AH28" s="23">
        <v>0</v>
      </c>
      <c r="AI28" s="23">
        <v>0</v>
      </c>
      <c r="AJ28" s="23">
        <v>0</v>
      </c>
      <c r="AK28" s="23">
        <v>1</v>
      </c>
      <c r="AL28" s="23"/>
    </row>
    <row r="29" spans="1:38" x14ac:dyDescent="0.35">
      <c r="A29" s="42" t="s">
        <v>128</v>
      </c>
      <c r="B29" s="37" t="s">
        <v>383</v>
      </c>
      <c r="C29" s="37" t="s">
        <v>35</v>
      </c>
      <c r="D29" s="23">
        <v>1</v>
      </c>
      <c r="F29" s="23">
        <v>5</v>
      </c>
      <c r="G29" s="23">
        <v>0</v>
      </c>
      <c r="H29" s="23">
        <v>10</v>
      </c>
      <c r="I29" s="23">
        <v>2</v>
      </c>
      <c r="J29" s="23">
        <v>2</v>
      </c>
      <c r="K29" s="23">
        <v>1</v>
      </c>
      <c r="L29" s="23">
        <v>1</v>
      </c>
      <c r="M29" s="23">
        <v>7437</v>
      </c>
      <c r="N29" s="38">
        <v>58</v>
      </c>
      <c r="O29" s="23">
        <v>7495</v>
      </c>
      <c r="P29" s="23">
        <v>7437</v>
      </c>
      <c r="Q29" s="23">
        <v>58</v>
      </c>
      <c r="R29" s="23">
        <v>7495</v>
      </c>
      <c r="S29" s="23">
        <v>4450</v>
      </c>
      <c r="T29" s="48">
        <f t="shared" si="2"/>
        <v>0.59835955358343418</v>
      </c>
      <c r="U29" s="23">
        <v>48</v>
      </c>
      <c r="V29" s="48">
        <f t="shared" ref="V29:V46" si="5">U29/Q29</f>
        <v>0.82758620689655171</v>
      </c>
      <c r="W29" s="23">
        <v>4498</v>
      </c>
      <c r="X29" s="48">
        <f t="shared" ref="X29:X46" si="6">W29/R29</f>
        <v>0.600133422281521</v>
      </c>
      <c r="Y29" s="23">
        <v>57</v>
      </c>
      <c r="Z29" s="23">
        <v>6</v>
      </c>
      <c r="AA29" s="23">
        <v>63</v>
      </c>
      <c r="AB29" s="23">
        <v>49</v>
      </c>
      <c r="AC29" s="23">
        <v>3</v>
      </c>
      <c r="AD29" s="23">
        <v>52</v>
      </c>
      <c r="AE29" s="23">
        <v>2</v>
      </c>
      <c r="AF29" s="23">
        <v>99</v>
      </c>
      <c r="AG29" s="23">
        <v>101</v>
      </c>
      <c r="AH29" s="23">
        <v>5</v>
      </c>
      <c r="AI29" s="23">
        <v>3</v>
      </c>
      <c r="AJ29" s="23">
        <v>0</v>
      </c>
      <c r="AK29" s="23">
        <v>5</v>
      </c>
      <c r="AL29" s="23"/>
    </row>
    <row r="30" spans="1:38" x14ac:dyDescent="0.35">
      <c r="A30" s="42" t="s">
        <v>328</v>
      </c>
      <c r="B30" s="23" t="s">
        <v>356</v>
      </c>
      <c r="C30" s="37" t="s">
        <v>35</v>
      </c>
      <c r="D30" s="23">
        <v>1</v>
      </c>
      <c r="F30" s="23">
        <v>8</v>
      </c>
      <c r="G30" s="23">
        <v>0</v>
      </c>
      <c r="H30" s="23">
        <v>10</v>
      </c>
      <c r="I30" s="23">
        <v>4</v>
      </c>
      <c r="J30" s="23">
        <v>3</v>
      </c>
      <c r="K30" s="23">
        <v>0</v>
      </c>
      <c r="L30" s="23">
        <v>0</v>
      </c>
      <c r="M30" s="23">
        <v>411</v>
      </c>
      <c r="N30" s="38">
        <v>4</v>
      </c>
      <c r="O30" s="23">
        <v>415</v>
      </c>
      <c r="P30" s="23">
        <v>411</v>
      </c>
      <c r="Q30" s="23">
        <v>4</v>
      </c>
      <c r="R30" s="23">
        <v>415</v>
      </c>
      <c r="S30" s="23">
        <v>291</v>
      </c>
      <c r="T30" s="48">
        <f t="shared" si="2"/>
        <v>0.70802919708029199</v>
      </c>
      <c r="V30" s="48">
        <f t="shared" si="5"/>
        <v>0</v>
      </c>
      <c r="W30" s="23">
        <v>291</v>
      </c>
      <c r="X30" s="48">
        <f t="shared" si="6"/>
        <v>0.70120481927710843</v>
      </c>
      <c r="Y30" s="23">
        <v>14</v>
      </c>
      <c r="AA30" s="23">
        <v>14</v>
      </c>
      <c r="AB30" s="23">
        <v>10</v>
      </c>
      <c r="AD30" s="23">
        <v>10</v>
      </c>
      <c r="AE30" s="23">
        <v>0</v>
      </c>
      <c r="AF30" s="23">
        <v>0</v>
      </c>
      <c r="AG30" s="23">
        <v>0</v>
      </c>
      <c r="AH30" s="23">
        <v>3</v>
      </c>
      <c r="AI30" s="23">
        <v>3</v>
      </c>
      <c r="AJ30" s="23">
        <v>0</v>
      </c>
      <c r="AK30" s="23">
        <v>8</v>
      </c>
      <c r="AL30" s="23"/>
    </row>
    <row r="31" spans="1:38" x14ac:dyDescent="0.35">
      <c r="A31" s="42" t="s">
        <v>133</v>
      </c>
      <c r="B31" s="23" t="s">
        <v>361</v>
      </c>
      <c r="C31" s="36" t="s">
        <v>35</v>
      </c>
      <c r="D31" s="23">
        <v>1</v>
      </c>
      <c r="F31" s="23">
        <v>1</v>
      </c>
      <c r="G31" s="23">
        <v>0</v>
      </c>
      <c r="H31" s="23">
        <v>2</v>
      </c>
      <c r="I31" s="23">
        <v>1</v>
      </c>
      <c r="J31" s="23">
        <v>1</v>
      </c>
      <c r="K31" s="23">
        <v>0</v>
      </c>
      <c r="L31" s="23">
        <v>0</v>
      </c>
      <c r="M31" s="23">
        <v>6913</v>
      </c>
      <c r="N31" s="23">
        <v>54</v>
      </c>
      <c r="O31" s="23">
        <v>6967</v>
      </c>
      <c r="P31" s="23">
        <v>6913</v>
      </c>
      <c r="Q31" s="23">
        <v>54</v>
      </c>
      <c r="R31" s="23">
        <v>6967</v>
      </c>
      <c r="S31" s="23">
        <v>3704</v>
      </c>
      <c r="T31" s="48">
        <f t="shared" si="2"/>
        <v>0.53580211196296834</v>
      </c>
      <c r="U31" s="23">
        <v>45</v>
      </c>
      <c r="V31" s="48">
        <f t="shared" si="5"/>
        <v>0.83333333333333337</v>
      </c>
      <c r="W31" s="23">
        <v>3749</v>
      </c>
      <c r="X31" s="48">
        <f t="shared" si="6"/>
        <v>0.53810822448686668</v>
      </c>
      <c r="Y31" s="23">
        <v>87</v>
      </c>
      <c r="Z31" s="23">
        <v>10</v>
      </c>
      <c r="AA31" s="23">
        <v>97</v>
      </c>
      <c r="AB31" s="23">
        <v>73</v>
      </c>
      <c r="AC31" s="23">
        <v>3</v>
      </c>
      <c r="AD31" s="23">
        <v>76</v>
      </c>
      <c r="AE31" s="23">
        <v>1</v>
      </c>
      <c r="AF31" s="23">
        <v>185</v>
      </c>
      <c r="AG31" s="23">
        <v>186</v>
      </c>
      <c r="AH31" s="23">
        <v>0</v>
      </c>
      <c r="AI31" s="23">
        <v>0</v>
      </c>
      <c r="AJ31" s="23">
        <v>0</v>
      </c>
      <c r="AK31" s="23">
        <v>1</v>
      </c>
      <c r="AL31" s="23"/>
    </row>
    <row r="32" spans="1:38" x14ac:dyDescent="0.35">
      <c r="A32" s="42" t="s">
        <v>133</v>
      </c>
      <c r="B32" s="23" t="s">
        <v>362</v>
      </c>
      <c r="C32" s="36" t="s">
        <v>35</v>
      </c>
      <c r="D32" s="23">
        <v>1</v>
      </c>
      <c r="F32" s="23">
        <v>1</v>
      </c>
      <c r="G32" s="23">
        <v>0</v>
      </c>
      <c r="H32" s="23">
        <v>2</v>
      </c>
      <c r="I32" s="23">
        <v>1</v>
      </c>
      <c r="J32" s="23">
        <v>0</v>
      </c>
      <c r="K32" s="23">
        <v>0</v>
      </c>
      <c r="L32" s="23">
        <v>0</v>
      </c>
      <c r="M32" s="23">
        <v>17935</v>
      </c>
      <c r="N32" s="23">
        <v>2</v>
      </c>
      <c r="O32" s="23">
        <v>17937</v>
      </c>
      <c r="P32" s="23">
        <v>17935</v>
      </c>
      <c r="Q32" s="23">
        <v>2</v>
      </c>
      <c r="R32" s="23">
        <v>17937</v>
      </c>
      <c r="S32" s="23">
        <v>7428</v>
      </c>
      <c r="T32" s="48">
        <f t="shared" si="2"/>
        <v>0.41416225257875661</v>
      </c>
      <c r="U32" s="23">
        <v>1</v>
      </c>
      <c r="V32" s="48">
        <f t="shared" si="5"/>
        <v>0.5</v>
      </c>
      <c r="W32" s="23">
        <v>7429</v>
      </c>
      <c r="X32" s="48">
        <f t="shared" si="6"/>
        <v>0.41417182360483917</v>
      </c>
      <c r="Y32" s="23">
        <v>110</v>
      </c>
      <c r="Z32" s="23">
        <v>1</v>
      </c>
      <c r="AA32" s="23">
        <v>111</v>
      </c>
      <c r="AB32" s="23">
        <v>92</v>
      </c>
      <c r="AC32" s="23">
        <v>0</v>
      </c>
      <c r="AD32" s="23">
        <v>92</v>
      </c>
      <c r="AE32" s="23">
        <v>6</v>
      </c>
      <c r="AF32" s="23">
        <v>150</v>
      </c>
      <c r="AG32" s="23">
        <v>156</v>
      </c>
      <c r="AH32" s="23">
        <v>0</v>
      </c>
      <c r="AI32" s="23">
        <v>0</v>
      </c>
      <c r="AJ32" s="23">
        <v>0</v>
      </c>
      <c r="AK32" s="23">
        <v>1</v>
      </c>
      <c r="AL32" s="23"/>
    </row>
    <row r="33" spans="1:38" x14ac:dyDescent="0.35">
      <c r="A33" s="42" t="s">
        <v>133</v>
      </c>
      <c r="B33" s="23" t="s">
        <v>363</v>
      </c>
      <c r="C33" s="36" t="s">
        <v>35</v>
      </c>
      <c r="D33" s="23">
        <v>1</v>
      </c>
      <c r="F33" s="23">
        <v>1</v>
      </c>
      <c r="G33" s="23">
        <v>0</v>
      </c>
      <c r="H33" s="23">
        <v>3</v>
      </c>
      <c r="I33" s="23">
        <v>1</v>
      </c>
      <c r="J33" s="23">
        <v>1</v>
      </c>
      <c r="K33" s="23">
        <v>1</v>
      </c>
      <c r="L33" s="23">
        <v>0</v>
      </c>
      <c r="M33" s="23">
        <v>15797</v>
      </c>
      <c r="N33" s="23">
        <v>7</v>
      </c>
      <c r="O33" s="23">
        <v>15804</v>
      </c>
      <c r="P33" s="23">
        <v>15797</v>
      </c>
      <c r="Q33" s="23">
        <v>7</v>
      </c>
      <c r="R33" s="23">
        <v>15804</v>
      </c>
      <c r="S33" s="23">
        <v>7872</v>
      </c>
      <c r="T33" s="48">
        <f t="shared" si="2"/>
        <v>0.49832246629106791</v>
      </c>
      <c r="U33" s="23">
        <v>7</v>
      </c>
      <c r="V33" s="48">
        <f t="shared" si="5"/>
        <v>1</v>
      </c>
      <c r="W33" s="23">
        <v>7879</v>
      </c>
      <c r="X33" s="48">
        <f t="shared" si="6"/>
        <v>0.49854467223487725</v>
      </c>
      <c r="Y33" s="23">
        <v>176</v>
      </c>
      <c r="Z33" s="23">
        <v>2</v>
      </c>
      <c r="AA33" s="23">
        <v>178</v>
      </c>
      <c r="AB33" s="23">
        <v>148</v>
      </c>
      <c r="AC33" s="23">
        <v>0</v>
      </c>
      <c r="AD33" s="23">
        <v>148</v>
      </c>
      <c r="AE33" s="23">
        <v>63</v>
      </c>
      <c r="AF33" s="23">
        <v>291</v>
      </c>
      <c r="AG33" s="23">
        <v>354</v>
      </c>
      <c r="AH33" s="23">
        <v>0</v>
      </c>
      <c r="AI33" s="23">
        <v>0</v>
      </c>
      <c r="AJ33" s="23">
        <v>0</v>
      </c>
      <c r="AK33" s="23">
        <v>1</v>
      </c>
      <c r="AL33" s="23"/>
    </row>
    <row r="34" spans="1:38" x14ac:dyDescent="0.35">
      <c r="A34" s="42" t="s">
        <v>133</v>
      </c>
      <c r="B34" s="23" t="s">
        <v>364</v>
      </c>
      <c r="C34" s="36" t="s">
        <v>35</v>
      </c>
      <c r="D34" s="23">
        <v>1</v>
      </c>
      <c r="F34" s="23">
        <v>1</v>
      </c>
      <c r="G34" s="23">
        <v>0</v>
      </c>
      <c r="H34" s="23">
        <v>3</v>
      </c>
      <c r="I34" s="23">
        <v>1</v>
      </c>
      <c r="J34" s="23">
        <v>0</v>
      </c>
      <c r="K34" s="23">
        <v>1</v>
      </c>
      <c r="L34" s="23">
        <v>0</v>
      </c>
      <c r="M34" s="23">
        <v>13649</v>
      </c>
      <c r="N34" s="23">
        <v>33</v>
      </c>
      <c r="O34" s="23">
        <v>13682</v>
      </c>
      <c r="P34" s="23">
        <v>13649</v>
      </c>
      <c r="Q34" s="23">
        <v>33</v>
      </c>
      <c r="R34" s="23">
        <v>13682</v>
      </c>
      <c r="S34" s="23">
        <v>4678</v>
      </c>
      <c r="T34" s="48">
        <f t="shared" si="2"/>
        <v>0.3427357315554253</v>
      </c>
      <c r="U34" s="23">
        <v>31</v>
      </c>
      <c r="V34" s="48">
        <f t="shared" si="5"/>
        <v>0.93939393939393945</v>
      </c>
      <c r="W34" s="23">
        <v>4709</v>
      </c>
      <c r="X34" s="48">
        <f t="shared" si="6"/>
        <v>0.34417482824148515</v>
      </c>
      <c r="Y34" s="23">
        <v>160</v>
      </c>
      <c r="Z34" s="23">
        <v>13</v>
      </c>
      <c r="AA34" s="23">
        <v>173</v>
      </c>
      <c r="AB34" s="23">
        <v>135</v>
      </c>
      <c r="AC34" s="23">
        <v>9</v>
      </c>
      <c r="AD34" s="23">
        <v>144</v>
      </c>
      <c r="AE34" s="23">
        <v>6</v>
      </c>
      <c r="AF34" s="23">
        <v>243</v>
      </c>
      <c r="AG34" s="23">
        <v>249</v>
      </c>
      <c r="AH34" s="23">
        <v>0</v>
      </c>
      <c r="AI34" s="23">
        <v>0</v>
      </c>
      <c r="AJ34" s="23">
        <v>0</v>
      </c>
      <c r="AK34" s="23">
        <v>1</v>
      </c>
      <c r="AL34" s="23"/>
    </row>
    <row r="35" spans="1:38" x14ac:dyDescent="0.35">
      <c r="A35" s="42" t="s">
        <v>133</v>
      </c>
      <c r="B35" s="23" t="s">
        <v>365</v>
      </c>
      <c r="C35" s="36" t="s">
        <v>35</v>
      </c>
      <c r="D35" s="23">
        <v>1</v>
      </c>
      <c r="F35" s="23">
        <v>1</v>
      </c>
      <c r="G35" s="23">
        <v>0</v>
      </c>
      <c r="H35" s="23">
        <v>3</v>
      </c>
      <c r="I35" s="23">
        <v>1</v>
      </c>
      <c r="J35" s="23">
        <v>0</v>
      </c>
      <c r="K35" s="23">
        <v>0</v>
      </c>
      <c r="L35" s="23">
        <v>0</v>
      </c>
      <c r="M35" s="23">
        <v>15440</v>
      </c>
      <c r="N35" s="23">
        <v>7</v>
      </c>
      <c r="O35" s="23">
        <v>15447</v>
      </c>
      <c r="P35" s="23">
        <v>15440</v>
      </c>
      <c r="Q35" s="23">
        <v>7</v>
      </c>
      <c r="R35" s="23">
        <v>15447</v>
      </c>
      <c r="S35" s="23">
        <v>6606</v>
      </c>
      <c r="T35" s="48">
        <f t="shared" si="2"/>
        <v>0.4278497409326425</v>
      </c>
      <c r="U35" s="23">
        <v>5</v>
      </c>
      <c r="V35" s="48">
        <f t="shared" si="5"/>
        <v>0.7142857142857143</v>
      </c>
      <c r="W35" s="23">
        <v>6611</v>
      </c>
      <c r="X35" s="48">
        <f t="shared" si="6"/>
        <v>0.42797954295332424</v>
      </c>
      <c r="Y35" s="23">
        <v>111</v>
      </c>
      <c r="Z35" s="23">
        <v>2</v>
      </c>
      <c r="AA35" s="23">
        <v>113</v>
      </c>
      <c r="AB35" s="23">
        <v>100</v>
      </c>
      <c r="AC35" s="23">
        <v>0</v>
      </c>
      <c r="AD35" s="23">
        <v>100</v>
      </c>
      <c r="AE35" s="23">
        <v>27</v>
      </c>
      <c r="AF35" s="23">
        <v>132</v>
      </c>
      <c r="AG35" s="23">
        <v>159</v>
      </c>
      <c r="AH35" s="23">
        <v>0</v>
      </c>
      <c r="AI35" s="23">
        <v>0</v>
      </c>
      <c r="AJ35" s="23">
        <v>0</v>
      </c>
      <c r="AK35" s="23">
        <v>1</v>
      </c>
      <c r="AL35" s="23"/>
    </row>
    <row r="36" spans="1:38" x14ac:dyDescent="0.35">
      <c r="A36" s="42" t="s">
        <v>133</v>
      </c>
      <c r="B36" s="23" t="s">
        <v>366</v>
      </c>
      <c r="C36" s="36" t="s">
        <v>35</v>
      </c>
      <c r="D36" s="23">
        <v>1</v>
      </c>
      <c r="F36" s="23">
        <v>1</v>
      </c>
      <c r="G36" s="23">
        <v>0</v>
      </c>
      <c r="H36" s="23">
        <v>3</v>
      </c>
      <c r="I36" s="23">
        <v>1</v>
      </c>
      <c r="J36" s="23">
        <v>1</v>
      </c>
      <c r="K36" s="23">
        <v>0</v>
      </c>
      <c r="L36" s="23">
        <v>0</v>
      </c>
      <c r="M36" s="23">
        <v>16782</v>
      </c>
      <c r="N36" s="23">
        <v>17</v>
      </c>
      <c r="O36" s="23">
        <v>16799</v>
      </c>
      <c r="P36" s="23">
        <v>16782</v>
      </c>
      <c r="Q36" s="23">
        <v>17</v>
      </c>
      <c r="R36" s="23">
        <v>16799</v>
      </c>
      <c r="S36" s="23">
        <v>8110</v>
      </c>
      <c r="T36" s="48">
        <f t="shared" si="2"/>
        <v>0.48325586938386367</v>
      </c>
      <c r="U36" s="23">
        <v>15</v>
      </c>
      <c r="V36" s="48">
        <f t="shared" si="5"/>
        <v>0.88235294117647056</v>
      </c>
      <c r="W36" s="23">
        <v>8125</v>
      </c>
      <c r="X36" s="48">
        <f t="shared" si="6"/>
        <v>0.48365974165128878</v>
      </c>
      <c r="Y36" s="23">
        <v>167</v>
      </c>
      <c r="Z36" s="23">
        <v>3</v>
      </c>
      <c r="AA36" s="23">
        <v>170</v>
      </c>
      <c r="AB36" s="23">
        <v>132</v>
      </c>
      <c r="AC36" s="23">
        <v>2</v>
      </c>
      <c r="AD36" s="23">
        <v>134</v>
      </c>
      <c r="AE36" s="23">
        <v>25</v>
      </c>
      <c r="AF36" s="23">
        <v>454</v>
      </c>
      <c r="AG36" s="23">
        <v>479</v>
      </c>
      <c r="AH36" s="23">
        <v>0</v>
      </c>
      <c r="AI36" s="23">
        <v>0</v>
      </c>
      <c r="AJ36" s="23">
        <v>0</v>
      </c>
      <c r="AK36" s="23">
        <v>1</v>
      </c>
      <c r="AL36" s="23"/>
    </row>
    <row r="37" spans="1:38" x14ac:dyDescent="0.35">
      <c r="A37" s="42" t="s">
        <v>133</v>
      </c>
      <c r="B37" s="23" t="s">
        <v>367</v>
      </c>
      <c r="C37" s="36" t="s">
        <v>35</v>
      </c>
      <c r="D37" s="23">
        <v>1</v>
      </c>
      <c r="F37" s="23">
        <v>1</v>
      </c>
      <c r="G37" s="23">
        <v>0</v>
      </c>
      <c r="H37" s="23">
        <v>3</v>
      </c>
      <c r="I37" s="23">
        <v>1</v>
      </c>
      <c r="J37" s="23">
        <v>1</v>
      </c>
      <c r="K37" s="23">
        <v>0</v>
      </c>
      <c r="L37" s="23">
        <v>0</v>
      </c>
      <c r="M37" s="23">
        <v>20005</v>
      </c>
      <c r="N37" s="23">
        <v>4</v>
      </c>
      <c r="O37" s="23">
        <v>20009</v>
      </c>
      <c r="P37" s="23">
        <v>20005</v>
      </c>
      <c r="Q37" s="23">
        <v>4</v>
      </c>
      <c r="R37" s="23">
        <v>20009</v>
      </c>
      <c r="S37" s="23">
        <v>9082</v>
      </c>
      <c r="T37" s="48">
        <f t="shared" si="2"/>
        <v>0.45398650337415647</v>
      </c>
      <c r="U37" s="23">
        <v>4</v>
      </c>
      <c r="V37" s="48">
        <f t="shared" si="5"/>
        <v>1</v>
      </c>
      <c r="W37" s="23">
        <v>9086</v>
      </c>
      <c r="X37" s="48">
        <f t="shared" si="6"/>
        <v>0.45409565695437054</v>
      </c>
      <c r="Y37" s="23">
        <v>187</v>
      </c>
      <c r="Z37" s="23">
        <v>4</v>
      </c>
      <c r="AA37" s="23">
        <v>191</v>
      </c>
      <c r="AB37" s="23">
        <v>158</v>
      </c>
      <c r="AC37" s="23">
        <v>4</v>
      </c>
      <c r="AD37" s="23">
        <v>162</v>
      </c>
      <c r="AE37" s="23">
        <v>13</v>
      </c>
      <c r="AF37" s="23">
        <v>306</v>
      </c>
      <c r="AG37" s="23">
        <v>319</v>
      </c>
      <c r="AH37" s="23">
        <v>1</v>
      </c>
      <c r="AI37" s="23">
        <v>1</v>
      </c>
      <c r="AJ37" s="23">
        <v>0</v>
      </c>
      <c r="AK37" s="23">
        <v>1</v>
      </c>
      <c r="AL37" s="23"/>
    </row>
    <row r="38" spans="1:38" x14ac:dyDescent="0.35">
      <c r="A38" s="42" t="s">
        <v>133</v>
      </c>
      <c r="B38" s="23" t="s">
        <v>368</v>
      </c>
      <c r="C38" s="36" t="s">
        <v>35</v>
      </c>
      <c r="D38" s="23">
        <v>1</v>
      </c>
      <c r="F38" s="23">
        <v>1</v>
      </c>
      <c r="G38" s="23">
        <v>0</v>
      </c>
      <c r="H38" s="23">
        <v>2</v>
      </c>
      <c r="I38" s="23">
        <v>1</v>
      </c>
      <c r="J38" s="23">
        <v>1</v>
      </c>
      <c r="K38" s="23">
        <v>0</v>
      </c>
      <c r="L38" s="23">
        <v>0</v>
      </c>
      <c r="M38" s="23">
        <v>15757</v>
      </c>
      <c r="N38" s="23">
        <v>7</v>
      </c>
      <c r="O38" s="23">
        <v>15764</v>
      </c>
      <c r="P38" s="23">
        <v>15757</v>
      </c>
      <c r="Q38" s="23">
        <v>7</v>
      </c>
      <c r="R38" s="23">
        <v>15764</v>
      </c>
      <c r="S38" s="23">
        <v>7040</v>
      </c>
      <c r="T38" s="48">
        <f t="shared" si="2"/>
        <v>0.44678555562607097</v>
      </c>
      <c r="U38" s="23">
        <v>6</v>
      </c>
      <c r="V38" s="48">
        <f t="shared" si="5"/>
        <v>0.8571428571428571</v>
      </c>
      <c r="W38" s="23">
        <v>7046</v>
      </c>
      <c r="X38" s="48">
        <f t="shared" si="6"/>
        <v>0.44696777467647802</v>
      </c>
      <c r="Y38" s="23">
        <v>83</v>
      </c>
      <c r="Z38" s="23">
        <v>2</v>
      </c>
      <c r="AA38" s="23">
        <v>85</v>
      </c>
      <c r="AB38" s="23">
        <v>73</v>
      </c>
      <c r="AC38" s="23">
        <v>2</v>
      </c>
      <c r="AD38" s="23">
        <v>75</v>
      </c>
      <c r="AE38" s="23">
        <v>5</v>
      </c>
      <c r="AF38" s="23">
        <v>275</v>
      </c>
      <c r="AG38" s="23">
        <v>280</v>
      </c>
      <c r="AH38" s="23">
        <v>0</v>
      </c>
      <c r="AI38" s="23">
        <v>0</v>
      </c>
      <c r="AJ38" s="23">
        <v>0</v>
      </c>
      <c r="AK38" s="23">
        <v>1</v>
      </c>
      <c r="AL38" s="23"/>
    </row>
    <row r="39" spans="1:38" x14ac:dyDescent="0.35">
      <c r="A39" s="42" t="s">
        <v>133</v>
      </c>
      <c r="B39" s="23" t="s">
        <v>369</v>
      </c>
      <c r="C39" s="36" t="s">
        <v>35</v>
      </c>
      <c r="D39" s="23">
        <v>1</v>
      </c>
      <c r="F39" s="23">
        <v>1</v>
      </c>
      <c r="G39" s="23">
        <v>0</v>
      </c>
      <c r="H39" s="23">
        <v>2</v>
      </c>
      <c r="I39" s="23">
        <v>1</v>
      </c>
      <c r="J39" s="23">
        <v>1</v>
      </c>
      <c r="K39" s="23">
        <v>1</v>
      </c>
      <c r="L39" s="23">
        <v>0</v>
      </c>
      <c r="M39" s="23">
        <v>18374</v>
      </c>
      <c r="N39" s="23">
        <v>18</v>
      </c>
      <c r="O39" s="23">
        <v>18392</v>
      </c>
      <c r="P39" s="23">
        <v>18374</v>
      </c>
      <c r="Q39" s="23">
        <v>18</v>
      </c>
      <c r="R39" s="23">
        <v>18392</v>
      </c>
      <c r="S39" s="23">
        <v>8344</v>
      </c>
      <c r="T39" s="48">
        <f t="shared" si="2"/>
        <v>0.45411995210623707</v>
      </c>
      <c r="U39" s="23">
        <v>15</v>
      </c>
      <c r="V39" s="48">
        <f t="shared" si="5"/>
        <v>0.83333333333333337</v>
      </c>
      <c r="W39" s="23">
        <v>8359</v>
      </c>
      <c r="X39" s="48">
        <f t="shared" si="6"/>
        <v>0.45449108307959984</v>
      </c>
      <c r="Y39" s="23">
        <v>172</v>
      </c>
      <c r="Z39" s="23">
        <v>8</v>
      </c>
      <c r="AA39" s="23">
        <v>180</v>
      </c>
      <c r="AB39" s="23">
        <v>137</v>
      </c>
      <c r="AC39" s="23">
        <v>3</v>
      </c>
      <c r="AD39" s="23">
        <v>140</v>
      </c>
      <c r="AE39" s="23">
        <v>6</v>
      </c>
      <c r="AF39" s="23">
        <v>392</v>
      </c>
      <c r="AG39" s="23">
        <v>398</v>
      </c>
      <c r="AH39" s="23">
        <v>1</v>
      </c>
      <c r="AI39" s="23">
        <v>1</v>
      </c>
      <c r="AJ39" s="23">
        <v>0</v>
      </c>
      <c r="AK39" s="23">
        <v>1</v>
      </c>
      <c r="AL39" s="23"/>
    </row>
    <row r="40" spans="1:38" x14ac:dyDescent="0.35">
      <c r="A40" s="42" t="s">
        <v>133</v>
      </c>
      <c r="B40" s="23" t="s">
        <v>370</v>
      </c>
      <c r="C40" s="36" t="s">
        <v>35</v>
      </c>
      <c r="D40" s="23">
        <v>1</v>
      </c>
      <c r="F40" s="23">
        <v>1</v>
      </c>
      <c r="G40" s="23">
        <v>0</v>
      </c>
      <c r="H40" s="23">
        <v>2</v>
      </c>
      <c r="I40" s="23">
        <v>1</v>
      </c>
      <c r="J40" s="23">
        <v>1</v>
      </c>
      <c r="K40" s="23">
        <v>0</v>
      </c>
      <c r="L40" s="23">
        <v>0</v>
      </c>
      <c r="M40" s="23">
        <v>14828</v>
      </c>
      <c r="N40" s="23">
        <v>10</v>
      </c>
      <c r="O40" s="23">
        <v>14838</v>
      </c>
      <c r="P40" s="23">
        <v>14828</v>
      </c>
      <c r="Q40" s="23">
        <v>10</v>
      </c>
      <c r="R40" s="23">
        <v>14838</v>
      </c>
      <c r="S40" s="23">
        <v>5612</v>
      </c>
      <c r="T40" s="48">
        <f t="shared" si="2"/>
        <v>0.37847315888858918</v>
      </c>
      <c r="U40" s="23">
        <v>10</v>
      </c>
      <c r="V40" s="48">
        <f t="shared" si="5"/>
        <v>1</v>
      </c>
      <c r="W40" s="23">
        <v>5622</v>
      </c>
      <c r="X40" s="48">
        <f t="shared" si="6"/>
        <v>0.3788920339668419</v>
      </c>
      <c r="Y40" s="23">
        <v>60</v>
      </c>
      <c r="Z40" s="23">
        <v>5</v>
      </c>
      <c r="AA40" s="23">
        <v>65</v>
      </c>
      <c r="AB40" s="23">
        <v>48</v>
      </c>
      <c r="AC40" s="23">
        <v>3</v>
      </c>
      <c r="AD40" s="23">
        <v>51</v>
      </c>
      <c r="AE40" s="23">
        <v>5</v>
      </c>
      <c r="AF40" s="23">
        <v>142</v>
      </c>
      <c r="AG40" s="23">
        <v>147</v>
      </c>
      <c r="AH40" s="23">
        <v>0</v>
      </c>
      <c r="AI40" s="23">
        <v>0</v>
      </c>
      <c r="AJ40" s="23">
        <v>0</v>
      </c>
      <c r="AK40" s="23">
        <v>1</v>
      </c>
      <c r="AL40" s="23"/>
    </row>
    <row r="41" spans="1:38" x14ac:dyDescent="0.35">
      <c r="A41" s="42" t="s">
        <v>133</v>
      </c>
      <c r="B41" s="23" t="s">
        <v>371</v>
      </c>
      <c r="C41" s="36" t="s">
        <v>35</v>
      </c>
      <c r="D41" s="23">
        <v>1</v>
      </c>
      <c r="F41" s="23">
        <v>1</v>
      </c>
      <c r="G41" s="23">
        <v>0</v>
      </c>
      <c r="H41" s="23">
        <v>5</v>
      </c>
      <c r="I41" s="23">
        <v>1</v>
      </c>
      <c r="J41" s="23">
        <v>1</v>
      </c>
      <c r="K41" s="23">
        <v>0</v>
      </c>
      <c r="L41" s="23">
        <v>0</v>
      </c>
      <c r="M41" s="23">
        <v>15560</v>
      </c>
      <c r="N41" s="23">
        <v>9</v>
      </c>
      <c r="O41" s="23">
        <v>15569</v>
      </c>
      <c r="P41" s="23">
        <v>15560</v>
      </c>
      <c r="Q41" s="23">
        <v>9</v>
      </c>
      <c r="R41" s="23">
        <v>15569</v>
      </c>
      <c r="S41" s="23">
        <v>5726</v>
      </c>
      <c r="T41" s="48">
        <f t="shared" si="2"/>
        <v>0.36799485861182518</v>
      </c>
      <c r="U41" s="23">
        <v>8</v>
      </c>
      <c r="V41" s="48">
        <f t="shared" si="5"/>
        <v>0.88888888888888884</v>
      </c>
      <c r="W41" s="23">
        <v>5734</v>
      </c>
      <c r="X41" s="48">
        <f t="shared" si="6"/>
        <v>0.36829597276639475</v>
      </c>
      <c r="Y41" s="23">
        <v>89</v>
      </c>
      <c r="Z41" s="23">
        <v>4</v>
      </c>
      <c r="AA41" s="23">
        <v>93</v>
      </c>
      <c r="AB41" s="23">
        <v>70</v>
      </c>
      <c r="AC41" s="23">
        <v>4</v>
      </c>
      <c r="AD41" s="23">
        <v>74</v>
      </c>
      <c r="AE41" s="23">
        <v>41</v>
      </c>
      <c r="AF41" s="23">
        <v>321</v>
      </c>
      <c r="AG41" s="23">
        <v>362</v>
      </c>
      <c r="AH41" s="23">
        <v>1</v>
      </c>
      <c r="AI41" s="23">
        <v>1</v>
      </c>
      <c r="AJ41" s="23">
        <v>0</v>
      </c>
      <c r="AK41" s="23">
        <v>1</v>
      </c>
      <c r="AL41" s="23"/>
    </row>
    <row r="42" spans="1:38" x14ac:dyDescent="0.35">
      <c r="A42" s="42" t="s">
        <v>133</v>
      </c>
      <c r="B42" s="23" t="s">
        <v>384</v>
      </c>
      <c r="C42" s="36" t="s">
        <v>35</v>
      </c>
      <c r="D42" s="23">
        <v>1</v>
      </c>
      <c r="F42" s="23">
        <v>1</v>
      </c>
      <c r="G42" s="23">
        <v>0</v>
      </c>
      <c r="H42" s="23">
        <v>2</v>
      </c>
      <c r="I42" s="23">
        <v>1</v>
      </c>
      <c r="J42" s="23">
        <v>1</v>
      </c>
      <c r="K42" s="23">
        <v>1</v>
      </c>
      <c r="L42" s="23">
        <v>0</v>
      </c>
      <c r="M42" s="23">
        <v>15836</v>
      </c>
      <c r="N42" s="23">
        <v>7</v>
      </c>
      <c r="O42" s="23">
        <v>15843</v>
      </c>
      <c r="P42" s="23">
        <v>15836</v>
      </c>
      <c r="Q42" s="23">
        <v>7</v>
      </c>
      <c r="R42" s="23">
        <v>15843</v>
      </c>
      <c r="S42" s="23">
        <v>5356</v>
      </c>
      <c r="T42" s="48">
        <f t="shared" si="2"/>
        <v>0.33821672139429149</v>
      </c>
      <c r="U42" s="23">
        <v>7</v>
      </c>
      <c r="V42" s="48">
        <f t="shared" si="5"/>
        <v>1</v>
      </c>
      <c r="W42" s="23">
        <v>5363</v>
      </c>
      <c r="X42" s="48">
        <f t="shared" si="6"/>
        <v>0.33850912074733319</v>
      </c>
      <c r="Y42" s="23">
        <v>112</v>
      </c>
      <c r="Z42" s="23">
        <v>2</v>
      </c>
      <c r="AA42" s="23">
        <v>114</v>
      </c>
      <c r="AB42" s="23">
        <v>95</v>
      </c>
      <c r="AC42" s="23">
        <v>2</v>
      </c>
      <c r="AD42" s="23">
        <v>97</v>
      </c>
      <c r="AE42" s="23">
        <v>5</v>
      </c>
      <c r="AF42" s="23">
        <v>133</v>
      </c>
      <c r="AG42" s="23">
        <v>138</v>
      </c>
      <c r="AH42" s="23">
        <v>1</v>
      </c>
      <c r="AI42" s="23">
        <v>0</v>
      </c>
      <c r="AJ42" s="23">
        <v>0</v>
      </c>
      <c r="AK42" s="23">
        <v>1</v>
      </c>
      <c r="AL42" s="23"/>
    </row>
    <row r="43" spans="1:38" x14ac:dyDescent="0.35">
      <c r="A43" s="42" t="s">
        <v>133</v>
      </c>
      <c r="B43" s="23" t="s">
        <v>385</v>
      </c>
      <c r="C43" s="36" t="s">
        <v>35</v>
      </c>
      <c r="D43" s="23">
        <v>1</v>
      </c>
      <c r="F43" s="23">
        <v>1</v>
      </c>
      <c r="G43" s="23">
        <v>0</v>
      </c>
      <c r="H43" s="23">
        <v>4</v>
      </c>
      <c r="I43" s="23">
        <v>1</v>
      </c>
      <c r="J43" s="23">
        <v>1</v>
      </c>
      <c r="K43" s="23">
        <v>1</v>
      </c>
      <c r="L43" s="23">
        <v>0</v>
      </c>
      <c r="M43" s="23">
        <v>16028</v>
      </c>
      <c r="N43" s="23">
        <v>6</v>
      </c>
      <c r="O43" s="23">
        <v>16034</v>
      </c>
      <c r="P43" s="23">
        <v>16028</v>
      </c>
      <c r="Q43" s="23">
        <v>6</v>
      </c>
      <c r="R43" s="23">
        <v>16034</v>
      </c>
      <c r="S43" s="23">
        <v>6414</v>
      </c>
      <c r="T43" s="48">
        <f t="shared" si="2"/>
        <v>0.40017469428500124</v>
      </c>
      <c r="U43" s="23">
        <v>5</v>
      </c>
      <c r="V43" s="48">
        <f t="shared" si="5"/>
        <v>0.83333333333333337</v>
      </c>
      <c r="W43" s="23">
        <v>6419</v>
      </c>
      <c r="X43" s="48">
        <f t="shared" si="6"/>
        <v>0.40033678433329173</v>
      </c>
      <c r="Y43" s="23">
        <v>98</v>
      </c>
      <c r="Z43" s="23">
        <v>2</v>
      </c>
      <c r="AA43" s="23">
        <v>100</v>
      </c>
      <c r="AB43" s="23">
        <v>83</v>
      </c>
      <c r="AC43" s="23">
        <v>2</v>
      </c>
      <c r="AD43" s="23">
        <v>85</v>
      </c>
      <c r="AE43" s="23">
        <v>74</v>
      </c>
      <c r="AF43" s="23">
        <v>249</v>
      </c>
      <c r="AG43" s="23">
        <v>323</v>
      </c>
      <c r="AH43" s="23">
        <v>0</v>
      </c>
      <c r="AI43" s="23">
        <v>0</v>
      </c>
      <c r="AJ43" s="23">
        <v>0</v>
      </c>
      <c r="AK43" s="23">
        <v>1</v>
      </c>
      <c r="AL43" s="23"/>
    </row>
    <row r="44" spans="1:38" x14ac:dyDescent="0.35">
      <c r="A44" s="42" t="s">
        <v>133</v>
      </c>
      <c r="B44" s="23" t="s">
        <v>386</v>
      </c>
      <c r="C44" s="36" t="s">
        <v>35</v>
      </c>
      <c r="D44" s="23">
        <v>1</v>
      </c>
      <c r="F44" s="23">
        <v>1</v>
      </c>
      <c r="G44" s="23">
        <v>0</v>
      </c>
      <c r="H44" s="23">
        <v>5</v>
      </c>
      <c r="I44" s="23">
        <v>0</v>
      </c>
      <c r="J44" s="23">
        <v>0</v>
      </c>
      <c r="K44" s="23">
        <v>1</v>
      </c>
      <c r="L44" s="23">
        <v>0</v>
      </c>
      <c r="M44" s="23">
        <v>13709</v>
      </c>
      <c r="N44" s="23">
        <v>14</v>
      </c>
      <c r="O44" s="23">
        <v>13723</v>
      </c>
      <c r="P44" s="23">
        <v>13709</v>
      </c>
      <c r="Q44" s="23">
        <v>14</v>
      </c>
      <c r="R44" s="23">
        <v>13723</v>
      </c>
      <c r="S44" s="23">
        <v>4936</v>
      </c>
      <c r="T44" s="48">
        <f t="shared" si="2"/>
        <v>0.36005543803340873</v>
      </c>
      <c r="U44" s="23">
        <v>13</v>
      </c>
      <c r="V44" s="48">
        <f t="shared" si="5"/>
        <v>0.9285714285714286</v>
      </c>
      <c r="W44" s="23">
        <v>4949</v>
      </c>
      <c r="X44" s="48">
        <f t="shared" si="6"/>
        <v>0.36063542957079353</v>
      </c>
      <c r="Y44" s="23">
        <v>135</v>
      </c>
      <c r="Z44" s="23">
        <v>7</v>
      </c>
      <c r="AA44" s="23">
        <v>142</v>
      </c>
      <c r="AB44" s="23">
        <v>103</v>
      </c>
      <c r="AC44" s="23">
        <v>3</v>
      </c>
      <c r="AD44" s="23">
        <v>106</v>
      </c>
      <c r="AE44" s="23">
        <v>38</v>
      </c>
      <c r="AF44" s="23">
        <v>127</v>
      </c>
      <c r="AG44" s="23">
        <v>165</v>
      </c>
      <c r="AH44" s="23">
        <v>1</v>
      </c>
      <c r="AI44" s="23">
        <v>1</v>
      </c>
      <c r="AJ44" s="23">
        <v>0</v>
      </c>
      <c r="AK44" s="23">
        <v>1</v>
      </c>
      <c r="AL44" s="23"/>
    </row>
    <row r="45" spans="1:38" x14ac:dyDescent="0.35">
      <c r="A45" s="42" t="s">
        <v>133</v>
      </c>
      <c r="B45" s="23" t="s">
        <v>387</v>
      </c>
      <c r="C45" s="36" t="s">
        <v>35</v>
      </c>
      <c r="D45" s="23">
        <v>1</v>
      </c>
      <c r="F45" s="23">
        <v>1</v>
      </c>
      <c r="G45" s="23">
        <v>0</v>
      </c>
      <c r="H45" s="23">
        <v>3</v>
      </c>
      <c r="I45" s="23">
        <v>0</v>
      </c>
      <c r="J45" s="23">
        <v>0</v>
      </c>
      <c r="K45" s="23">
        <v>1</v>
      </c>
      <c r="L45" s="23">
        <v>0</v>
      </c>
      <c r="M45" s="23">
        <v>15716</v>
      </c>
      <c r="N45" s="23">
        <v>12</v>
      </c>
      <c r="O45" s="23">
        <v>15728</v>
      </c>
      <c r="P45" s="23">
        <v>15716</v>
      </c>
      <c r="Q45" s="23">
        <v>12</v>
      </c>
      <c r="R45" s="23">
        <v>15728</v>
      </c>
      <c r="S45" s="23">
        <v>6006</v>
      </c>
      <c r="T45" s="48">
        <f t="shared" si="2"/>
        <v>0.38215831000254519</v>
      </c>
      <c r="U45" s="23">
        <v>12</v>
      </c>
      <c r="V45" s="48">
        <f t="shared" si="5"/>
        <v>1</v>
      </c>
      <c r="W45" s="23">
        <v>6018</v>
      </c>
      <c r="X45" s="48">
        <f t="shared" si="6"/>
        <v>0.38262970498474058</v>
      </c>
      <c r="Y45" s="23">
        <v>115</v>
      </c>
      <c r="Z45" s="23">
        <v>11</v>
      </c>
      <c r="AA45" s="23">
        <v>126</v>
      </c>
      <c r="AB45" s="23">
        <v>88</v>
      </c>
      <c r="AC45" s="23">
        <v>3</v>
      </c>
      <c r="AD45" s="23">
        <v>91</v>
      </c>
      <c r="AE45" s="23">
        <v>19</v>
      </c>
      <c r="AF45" s="23">
        <v>231</v>
      </c>
      <c r="AG45" s="23">
        <v>250</v>
      </c>
      <c r="AH45" s="23">
        <v>1</v>
      </c>
      <c r="AI45" s="23">
        <v>1</v>
      </c>
      <c r="AJ45" s="23">
        <v>0</v>
      </c>
      <c r="AK45" s="23">
        <v>1</v>
      </c>
      <c r="AL45" s="23"/>
    </row>
    <row r="46" spans="1:38" x14ac:dyDescent="0.35">
      <c r="A46" s="42" t="s">
        <v>133</v>
      </c>
      <c r="B46" s="23" t="s">
        <v>388</v>
      </c>
      <c r="C46" s="36" t="s">
        <v>35</v>
      </c>
      <c r="D46" s="23">
        <v>1</v>
      </c>
      <c r="F46" s="23">
        <v>1</v>
      </c>
      <c r="G46" s="23">
        <v>0</v>
      </c>
      <c r="H46" s="23">
        <v>2</v>
      </c>
      <c r="I46" s="23">
        <v>0</v>
      </c>
      <c r="J46" s="23">
        <v>0</v>
      </c>
      <c r="K46" s="23">
        <v>1</v>
      </c>
      <c r="L46" s="23">
        <v>0</v>
      </c>
      <c r="M46" s="23">
        <v>15884</v>
      </c>
      <c r="N46" s="23">
        <v>9</v>
      </c>
      <c r="O46" s="23">
        <v>15893</v>
      </c>
      <c r="P46" s="23">
        <v>15884</v>
      </c>
      <c r="Q46" s="23">
        <v>9</v>
      </c>
      <c r="R46" s="23">
        <v>15893</v>
      </c>
      <c r="S46" s="23">
        <v>6693</v>
      </c>
      <c r="T46" s="48">
        <f t="shared" si="2"/>
        <v>0.42136741374968523</v>
      </c>
      <c r="U46" s="23">
        <v>8</v>
      </c>
      <c r="V46" s="48">
        <f t="shared" si="5"/>
        <v>0.88888888888888884</v>
      </c>
      <c r="W46" s="23">
        <v>6701</v>
      </c>
      <c r="X46" s="48">
        <f t="shared" si="6"/>
        <v>0.42163216510413387</v>
      </c>
      <c r="Y46" s="23">
        <v>101</v>
      </c>
      <c r="Z46" s="23">
        <v>1</v>
      </c>
      <c r="AA46" s="23">
        <v>102</v>
      </c>
      <c r="AB46" s="23">
        <v>91</v>
      </c>
      <c r="AC46" s="23">
        <v>1</v>
      </c>
      <c r="AD46" s="23">
        <v>92</v>
      </c>
      <c r="AE46" s="23">
        <v>1</v>
      </c>
      <c r="AF46" s="23">
        <v>319</v>
      </c>
      <c r="AG46" s="23">
        <v>320</v>
      </c>
      <c r="AH46" s="23">
        <v>1</v>
      </c>
      <c r="AI46" s="23">
        <v>0</v>
      </c>
      <c r="AJ46" s="23">
        <v>0</v>
      </c>
      <c r="AK46" s="23">
        <v>1</v>
      </c>
      <c r="AL46" s="23"/>
    </row>
    <row r="47" spans="1:38" x14ac:dyDescent="0.35">
      <c r="A47" s="37" t="s">
        <v>137</v>
      </c>
      <c r="B47" s="23" t="s">
        <v>413</v>
      </c>
      <c r="C47" s="36" t="s">
        <v>35</v>
      </c>
      <c r="D47" s="23">
        <v>0</v>
      </c>
      <c r="E47" s="36">
        <v>1</v>
      </c>
      <c r="F47" s="23">
        <v>4</v>
      </c>
      <c r="G47" s="23">
        <v>4</v>
      </c>
      <c r="H47" s="23">
        <v>4</v>
      </c>
      <c r="I47" s="23">
        <v>3</v>
      </c>
      <c r="J47" s="23">
        <v>3</v>
      </c>
      <c r="K47" s="38">
        <v>0</v>
      </c>
      <c r="L47" s="23">
        <v>0</v>
      </c>
      <c r="M47" s="23">
        <v>3536</v>
      </c>
      <c r="N47" s="38">
        <v>3</v>
      </c>
      <c r="O47" s="23">
        <v>3539</v>
      </c>
      <c r="P47" s="23">
        <v>0</v>
      </c>
      <c r="Q47" s="23">
        <v>0</v>
      </c>
      <c r="R47" s="23">
        <v>0</v>
      </c>
      <c r="AA47" s="23">
        <v>0</v>
      </c>
      <c r="AG47" s="23">
        <v>0</v>
      </c>
      <c r="AH47" s="23">
        <v>2</v>
      </c>
      <c r="AI47" s="23">
        <v>2</v>
      </c>
      <c r="AJ47" s="23">
        <v>0</v>
      </c>
      <c r="AK47" s="23">
        <v>4</v>
      </c>
      <c r="AL47" s="23"/>
    </row>
    <row r="48" spans="1:38" x14ac:dyDescent="0.35">
      <c r="A48" s="37" t="s">
        <v>137</v>
      </c>
      <c r="B48" s="23" t="s">
        <v>414</v>
      </c>
      <c r="C48" s="36" t="s">
        <v>35</v>
      </c>
      <c r="D48" s="23">
        <v>1</v>
      </c>
      <c r="F48" s="23">
        <v>3</v>
      </c>
      <c r="G48" s="23">
        <v>0</v>
      </c>
      <c r="H48" s="23">
        <v>4</v>
      </c>
      <c r="I48" s="23">
        <v>3</v>
      </c>
      <c r="J48" s="23">
        <v>3</v>
      </c>
      <c r="K48" s="23">
        <v>0</v>
      </c>
      <c r="L48" s="23">
        <v>0</v>
      </c>
      <c r="M48" s="23">
        <v>2831</v>
      </c>
      <c r="N48" s="38">
        <v>9</v>
      </c>
      <c r="O48" s="23">
        <v>2840</v>
      </c>
      <c r="P48" s="23">
        <v>2831</v>
      </c>
      <c r="Q48" s="23">
        <v>9</v>
      </c>
      <c r="R48" s="23">
        <v>2840</v>
      </c>
      <c r="S48" s="23">
        <v>1092</v>
      </c>
      <c r="T48" s="48">
        <f t="shared" si="2"/>
        <v>0.38572942423172024</v>
      </c>
      <c r="U48" s="23">
        <v>9</v>
      </c>
      <c r="V48" s="48">
        <f>U48/Q48</f>
        <v>1</v>
      </c>
      <c r="W48" s="23">
        <v>1101</v>
      </c>
      <c r="X48" s="48">
        <f>W48/R48</f>
        <v>0.38767605633802815</v>
      </c>
      <c r="Y48" s="23">
        <v>1</v>
      </c>
      <c r="Z48" s="23">
        <v>0</v>
      </c>
      <c r="AA48" s="23">
        <v>1</v>
      </c>
      <c r="AB48" s="23">
        <v>1</v>
      </c>
      <c r="AC48" s="23">
        <v>0</v>
      </c>
      <c r="AD48" s="23">
        <v>1</v>
      </c>
      <c r="AE48" s="23">
        <v>0</v>
      </c>
      <c r="AF48" s="23">
        <v>9</v>
      </c>
      <c r="AG48" s="23">
        <v>9</v>
      </c>
      <c r="AH48" s="23">
        <v>1</v>
      </c>
      <c r="AI48" s="23">
        <v>1</v>
      </c>
      <c r="AJ48" s="23">
        <v>0</v>
      </c>
      <c r="AK48" s="23">
        <v>3</v>
      </c>
      <c r="AL48" s="23"/>
    </row>
    <row r="49" spans="1:38" x14ac:dyDescent="0.35">
      <c r="A49" s="37" t="s">
        <v>137</v>
      </c>
      <c r="B49" s="23" t="s">
        <v>415</v>
      </c>
      <c r="C49" s="36" t="s">
        <v>35</v>
      </c>
      <c r="D49" s="23">
        <v>1</v>
      </c>
      <c r="F49" s="23">
        <v>1</v>
      </c>
      <c r="G49" s="23">
        <v>0</v>
      </c>
      <c r="H49" s="23">
        <v>2</v>
      </c>
      <c r="I49" s="23">
        <v>1</v>
      </c>
      <c r="J49" s="23">
        <v>0</v>
      </c>
      <c r="K49" s="23">
        <v>0</v>
      </c>
      <c r="L49" s="23">
        <v>0</v>
      </c>
      <c r="M49" s="23">
        <v>964</v>
      </c>
      <c r="N49" s="38">
        <v>9</v>
      </c>
      <c r="O49" s="23">
        <v>973</v>
      </c>
      <c r="P49" s="23">
        <v>964</v>
      </c>
      <c r="Q49" s="23">
        <v>9</v>
      </c>
      <c r="R49" s="23">
        <v>973</v>
      </c>
      <c r="S49" s="23">
        <v>546</v>
      </c>
      <c r="T49" s="48">
        <f t="shared" si="2"/>
        <v>0.56639004149377592</v>
      </c>
      <c r="U49" s="23">
        <v>9</v>
      </c>
      <c r="V49" s="48">
        <f>U49/Q49</f>
        <v>1</v>
      </c>
      <c r="W49" s="23">
        <v>555</v>
      </c>
      <c r="X49" s="48">
        <f>W49/R49</f>
        <v>0.57040082219938337</v>
      </c>
      <c r="Y49" s="23">
        <v>10</v>
      </c>
      <c r="Z49" s="23">
        <v>2</v>
      </c>
      <c r="AA49" s="23">
        <v>12</v>
      </c>
      <c r="AB49" s="23">
        <v>7</v>
      </c>
      <c r="AC49" s="23">
        <v>1</v>
      </c>
      <c r="AD49" s="23">
        <v>8</v>
      </c>
      <c r="AE49" s="23">
        <v>0</v>
      </c>
      <c r="AF49" s="23">
        <v>4</v>
      </c>
      <c r="AG49" s="23">
        <v>4</v>
      </c>
      <c r="AH49" s="23">
        <v>1</v>
      </c>
      <c r="AI49" s="23">
        <v>0</v>
      </c>
      <c r="AJ49" s="23">
        <v>0</v>
      </c>
      <c r="AK49" s="23">
        <v>1</v>
      </c>
      <c r="AL49" s="23"/>
    </row>
    <row r="50" spans="1:38" x14ac:dyDescent="0.35">
      <c r="A50" s="37" t="s">
        <v>137</v>
      </c>
      <c r="B50" s="23" t="s">
        <v>416</v>
      </c>
      <c r="C50" s="36" t="s">
        <v>35</v>
      </c>
      <c r="D50" s="23">
        <v>0</v>
      </c>
      <c r="E50" s="36">
        <v>1</v>
      </c>
      <c r="F50" s="23">
        <v>1</v>
      </c>
      <c r="G50" s="23">
        <v>1</v>
      </c>
      <c r="H50" s="23">
        <v>1</v>
      </c>
      <c r="I50" s="23">
        <v>0</v>
      </c>
      <c r="J50" s="23">
        <v>0</v>
      </c>
      <c r="K50" s="23">
        <v>0</v>
      </c>
      <c r="L50" s="23">
        <v>0</v>
      </c>
      <c r="M50" s="23">
        <v>731</v>
      </c>
      <c r="N50" s="38">
        <v>2</v>
      </c>
      <c r="O50" s="23">
        <v>733</v>
      </c>
      <c r="P50" s="23">
        <v>0</v>
      </c>
      <c r="Q50" s="23">
        <v>0</v>
      </c>
      <c r="R50" s="23">
        <v>0</v>
      </c>
      <c r="AA50" s="23">
        <v>0</v>
      </c>
      <c r="AG50" s="23">
        <v>0</v>
      </c>
      <c r="AH50" s="23">
        <v>1</v>
      </c>
      <c r="AI50" s="23">
        <v>1</v>
      </c>
      <c r="AJ50" s="23">
        <v>0</v>
      </c>
      <c r="AK50" s="23">
        <v>1</v>
      </c>
      <c r="AL50" s="23"/>
    </row>
    <row r="51" spans="1:38" x14ac:dyDescent="0.35">
      <c r="A51" s="37" t="s">
        <v>137</v>
      </c>
      <c r="B51" s="23" t="s">
        <v>417</v>
      </c>
      <c r="C51" s="37" t="s">
        <v>35</v>
      </c>
      <c r="D51" s="23">
        <v>0</v>
      </c>
      <c r="E51" s="36">
        <v>1</v>
      </c>
      <c r="F51" s="23">
        <v>1</v>
      </c>
      <c r="G51" s="23">
        <v>1</v>
      </c>
      <c r="H51" s="23">
        <v>1</v>
      </c>
      <c r="I51" s="23">
        <v>1</v>
      </c>
      <c r="J51" s="23">
        <v>1</v>
      </c>
      <c r="K51" s="23">
        <v>0</v>
      </c>
      <c r="L51" s="23">
        <v>0</v>
      </c>
      <c r="M51" s="23">
        <v>805</v>
      </c>
      <c r="N51" s="38">
        <v>1</v>
      </c>
      <c r="O51" s="23">
        <v>806</v>
      </c>
      <c r="P51" s="23">
        <v>0</v>
      </c>
      <c r="Q51" s="23">
        <v>0</v>
      </c>
      <c r="R51" s="23">
        <v>0</v>
      </c>
      <c r="AA51" s="23">
        <v>0</v>
      </c>
      <c r="AG51" s="23">
        <v>0</v>
      </c>
      <c r="AH51" s="23">
        <v>1</v>
      </c>
      <c r="AI51" s="23">
        <v>1</v>
      </c>
      <c r="AJ51" s="23">
        <v>0</v>
      </c>
      <c r="AK51" s="23">
        <v>1</v>
      </c>
      <c r="AL51" s="23"/>
    </row>
    <row r="52" spans="1:38" x14ac:dyDescent="0.35">
      <c r="A52" s="37" t="s">
        <v>137</v>
      </c>
      <c r="B52" s="23" t="s">
        <v>418</v>
      </c>
      <c r="C52" s="37" t="s">
        <v>35</v>
      </c>
      <c r="D52" s="23">
        <v>0</v>
      </c>
      <c r="E52" s="36">
        <v>1</v>
      </c>
      <c r="F52" s="23">
        <v>1</v>
      </c>
      <c r="G52" s="23">
        <v>1</v>
      </c>
      <c r="H52" s="23">
        <v>1</v>
      </c>
      <c r="I52" s="23">
        <v>1</v>
      </c>
      <c r="J52" s="23">
        <v>1</v>
      </c>
      <c r="K52" s="23">
        <v>0</v>
      </c>
      <c r="L52" s="23">
        <v>0</v>
      </c>
      <c r="M52" s="23">
        <v>720</v>
      </c>
      <c r="N52" s="38">
        <v>2</v>
      </c>
      <c r="O52" s="23">
        <v>722</v>
      </c>
      <c r="P52" s="23">
        <v>0</v>
      </c>
      <c r="Q52" s="23">
        <v>0</v>
      </c>
      <c r="R52" s="23">
        <v>0</v>
      </c>
      <c r="AA52" s="23">
        <v>0</v>
      </c>
      <c r="AG52" s="23">
        <v>0</v>
      </c>
      <c r="AH52" s="23">
        <v>0</v>
      </c>
      <c r="AI52" s="23">
        <v>0</v>
      </c>
      <c r="AJ52" s="23">
        <v>0</v>
      </c>
      <c r="AK52" s="23">
        <v>1</v>
      </c>
      <c r="AL52" s="23"/>
    </row>
    <row r="53" spans="1:38" x14ac:dyDescent="0.35">
      <c r="A53" s="37" t="s">
        <v>137</v>
      </c>
      <c r="B53" s="23" t="s">
        <v>419</v>
      </c>
      <c r="C53" s="37" t="s">
        <v>35</v>
      </c>
      <c r="D53" s="23">
        <v>1</v>
      </c>
      <c r="F53" s="23">
        <v>1</v>
      </c>
      <c r="G53" s="23">
        <v>0</v>
      </c>
      <c r="H53" s="23">
        <v>2</v>
      </c>
      <c r="I53" s="23">
        <v>1</v>
      </c>
      <c r="J53" s="23">
        <v>0</v>
      </c>
      <c r="K53" s="23">
        <v>0</v>
      </c>
      <c r="L53" s="23">
        <v>0</v>
      </c>
      <c r="M53" s="23">
        <v>869</v>
      </c>
      <c r="N53" s="38">
        <v>1</v>
      </c>
      <c r="O53" s="23">
        <v>870</v>
      </c>
      <c r="P53" s="23">
        <v>869</v>
      </c>
      <c r="Q53" s="23">
        <v>1</v>
      </c>
      <c r="R53" s="23">
        <v>870</v>
      </c>
      <c r="S53" s="23">
        <v>487</v>
      </c>
      <c r="T53" s="48">
        <f t="shared" si="2"/>
        <v>0.5604142692750288</v>
      </c>
      <c r="U53" s="23">
        <v>1</v>
      </c>
      <c r="V53" s="48">
        <f>U53/Q53</f>
        <v>1</v>
      </c>
      <c r="W53" s="23">
        <v>488</v>
      </c>
      <c r="X53" s="48">
        <f>W53/R53</f>
        <v>0.56091954022988511</v>
      </c>
      <c r="Y53" s="23">
        <v>5</v>
      </c>
      <c r="Z53" s="23">
        <v>1</v>
      </c>
      <c r="AA53" s="23">
        <v>6</v>
      </c>
      <c r="AB53" s="23">
        <v>4</v>
      </c>
      <c r="AC53" s="23">
        <v>0</v>
      </c>
      <c r="AD53" s="23">
        <v>4</v>
      </c>
      <c r="AE53" s="23">
        <v>0</v>
      </c>
      <c r="AF53" s="23">
        <v>5</v>
      </c>
      <c r="AG53" s="23">
        <v>5</v>
      </c>
      <c r="AH53" s="23">
        <v>1</v>
      </c>
      <c r="AI53" s="23">
        <v>1</v>
      </c>
      <c r="AJ53" s="23">
        <v>0</v>
      </c>
      <c r="AK53" s="23">
        <v>1</v>
      </c>
      <c r="AL53" s="23"/>
    </row>
    <row r="54" spans="1:38" x14ac:dyDescent="0.35">
      <c r="A54" s="37" t="s">
        <v>137</v>
      </c>
      <c r="B54" s="23" t="s">
        <v>420</v>
      </c>
      <c r="C54" s="37" t="s">
        <v>35</v>
      </c>
      <c r="D54" s="23">
        <v>0</v>
      </c>
      <c r="E54" s="36">
        <v>1</v>
      </c>
      <c r="F54" s="23">
        <v>2</v>
      </c>
      <c r="G54" s="23">
        <v>2</v>
      </c>
      <c r="H54" s="23">
        <v>2</v>
      </c>
      <c r="I54" s="23">
        <v>2</v>
      </c>
      <c r="J54" s="23">
        <v>2</v>
      </c>
      <c r="K54" s="23">
        <v>0</v>
      </c>
      <c r="L54" s="23">
        <v>0</v>
      </c>
      <c r="M54" s="23">
        <v>1548</v>
      </c>
      <c r="N54" s="38">
        <v>3</v>
      </c>
      <c r="O54" s="23">
        <v>1551</v>
      </c>
      <c r="P54" s="23">
        <v>0</v>
      </c>
      <c r="Q54" s="23">
        <v>0</v>
      </c>
      <c r="R54" s="23">
        <v>0</v>
      </c>
      <c r="AG54" s="23">
        <v>0</v>
      </c>
      <c r="AH54" s="23">
        <v>1</v>
      </c>
      <c r="AI54" s="23">
        <v>1</v>
      </c>
      <c r="AJ54" s="23">
        <v>0</v>
      </c>
      <c r="AK54" s="23">
        <v>2</v>
      </c>
      <c r="AL54" s="23"/>
    </row>
    <row r="55" spans="1:38" x14ac:dyDescent="0.35">
      <c r="A55" s="37" t="s">
        <v>143</v>
      </c>
      <c r="B55" s="23" t="s">
        <v>356</v>
      </c>
      <c r="C55" s="36" t="s">
        <v>36</v>
      </c>
      <c r="D55" s="23">
        <v>1</v>
      </c>
      <c r="F55" s="23">
        <v>14</v>
      </c>
      <c r="G55" s="23">
        <v>0</v>
      </c>
      <c r="H55" s="23">
        <v>37</v>
      </c>
      <c r="I55" s="23">
        <v>11</v>
      </c>
      <c r="J55" s="23">
        <v>10</v>
      </c>
      <c r="K55" s="23">
        <v>2</v>
      </c>
      <c r="L55" s="23">
        <v>0</v>
      </c>
      <c r="M55" s="23">
        <v>93373</v>
      </c>
      <c r="N55" s="23">
        <v>78</v>
      </c>
      <c r="O55" s="23">
        <v>93451</v>
      </c>
      <c r="P55" s="23">
        <v>93373</v>
      </c>
      <c r="Q55" s="23">
        <v>78</v>
      </c>
      <c r="R55" s="23">
        <v>93451</v>
      </c>
      <c r="S55" s="23">
        <v>43807</v>
      </c>
      <c r="T55" s="48">
        <f t="shared" si="2"/>
        <v>0.46916132072440642</v>
      </c>
      <c r="U55" s="23">
        <v>67</v>
      </c>
      <c r="V55" s="48">
        <f t="shared" ref="V55:V61" si="7">U55/Q55</f>
        <v>0.85897435897435892</v>
      </c>
      <c r="W55" s="23">
        <v>43874</v>
      </c>
      <c r="X55" s="48">
        <f t="shared" ref="X55:X61" si="8">W55/R55</f>
        <v>0.46948668286053652</v>
      </c>
      <c r="Y55" s="23">
        <v>1362</v>
      </c>
      <c r="Z55" s="23">
        <v>30</v>
      </c>
      <c r="AA55" s="23">
        <v>1392</v>
      </c>
      <c r="AB55" s="23">
        <v>1250</v>
      </c>
      <c r="AC55" s="23">
        <v>13</v>
      </c>
      <c r="AD55" s="23">
        <v>1263</v>
      </c>
      <c r="AE55" s="23">
        <v>415</v>
      </c>
      <c r="AF55" s="23">
        <v>522</v>
      </c>
      <c r="AG55" s="23">
        <v>937</v>
      </c>
      <c r="AH55" s="23">
        <v>8</v>
      </c>
      <c r="AI55" s="23">
        <v>5</v>
      </c>
      <c r="AJ55" s="23">
        <v>0</v>
      </c>
      <c r="AK55" s="23">
        <v>14</v>
      </c>
      <c r="AL55" s="23"/>
    </row>
    <row r="56" spans="1:38" x14ac:dyDescent="0.35">
      <c r="A56" s="37" t="s">
        <v>146</v>
      </c>
      <c r="B56" s="23" t="s">
        <v>421</v>
      </c>
      <c r="C56" s="37" t="s">
        <v>35</v>
      </c>
      <c r="D56" s="23">
        <v>1</v>
      </c>
      <c r="F56" s="23">
        <v>4</v>
      </c>
      <c r="G56" s="23">
        <v>0</v>
      </c>
      <c r="H56" s="23">
        <v>15</v>
      </c>
      <c r="I56" s="23">
        <v>2</v>
      </c>
      <c r="J56" s="23">
        <v>2</v>
      </c>
      <c r="K56" s="23">
        <v>0</v>
      </c>
      <c r="L56" s="23">
        <v>0</v>
      </c>
      <c r="M56" s="23">
        <v>20314</v>
      </c>
      <c r="N56" s="38">
        <v>74</v>
      </c>
      <c r="O56" s="23">
        <v>20388</v>
      </c>
      <c r="P56" s="23">
        <v>20314</v>
      </c>
      <c r="Q56" s="23">
        <v>74</v>
      </c>
      <c r="R56" s="23">
        <v>20388</v>
      </c>
      <c r="S56" s="23">
        <v>9732</v>
      </c>
      <c r="T56" s="48">
        <f t="shared" si="2"/>
        <v>0.47907846805159005</v>
      </c>
      <c r="U56" s="23">
        <v>63</v>
      </c>
      <c r="V56" s="48">
        <f t="shared" si="7"/>
        <v>0.85135135135135132</v>
      </c>
      <c r="W56" s="23">
        <v>9795</v>
      </c>
      <c r="X56" s="48">
        <f t="shared" si="8"/>
        <v>0.48042966450853442</v>
      </c>
      <c r="Y56" s="23">
        <v>184</v>
      </c>
      <c r="Z56" s="23">
        <v>5</v>
      </c>
      <c r="AA56" s="23">
        <v>189</v>
      </c>
      <c r="AB56" s="23">
        <v>141</v>
      </c>
      <c r="AC56" s="23">
        <v>5</v>
      </c>
      <c r="AD56" s="23">
        <v>146</v>
      </c>
      <c r="AE56" s="23">
        <v>36</v>
      </c>
      <c r="AF56" s="23">
        <v>405</v>
      </c>
      <c r="AG56" s="23">
        <v>441</v>
      </c>
      <c r="AH56" s="23">
        <v>6</v>
      </c>
      <c r="AI56" s="23">
        <v>3</v>
      </c>
      <c r="AJ56" s="23">
        <v>0</v>
      </c>
      <c r="AK56" s="23">
        <v>4</v>
      </c>
      <c r="AL56" s="23"/>
    </row>
    <row r="57" spans="1:38" x14ac:dyDescent="0.35">
      <c r="A57" s="37" t="s">
        <v>146</v>
      </c>
      <c r="B57" s="23" t="s">
        <v>422</v>
      </c>
      <c r="C57" s="36" t="s">
        <v>35</v>
      </c>
      <c r="D57" s="23">
        <v>1</v>
      </c>
      <c r="F57" s="23">
        <v>2</v>
      </c>
      <c r="G57" s="23">
        <v>0</v>
      </c>
      <c r="H57" s="23">
        <v>12</v>
      </c>
      <c r="I57" s="23">
        <v>2</v>
      </c>
      <c r="J57" s="23">
        <v>1</v>
      </c>
      <c r="K57" s="23">
        <v>0</v>
      </c>
      <c r="L57" s="23">
        <v>0</v>
      </c>
      <c r="M57" s="23">
        <v>9048</v>
      </c>
      <c r="N57" s="38">
        <v>23</v>
      </c>
      <c r="O57" s="23">
        <v>9071</v>
      </c>
      <c r="P57" s="23">
        <v>9048</v>
      </c>
      <c r="Q57" s="23">
        <v>23</v>
      </c>
      <c r="R57" s="23">
        <v>9071</v>
      </c>
      <c r="S57" s="23">
        <v>4031</v>
      </c>
      <c r="T57" s="48">
        <f t="shared" si="2"/>
        <v>0.44551282051282054</v>
      </c>
      <c r="U57" s="23">
        <v>24</v>
      </c>
      <c r="V57" s="48">
        <f t="shared" si="7"/>
        <v>1.0434782608695652</v>
      </c>
      <c r="W57" s="23">
        <v>4055</v>
      </c>
      <c r="X57" s="48">
        <f t="shared" si="8"/>
        <v>0.4470289934957557</v>
      </c>
      <c r="Y57" s="23">
        <v>185</v>
      </c>
      <c r="Z57" s="23">
        <v>4</v>
      </c>
      <c r="AA57" s="23">
        <v>189</v>
      </c>
      <c r="AB57" s="23">
        <v>135</v>
      </c>
      <c r="AC57" s="23">
        <v>3</v>
      </c>
      <c r="AD57" s="23">
        <v>138</v>
      </c>
      <c r="AE57" s="23">
        <v>14</v>
      </c>
      <c r="AF57" s="23">
        <v>59</v>
      </c>
      <c r="AG57" s="23">
        <v>73</v>
      </c>
      <c r="AH57" s="23">
        <v>6</v>
      </c>
      <c r="AI57" s="23">
        <v>0</v>
      </c>
      <c r="AJ57" s="23">
        <v>0</v>
      </c>
      <c r="AK57" s="23">
        <v>2</v>
      </c>
      <c r="AL57" s="23"/>
    </row>
    <row r="58" spans="1:38" x14ac:dyDescent="0.35">
      <c r="A58" s="37" t="s">
        <v>146</v>
      </c>
      <c r="B58" s="23" t="s">
        <v>423</v>
      </c>
      <c r="C58" s="36" t="s">
        <v>35</v>
      </c>
      <c r="D58" s="23">
        <v>1</v>
      </c>
      <c r="F58" s="23">
        <v>3</v>
      </c>
      <c r="G58" s="23">
        <v>0</v>
      </c>
      <c r="H58" s="23">
        <v>15</v>
      </c>
      <c r="I58" s="23">
        <v>2</v>
      </c>
      <c r="J58" s="23">
        <v>2</v>
      </c>
      <c r="K58" s="23">
        <v>0</v>
      </c>
      <c r="L58" s="23">
        <v>0</v>
      </c>
      <c r="M58" s="23">
        <v>13606</v>
      </c>
      <c r="N58" s="38">
        <v>59</v>
      </c>
      <c r="O58" s="23">
        <v>13665</v>
      </c>
      <c r="P58" s="23">
        <v>13606</v>
      </c>
      <c r="Q58" s="23">
        <v>59</v>
      </c>
      <c r="R58" s="23">
        <v>13665</v>
      </c>
      <c r="S58" s="23">
        <v>6565</v>
      </c>
      <c r="T58" s="48">
        <f t="shared" si="2"/>
        <v>0.48250771718359547</v>
      </c>
      <c r="U58" s="23">
        <v>59</v>
      </c>
      <c r="V58" s="48">
        <f t="shared" si="7"/>
        <v>1</v>
      </c>
      <c r="W58" s="23">
        <v>6624</v>
      </c>
      <c r="X58" s="48">
        <f t="shared" si="8"/>
        <v>0.48474204171240393</v>
      </c>
      <c r="Y58" s="23">
        <v>205</v>
      </c>
      <c r="Z58" s="23">
        <v>6</v>
      </c>
      <c r="AA58" s="23">
        <v>211</v>
      </c>
      <c r="AB58" s="23">
        <v>138</v>
      </c>
      <c r="AC58" s="23">
        <v>6</v>
      </c>
      <c r="AD58" s="23">
        <v>144</v>
      </c>
      <c r="AE58" s="23">
        <v>23</v>
      </c>
      <c r="AF58" s="23">
        <v>98</v>
      </c>
      <c r="AG58" s="23">
        <v>121</v>
      </c>
      <c r="AH58" s="23">
        <v>6</v>
      </c>
      <c r="AI58" s="23">
        <v>1</v>
      </c>
      <c r="AJ58" s="23">
        <v>0</v>
      </c>
      <c r="AK58" s="23">
        <v>3</v>
      </c>
      <c r="AL58" s="23"/>
    </row>
    <row r="59" spans="1:38" x14ac:dyDescent="0.35">
      <c r="A59" s="37" t="s">
        <v>150</v>
      </c>
      <c r="B59" s="23" t="s">
        <v>52</v>
      </c>
      <c r="C59" s="36" t="s">
        <v>35</v>
      </c>
      <c r="D59" s="23">
        <v>1</v>
      </c>
      <c r="F59" s="23">
        <v>9</v>
      </c>
      <c r="G59" s="23">
        <v>0</v>
      </c>
      <c r="H59" s="23">
        <v>25</v>
      </c>
      <c r="I59" s="23">
        <v>6</v>
      </c>
      <c r="J59" s="23">
        <v>6</v>
      </c>
      <c r="K59" s="23">
        <v>0</v>
      </c>
      <c r="L59" s="23">
        <v>0</v>
      </c>
      <c r="M59" s="23">
        <v>24101</v>
      </c>
      <c r="N59" s="38">
        <v>49</v>
      </c>
      <c r="O59" s="23">
        <v>24150</v>
      </c>
      <c r="P59" s="23">
        <v>24101</v>
      </c>
      <c r="Q59" s="23">
        <v>49</v>
      </c>
      <c r="R59" s="23">
        <v>24150</v>
      </c>
      <c r="S59" s="23">
        <v>11844</v>
      </c>
      <c r="T59" s="48">
        <f t="shared" si="2"/>
        <v>0.49143189079291316</v>
      </c>
      <c r="U59" s="23">
        <v>45</v>
      </c>
      <c r="V59" s="48">
        <f t="shared" si="7"/>
        <v>0.91836734693877553</v>
      </c>
      <c r="W59" s="23">
        <v>11889</v>
      </c>
      <c r="X59" s="48">
        <f t="shared" si="8"/>
        <v>0.49229813664596273</v>
      </c>
      <c r="Y59" s="23">
        <v>395</v>
      </c>
      <c r="Z59" s="23">
        <v>7</v>
      </c>
      <c r="AA59" s="23">
        <v>402</v>
      </c>
      <c r="AB59" s="23">
        <v>326</v>
      </c>
      <c r="AC59" s="23">
        <v>7</v>
      </c>
      <c r="AD59" s="23">
        <v>333</v>
      </c>
      <c r="AE59" s="23">
        <v>101</v>
      </c>
      <c r="AF59" s="23">
        <v>110</v>
      </c>
      <c r="AG59" s="23">
        <v>211</v>
      </c>
      <c r="AH59" s="23">
        <v>12</v>
      </c>
      <c r="AI59" s="23">
        <v>3</v>
      </c>
      <c r="AJ59" s="23">
        <v>0</v>
      </c>
      <c r="AK59" s="23">
        <v>9</v>
      </c>
      <c r="AL59" s="23"/>
    </row>
    <row r="60" spans="1:38" x14ac:dyDescent="0.35">
      <c r="A60" s="37" t="s">
        <v>150</v>
      </c>
      <c r="B60" s="23" t="s">
        <v>424</v>
      </c>
      <c r="C60" s="36" t="s">
        <v>35</v>
      </c>
      <c r="D60" s="23">
        <v>1</v>
      </c>
      <c r="F60" s="23">
        <v>1</v>
      </c>
      <c r="G60" s="23">
        <v>0</v>
      </c>
      <c r="H60" s="23">
        <v>2</v>
      </c>
      <c r="I60" s="23">
        <v>1</v>
      </c>
      <c r="J60" s="23">
        <v>1</v>
      </c>
      <c r="K60" s="23">
        <v>0</v>
      </c>
      <c r="L60" s="23">
        <v>0</v>
      </c>
      <c r="M60" s="23">
        <v>1520</v>
      </c>
      <c r="N60" s="38">
        <v>9</v>
      </c>
      <c r="O60" s="23">
        <v>1529</v>
      </c>
      <c r="P60" s="23">
        <v>1520</v>
      </c>
      <c r="Q60" s="23">
        <v>9</v>
      </c>
      <c r="R60" s="23">
        <v>1529</v>
      </c>
      <c r="S60" s="23">
        <v>638</v>
      </c>
      <c r="T60" s="48">
        <f t="shared" si="2"/>
        <v>0.41973684210526313</v>
      </c>
      <c r="U60" s="23">
        <v>8</v>
      </c>
      <c r="V60" s="48">
        <f t="shared" si="7"/>
        <v>0.88888888888888884</v>
      </c>
      <c r="W60" s="23">
        <v>646</v>
      </c>
      <c r="X60" s="48">
        <f t="shared" si="8"/>
        <v>0.42249836494440812</v>
      </c>
      <c r="Y60" s="23">
        <v>36</v>
      </c>
      <c r="Z60" s="23">
        <v>0</v>
      </c>
      <c r="AA60" s="23">
        <v>36</v>
      </c>
      <c r="AB60" s="23">
        <v>31</v>
      </c>
      <c r="AC60" s="23">
        <v>0</v>
      </c>
      <c r="AD60" s="23">
        <v>31</v>
      </c>
      <c r="AE60" s="23">
        <v>0</v>
      </c>
      <c r="AF60" s="23">
        <v>6</v>
      </c>
      <c r="AG60" s="23">
        <v>6</v>
      </c>
      <c r="AH60" s="23">
        <v>1</v>
      </c>
      <c r="AI60" s="23">
        <v>0</v>
      </c>
      <c r="AJ60" s="23">
        <v>0</v>
      </c>
      <c r="AK60" s="23">
        <v>1</v>
      </c>
      <c r="AL60" s="23"/>
    </row>
    <row r="61" spans="1:38" x14ac:dyDescent="0.35">
      <c r="A61" s="37" t="s">
        <v>150</v>
      </c>
      <c r="B61" s="23" t="s">
        <v>425</v>
      </c>
      <c r="C61" s="36" t="s">
        <v>35</v>
      </c>
      <c r="D61" s="23">
        <v>1</v>
      </c>
      <c r="F61" s="23">
        <v>1</v>
      </c>
      <c r="G61" s="23">
        <v>0</v>
      </c>
      <c r="H61" s="23">
        <v>2</v>
      </c>
      <c r="I61" s="23">
        <v>1</v>
      </c>
      <c r="J61" s="23">
        <v>0</v>
      </c>
      <c r="K61" s="23">
        <v>0</v>
      </c>
      <c r="L61" s="23">
        <v>0</v>
      </c>
      <c r="M61" s="23">
        <v>2747</v>
      </c>
      <c r="N61" s="38">
        <v>2</v>
      </c>
      <c r="O61" s="23">
        <v>2749</v>
      </c>
      <c r="P61" s="23">
        <v>2747</v>
      </c>
      <c r="Q61" s="23">
        <v>2</v>
      </c>
      <c r="R61" s="23">
        <v>2749</v>
      </c>
      <c r="S61" s="23">
        <v>1718</v>
      </c>
      <c r="T61" s="48">
        <f t="shared" si="2"/>
        <v>0.62540953767746632</v>
      </c>
      <c r="U61" s="23">
        <v>3</v>
      </c>
      <c r="V61" s="48">
        <f t="shared" si="7"/>
        <v>1.5</v>
      </c>
      <c r="W61" s="23">
        <v>1721</v>
      </c>
      <c r="X61" s="48">
        <f t="shared" si="8"/>
        <v>0.62604583484903598</v>
      </c>
      <c r="Y61" s="23">
        <v>41</v>
      </c>
      <c r="Z61" s="23">
        <v>2</v>
      </c>
      <c r="AA61" s="23">
        <v>43</v>
      </c>
      <c r="AB61" s="23">
        <v>37</v>
      </c>
      <c r="AC61" s="23">
        <v>0</v>
      </c>
      <c r="AD61" s="23">
        <v>37</v>
      </c>
      <c r="AE61" s="23">
        <v>0</v>
      </c>
      <c r="AF61" s="23">
        <v>86</v>
      </c>
      <c r="AG61" s="23">
        <v>86</v>
      </c>
      <c r="AH61" s="23">
        <v>1</v>
      </c>
      <c r="AI61" s="23">
        <v>1</v>
      </c>
      <c r="AJ61" s="23">
        <v>0</v>
      </c>
      <c r="AK61" s="23">
        <v>1</v>
      </c>
      <c r="AL61" s="23"/>
    </row>
    <row r="62" spans="1:38" x14ac:dyDescent="0.35">
      <c r="A62" s="37" t="s">
        <v>150</v>
      </c>
      <c r="B62" s="23" t="s">
        <v>426</v>
      </c>
      <c r="C62" s="37" t="s">
        <v>35</v>
      </c>
      <c r="D62" s="23">
        <v>0</v>
      </c>
      <c r="E62" s="36">
        <v>1</v>
      </c>
      <c r="F62" s="23">
        <v>1</v>
      </c>
      <c r="G62" s="23">
        <v>1</v>
      </c>
      <c r="H62" s="23">
        <v>1</v>
      </c>
      <c r="I62" s="23">
        <v>1</v>
      </c>
      <c r="J62" s="23">
        <v>1</v>
      </c>
      <c r="K62" s="23">
        <v>0</v>
      </c>
      <c r="L62" s="23">
        <v>0</v>
      </c>
      <c r="M62" s="23">
        <v>1791</v>
      </c>
      <c r="N62" s="38">
        <v>12</v>
      </c>
      <c r="O62" s="23">
        <v>1803</v>
      </c>
      <c r="P62" s="23">
        <v>0</v>
      </c>
      <c r="Q62" s="23">
        <v>0</v>
      </c>
      <c r="R62" s="23">
        <v>0</v>
      </c>
      <c r="AG62" s="23">
        <v>0</v>
      </c>
      <c r="AH62" s="23">
        <v>1</v>
      </c>
      <c r="AI62" s="23">
        <v>1</v>
      </c>
      <c r="AJ62" s="23">
        <v>0</v>
      </c>
      <c r="AK62" s="23">
        <v>1</v>
      </c>
      <c r="AL62" s="23"/>
    </row>
    <row r="63" spans="1:38" x14ac:dyDescent="0.35">
      <c r="A63" s="37" t="s">
        <v>150</v>
      </c>
      <c r="B63" s="23" t="s">
        <v>427</v>
      </c>
      <c r="C63" s="36" t="s">
        <v>35</v>
      </c>
      <c r="D63" s="23">
        <v>1</v>
      </c>
      <c r="F63" s="23">
        <v>1</v>
      </c>
      <c r="G63" s="23">
        <v>0</v>
      </c>
      <c r="H63" s="23">
        <v>5</v>
      </c>
      <c r="I63" s="23">
        <v>0</v>
      </c>
      <c r="J63" s="23">
        <v>0</v>
      </c>
      <c r="K63" s="23">
        <v>0</v>
      </c>
      <c r="L63" s="23">
        <v>0</v>
      </c>
      <c r="M63" s="23">
        <v>2267</v>
      </c>
      <c r="N63" s="38">
        <v>10</v>
      </c>
      <c r="O63" s="23">
        <v>2277</v>
      </c>
      <c r="P63" s="23">
        <v>2267</v>
      </c>
      <c r="Q63" s="23">
        <v>10</v>
      </c>
      <c r="R63" s="23">
        <v>2277</v>
      </c>
      <c r="S63" s="23">
        <v>1161</v>
      </c>
      <c r="T63" s="48">
        <f t="shared" si="2"/>
        <v>0.51213056903396559</v>
      </c>
      <c r="U63" s="23">
        <v>2</v>
      </c>
      <c r="V63" s="48">
        <f>U63/Q63</f>
        <v>0.2</v>
      </c>
      <c r="W63" s="23">
        <v>1163</v>
      </c>
      <c r="X63" s="48">
        <f>W63/R63</f>
        <v>0.51075977162933683</v>
      </c>
      <c r="Y63" s="23">
        <v>24</v>
      </c>
      <c r="Z63" s="23">
        <v>0</v>
      </c>
      <c r="AA63" s="23">
        <v>24</v>
      </c>
      <c r="AB63" s="23">
        <v>22</v>
      </c>
      <c r="AC63" s="23">
        <v>0</v>
      </c>
      <c r="AD63" s="23">
        <v>22</v>
      </c>
      <c r="AE63" s="23">
        <v>3</v>
      </c>
      <c r="AF63" s="23">
        <v>14</v>
      </c>
      <c r="AG63" s="23">
        <v>17</v>
      </c>
      <c r="AH63" s="23">
        <v>2</v>
      </c>
      <c r="AI63" s="23">
        <v>1</v>
      </c>
      <c r="AJ63" s="23">
        <v>0</v>
      </c>
      <c r="AK63" s="23">
        <v>1</v>
      </c>
      <c r="AL63" s="23"/>
    </row>
    <row r="64" spans="1:38" x14ac:dyDescent="0.35">
      <c r="A64" s="37" t="s">
        <v>152</v>
      </c>
      <c r="B64" s="23" t="s">
        <v>428</v>
      </c>
      <c r="C64" s="36" t="s">
        <v>35</v>
      </c>
      <c r="D64" s="23">
        <v>1</v>
      </c>
      <c r="F64" s="23">
        <v>5</v>
      </c>
      <c r="G64" s="23">
        <v>0</v>
      </c>
      <c r="H64" s="23">
        <v>6</v>
      </c>
      <c r="I64" s="23">
        <v>4</v>
      </c>
      <c r="J64" s="23">
        <v>4</v>
      </c>
      <c r="K64" s="23">
        <v>0</v>
      </c>
      <c r="L64" s="23">
        <v>0</v>
      </c>
      <c r="M64" s="23">
        <v>5404</v>
      </c>
      <c r="N64" s="38">
        <v>7</v>
      </c>
      <c r="O64" s="23">
        <v>5411</v>
      </c>
      <c r="P64" s="23">
        <v>5404</v>
      </c>
      <c r="Q64" s="23">
        <v>7</v>
      </c>
      <c r="R64" s="23">
        <v>5411</v>
      </c>
      <c r="S64" s="23">
        <v>2630</v>
      </c>
      <c r="T64" s="48">
        <f t="shared" si="2"/>
        <v>0.48667653589933385</v>
      </c>
      <c r="U64" s="23">
        <v>7</v>
      </c>
      <c r="V64" s="48">
        <f>U64/Q64</f>
        <v>1</v>
      </c>
      <c r="W64" s="23">
        <v>2637</v>
      </c>
      <c r="X64" s="48">
        <f>W64/R64</f>
        <v>0.4873406024764369</v>
      </c>
      <c r="Y64" s="23">
        <v>30</v>
      </c>
      <c r="Z64" s="23">
        <v>1</v>
      </c>
      <c r="AA64" s="23">
        <v>31</v>
      </c>
      <c r="AB64" s="23">
        <v>25</v>
      </c>
      <c r="AC64" s="23">
        <v>1</v>
      </c>
      <c r="AD64" s="23">
        <v>26</v>
      </c>
      <c r="AE64" s="23">
        <v>3</v>
      </c>
      <c r="AF64" s="23">
        <v>35</v>
      </c>
      <c r="AG64" s="23">
        <v>38</v>
      </c>
      <c r="AH64" s="23">
        <v>2</v>
      </c>
      <c r="AI64" s="23">
        <v>2</v>
      </c>
      <c r="AK64" s="23">
        <v>5</v>
      </c>
      <c r="AL64" s="23"/>
    </row>
    <row r="65" spans="1:38" x14ac:dyDescent="0.35">
      <c r="A65" s="37" t="s">
        <v>152</v>
      </c>
      <c r="B65" s="23" t="s">
        <v>429</v>
      </c>
      <c r="C65" s="36" t="s">
        <v>35</v>
      </c>
      <c r="D65" s="23">
        <v>0</v>
      </c>
      <c r="E65" s="36">
        <v>1</v>
      </c>
      <c r="F65" s="23">
        <v>1</v>
      </c>
      <c r="G65" s="23">
        <v>1</v>
      </c>
      <c r="H65" s="23">
        <v>1</v>
      </c>
      <c r="I65" s="23">
        <v>0</v>
      </c>
      <c r="J65" s="23">
        <v>0</v>
      </c>
      <c r="K65" s="23">
        <v>0</v>
      </c>
      <c r="L65" s="23">
        <v>0</v>
      </c>
      <c r="M65" s="23">
        <v>1232</v>
      </c>
      <c r="N65" s="38">
        <v>2</v>
      </c>
      <c r="O65" s="23">
        <v>1234</v>
      </c>
      <c r="P65" s="23">
        <v>0</v>
      </c>
      <c r="Q65" s="23">
        <v>0</v>
      </c>
      <c r="R65" s="23">
        <v>0</v>
      </c>
      <c r="AJ65" s="23">
        <v>0</v>
      </c>
      <c r="AK65" s="23">
        <v>1</v>
      </c>
      <c r="AL65" s="23"/>
    </row>
    <row r="66" spans="1:38" x14ac:dyDescent="0.35">
      <c r="A66" s="37" t="s">
        <v>152</v>
      </c>
      <c r="B66" s="23" t="s">
        <v>430</v>
      </c>
      <c r="C66" s="36" t="s">
        <v>35</v>
      </c>
      <c r="D66" s="23">
        <v>0</v>
      </c>
      <c r="E66" s="36">
        <v>1</v>
      </c>
      <c r="F66" s="23">
        <v>1</v>
      </c>
      <c r="G66" s="23">
        <v>1</v>
      </c>
      <c r="H66" s="23">
        <v>1</v>
      </c>
      <c r="I66" s="23">
        <v>1</v>
      </c>
      <c r="J66" s="23">
        <v>1</v>
      </c>
      <c r="K66" s="23">
        <v>0</v>
      </c>
      <c r="L66" s="23">
        <v>0</v>
      </c>
      <c r="M66" s="23">
        <v>1055</v>
      </c>
      <c r="N66" s="38">
        <v>0</v>
      </c>
      <c r="O66" s="23">
        <v>1055</v>
      </c>
      <c r="P66" s="23">
        <v>0</v>
      </c>
      <c r="Q66" s="23">
        <v>0</v>
      </c>
      <c r="R66" s="23">
        <v>0</v>
      </c>
      <c r="AK66" s="23">
        <v>1</v>
      </c>
      <c r="AL66" s="23"/>
    </row>
    <row r="67" spans="1:38" x14ac:dyDescent="0.35">
      <c r="A67" s="37" t="s">
        <v>152</v>
      </c>
      <c r="B67" s="23" t="s">
        <v>431</v>
      </c>
      <c r="C67" s="37" t="s">
        <v>35</v>
      </c>
      <c r="D67" s="23">
        <v>0</v>
      </c>
      <c r="E67" s="36">
        <v>1</v>
      </c>
      <c r="F67" s="23">
        <v>1</v>
      </c>
      <c r="G67" s="23">
        <v>1</v>
      </c>
      <c r="H67" s="23">
        <v>1</v>
      </c>
      <c r="I67" s="23">
        <v>1</v>
      </c>
      <c r="J67" s="23">
        <v>1</v>
      </c>
      <c r="K67" s="23">
        <v>0</v>
      </c>
      <c r="L67" s="23">
        <v>0</v>
      </c>
      <c r="M67" s="23">
        <v>1067</v>
      </c>
      <c r="N67" s="38">
        <v>0</v>
      </c>
      <c r="O67" s="23">
        <v>1067</v>
      </c>
      <c r="P67" s="23">
        <v>0</v>
      </c>
      <c r="Q67" s="23">
        <v>0</v>
      </c>
      <c r="R67" s="23">
        <v>0</v>
      </c>
      <c r="AK67" s="23">
        <v>1</v>
      </c>
      <c r="AL67" s="23"/>
    </row>
    <row r="68" spans="1:38" x14ac:dyDescent="0.35">
      <c r="A68" s="37" t="s">
        <v>152</v>
      </c>
      <c r="B68" s="23" t="s">
        <v>356</v>
      </c>
      <c r="C68" s="37" t="s">
        <v>35</v>
      </c>
      <c r="D68" s="23">
        <v>1</v>
      </c>
      <c r="F68" s="23">
        <v>3</v>
      </c>
      <c r="H68" s="23">
        <v>4</v>
      </c>
      <c r="I68" s="23">
        <v>2</v>
      </c>
      <c r="J68" s="23">
        <v>2</v>
      </c>
      <c r="M68" s="23">
        <v>8758</v>
      </c>
      <c r="N68" s="38">
        <v>9</v>
      </c>
      <c r="O68" s="23">
        <v>8767</v>
      </c>
      <c r="P68" s="23">
        <v>8758</v>
      </c>
      <c r="Q68" s="23">
        <v>9</v>
      </c>
      <c r="R68" s="23">
        <v>8767</v>
      </c>
      <c r="S68" s="23">
        <v>4085</v>
      </c>
      <c r="T68" s="48">
        <f t="shared" ref="T68:T131" si="9">S68/P68</f>
        <v>0.46643069193879882</v>
      </c>
      <c r="U68" s="23">
        <v>8</v>
      </c>
      <c r="V68" s="48">
        <f t="shared" ref="V68:V77" si="10">U68/Q68</f>
        <v>0.88888888888888884</v>
      </c>
      <c r="W68" s="23">
        <v>4093</v>
      </c>
      <c r="X68" s="48">
        <f t="shared" ref="X68:X77" si="11">W68/R68</f>
        <v>0.46686437778031253</v>
      </c>
      <c r="Y68" s="23">
        <v>40</v>
      </c>
      <c r="Z68" s="23">
        <v>2</v>
      </c>
      <c r="AA68" s="23">
        <v>42</v>
      </c>
      <c r="AB68" s="23">
        <v>34</v>
      </c>
      <c r="AC68" s="23">
        <v>2</v>
      </c>
      <c r="AD68" s="23">
        <v>36</v>
      </c>
      <c r="AE68" s="23">
        <v>2</v>
      </c>
      <c r="AF68" s="23">
        <v>154</v>
      </c>
      <c r="AG68" s="23">
        <v>156</v>
      </c>
      <c r="AH68" s="23">
        <v>1</v>
      </c>
      <c r="AI68" s="23">
        <v>1</v>
      </c>
      <c r="AK68" s="23">
        <v>3</v>
      </c>
      <c r="AL68" s="23"/>
    </row>
    <row r="69" spans="1:38" x14ac:dyDescent="0.35">
      <c r="A69" s="37" t="s">
        <v>156</v>
      </c>
      <c r="B69" s="23" t="s">
        <v>364</v>
      </c>
      <c r="C69" s="36" t="s">
        <v>35</v>
      </c>
      <c r="D69" s="23">
        <v>1</v>
      </c>
      <c r="F69" s="23">
        <v>3</v>
      </c>
      <c r="G69" s="23">
        <v>0</v>
      </c>
      <c r="H69" s="23">
        <v>8</v>
      </c>
      <c r="I69" s="23">
        <v>3</v>
      </c>
      <c r="J69" s="23">
        <v>2</v>
      </c>
      <c r="K69" s="23">
        <v>0</v>
      </c>
      <c r="L69" s="23">
        <v>0</v>
      </c>
      <c r="M69" s="23">
        <v>3596</v>
      </c>
      <c r="N69" s="38">
        <v>4</v>
      </c>
      <c r="O69" s="23">
        <v>3600</v>
      </c>
      <c r="P69" s="23">
        <v>3596</v>
      </c>
      <c r="Q69" s="23">
        <v>4</v>
      </c>
      <c r="R69" s="23">
        <v>3600</v>
      </c>
      <c r="S69" s="23">
        <v>2010</v>
      </c>
      <c r="T69" s="48">
        <f t="shared" si="9"/>
        <v>0.55895439377085654</v>
      </c>
      <c r="U69" s="23">
        <v>4</v>
      </c>
      <c r="V69" s="48">
        <f t="shared" si="10"/>
        <v>1</v>
      </c>
      <c r="W69" s="23">
        <v>2014</v>
      </c>
      <c r="X69" s="48">
        <f t="shared" si="11"/>
        <v>0.55944444444444441</v>
      </c>
      <c r="Y69" s="23">
        <v>30</v>
      </c>
      <c r="Z69" s="23">
        <v>1</v>
      </c>
      <c r="AA69" s="23">
        <v>31</v>
      </c>
      <c r="AB69" s="23">
        <v>29</v>
      </c>
      <c r="AC69" s="23">
        <v>1</v>
      </c>
      <c r="AD69" s="23">
        <v>30</v>
      </c>
      <c r="AE69" s="23">
        <v>6</v>
      </c>
      <c r="AF69" s="23">
        <v>17</v>
      </c>
      <c r="AG69" s="23">
        <v>23</v>
      </c>
      <c r="AH69" s="23">
        <v>3</v>
      </c>
      <c r="AI69" s="23">
        <v>0</v>
      </c>
      <c r="AJ69" s="23">
        <v>0</v>
      </c>
      <c r="AK69" s="23">
        <v>3</v>
      </c>
      <c r="AL69" s="23"/>
    </row>
    <row r="70" spans="1:38" x14ac:dyDescent="0.35">
      <c r="A70" s="37" t="s">
        <v>156</v>
      </c>
      <c r="B70" s="23" t="s">
        <v>340</v>
      </c>
      <c r="C70" s="37" t="s">
        <v>35</v>
      </c>
      <c r="D70" s="23">
        <v>1</v>
      </c>
      <c r="F70" s="23">
        <v>2</v>
      </c>
      <c r="G70" s="23">
        <v>0</v>
      </c>
      <c r="H70" s="23">
        <v>4</v>
      </c>
      <c r="I70" s="23">
        <v>2</v>
      </c>
      <c r="J70" s="23">
        <v>2</v>
      </c>
      <c r="K70" s="23">
        <v>0</v>
      </c>
      <c r="L70" s="23">
        <v>0</v>
      </c>
      <c r="M70" s="23">
        <v>2231</v>
      </c>
      <c r="N70" s="38">
        <v>17</v>
      </c>
      <c r="O70" s="23">
        <v>2248</v>
      </c>
      <c r="P70" s="23">
        <v>2231</v>
      </c>
      <c r="Q70" s="23">
        <v>17</v>
      </c>
      <c r="R70" s="23">
        <v>2248</v>
      </c>
      <c r="S70" s="23">
        <v>1369</v>
      </c>
      <c r="T70" s="48">
        <f t="shared" si="9"/>
        <v>0.61362617660242047</v>
      </c>
      <c r="U70" s="23">
        <v>9</v>
      </c>
      <c r="V70" s="48">
        <f t="shared" si="10"/>
        <v>0.52941176470588236</v>
      </c>
      <c r="W70" s="23">
        <v>1378</v>
      </c>
      <c r="X70" s="48">
        <f t="shared" si="11"/>
        <v>0.61298932384341642</v>
      </c>
      <c r="Y70" s="23">
        <v>11</v>
      </c>
      <c r="Z70" s="23">
        <v>0</v>
      </c>
      <c r="AA70" s="23">
        <v>11</v>
      </c>
      <c r="AB70" s="23">
        <v>7</v>
      </c>
      <c r="AC70" s="23">
        <v>0</v>
      </c>
      <c r="AD70" s="23">
        <v>7</v>
      </c>
      <c r="AE70" s="23">
        <v>0</v>
      </c>
      <c r="AF70" s="23">
        <v>29</v>
      </c>
      <c r="AG70" s="23">
        <v>29</v>
      </c>
      <c r="AH70" s="23">
        <v>2</v>
      </c>
      <c r="AI70" s="23">
        <v>0</v>
      </c>
      <c r="AJ70" s="23">
        <v>0</v>
      </c>
      <c r="AK70" s="23">
        <v>2</v>
      </c>
      <c r="AL70" s="23"/>
    </row>
    <row r="71" spans="1:38" x14ac:dyDescent="0.35">
      <c r="A71" s="37" t="s">
        <v>156</v>
      </c>
      <c r="B71" s="23" t="s">
        <v>432</v>
      </c>
      <c r="C71" s="36" t="s">
        <v>35</v>
      </c>
      <c r="D71" s="23">
        <v>1</v>
      </c>
      <c r="F71" s="23">
        <v>1</v>
      </c>
      <c r="G71" s="23">
        <v>0</v>
      </c>
      <c r="H71" s="23">
        <v>6</v>
      </c>
      <c r="I71" s="23">
        <v>0</v>
      </c>
      <c r="J71" s="23">
        <v>0</v>
      </c>
      <c r="K71" s="23">
        <v>0</v>
      </c>
      <c r="L71" s="23">
        <v>0</v>
      </c>
      <c r="M71" s="23">
        <v>1139</v>
      </c>
      <c r="N71" s="38">
        <v>1</v>
      </c>
      <c r="O71" s="23">
        <v>1140</v>
      </c>
      <c r="P71" s="23">
        <v>1139</v>
      </c>
      <c r="Q71" s="23">
        <v>1</v>
      </c>
      <c r="R71" s="23">
        <v>1140</v>
      </c>
      <c r="S71" s="23">
        <v>678</v>
      </c>
      <c r="T71" s="48">
        <f t="shared" si="9"/>
        <v>0.59525899912203684</v>
      </c>
      <c r="U71" s="23">
        <v>17</v>
      </c>
      <c r="V71" s="48">
        <f t="shared" si="10"/>
        <v>17</v>
      </c>
      <c r="W71" s="23">
        <v>695</v>
      </c>
      <c r="X71" s="48">
        <f t="shared" si="11"/>
        <v>0.60964912280701755</v>
      </c>
      <c r="Y71" s="23">
        <v>9</v>
      </c>
      <c r="Z71" s="23">
        <v>1</v>
      </c>
      <c r="AA71" s="23">
        <v>10</v>
      </c>
      <c r="AB71" s="23">
        <v>9</v>
      </c>
      <c r="AC71" s="23">
        <v>1</v>
      </c>
      <c r="AD71" s="23">
        <v>10</v>
      </c>
      <c r="AE71" s="23">
        <v>0</v>
      </c>
      <c r="AF71" s="23">
        <v>20</v>
      </c>
      <c r="AG71" s="23">
        <v>20</v>
      </c>
      <c r="AH71" s="23">
        <v>5</v>
      </c>
      <c r="AI71" s="23">
        <v>1</v>
      </c>
      <c r="AJ71" s="23">
        <v>0</v>
      </c>
      <c r="AK71" s="23">
        <v>1</v>
      </c>
      <c r="AL71" s="23"/>
    </row>
    <row r="72" spans="1:38" x14ac:dyDescent="0.35">
      <c r="A72" s="37" t="s">
        <v>156</v>
      </c>
      <c r="B72" s="23" t="s">
        <v>433</v>
      </c>
      <c r="C72" s="37" t="s">
        <v>35</v>
      </c>
      <c r="D72" s="23">
        <v>1</v>
      </c>
      <c r="F72" s="23">
        <v>2</v>
      </c>
      <c r="G72" s="23">
        <v>0</v>
      </c>
      <c r="H72" s="23">
        <v>3</v>
      </c>
      <c r="I72" s="23">
        <v>1</v>
      </c>
      <c r="J72" s="23">
        <v>1</v>
      </c>
      <c r="K72" s="23">
        <v>0</v>
      </c>
      <c r="L72" s="23">
        <v>0</v>
      </c>
      <c r="M72" s="23">
        <v>2650</v>
      </c>
      <c r="N72" s="38">
        <v>2</v>
      </c>
      <c r="O72" s="23">
        <v>2652</v>
      </c>
      <c r="P72" s="23">
        <v>2650</v>
      </c>
      <c r="Q72" s="23">
        <v>2</v>
      </c>
      <c r="R72" s="23">
        <v>2652</v>
      </c>
      <c r="S72" s="23">
        <v>1833</v>
      </c>
      <c r="T72" s="48">
        <f t="shared" si="9"/>
        <v>0.69169811320754715</v>
      </c>
      <c r="U72" s="23">
        <v>1</v>
      </c>
      <c r="V72" s="48">
        <f t="shared" si="10"/>
        <v>0.5</v>
      </c>
      <c r="W72" s="23">
        <v>1834</v>
      </c>
      <c r="X72" s="48">
        <f t="shared" si="11"/>
        <v>0.69155354449472095</v>
      </c>
      <c r="Y72" s="23">
        <v>11</v>
      </c>
      <c r="Z72" s="23">
        <v>1</v>
      </c>
      <c r="AA72" s="23">
        <v>12</v>
      </c>
      <c r="AB72" s="23">
        <v>11</v>
      </c>
      <c r="AC72" s="23">
        <v>1</v>
      </c>
      <c r="AD72" s="23">
        <v>12</v>
      </c>
      <c r="AE72" s="23">
        <v>2</v>
      </c>
      <c r="AF72" s="23">
        <v>49</v>
      </c>
      <c r="AG72" s="23">
        <v>51</v>
      </c>
      <c r="AH72" s="23">
        <v>1</v>
      </c>
      <c r="AI72" s="23">
        <v>0</v>
      </c>
      <c r="AJ72" s="23">
        <v>0</v>
      </c>
      <c r="AK72" s="23">
        <v>2</v>
      </c>
      <c r="AL72" s="23"/>
    </row>
    <row r="73" spans="1:38" x14ac:dyDescent="0.35">
      <c r="A73" s="37" t="s">
        <v>113</v>
      </c>
      <c r="B73" s="23" t="s">
        <v>434</v>
      </c>
      <c r="C73" s="36" t="s">
        <v>35</v>
      </c>
      <c r="D73" s="23">
        <v>1</v>
      </c>
      <c r="F73" s="23">
        <v>6</v>
      </c>
      <c r="G73" s="23">
        <v>0</v>
      </c>
      <c r="H73" s="23">
        <v>20</v>
      </c>
      <c r="I73" s="23">
        <v>5</v>
      </c>
      <c r="J73" s="23">
        <v>3</v>
      </c>
      <c r="K73" s="23">
        <v>0</v>
      </c>
      <c r="L73" s="23">
        <v>0</v>
      </c>
      <c r="M73" s="23">
        <v>53940</v>
      </c>
      <c r="N73" s="23">
        <v>75</v>
      </c>
      <c r="O73" s="23">
        <v>54015</v>
      </c>
      <c r="P73" s="23">
        <v>53940</v>
      </c>
      <c r="Q73" s="23">
        <v>75</v>
      </c>
      <c r="R73" s="23">
        <v>54015</v>
      </c>
      <c r="S73" s="23">
        <v>22213</v>
      </c>
      <c r="T73" s="48">
        <f t="shared" si="9"/>
        <v>0.41180941787170933</v>
      </c>
      <c r="U73" s="23">
        <v>71</v>
      </c>
      <c r="V73" s="48">
        <f t="shared" si="10"/>
        <v>0.94666666666666666</v>
      </c>
      <c r="W73" s="23">
        <v>22284</v>
      </c>
      <c r="X73" s="48">
        <f t="shared" si="11"/>
        <v>0.41255206886975843</v>
      </c>
      <c r="Y73" s="23">
        <v>509</v>
      </c>
      <c r="Z73" s="23">
        <v>5</v>
      </c>
      <c r="AA73" s="23">
        <v>514</v>
      </c>
      <c r="AB73" s="23">
        <v>322</v>
      </c>
      <c r="AC73" s="23">
        <v>5</v>
      </c>
      <c r="AD73" s="23">
        <v>327</v>
      </c>
      <c r="AE73" s="23">
        <v>100</v>
      </c>
      <c r="AF73" s="23">
        <v>424</v>
      </c>
      <c r="AG73" s="23">
        <v>524</v>
      </c>
      <c r="AH73" s="23">
        <v>7</v>
      </c>
      <c r="AI73" s="23">
        <v>3</v>
      </c>
      <c r="AJ73" s="23">
        <v>0</v>
      </c>
      <c r="AK73" s="23">
        <v>6</v>
      </c>
      <c r="AL73" s="23"/>
    </row>
    <row r="74" spans="1:38" x14ac:dyDescent="0.35">
      <c r="A74" s="37" t="s">
        <v>113</v>
      </c>
      <c r="B74" s="23" t="s">
        <v>435</v>
      </c>
      <c r="C74" s="36" t="s">
        <v>35</v>
      </c>
      <c r="D74" s="23">
        <v>1</v>
      </c>
      <c r="F74" s="23">
        <v>6</v>
      </c>
      <c r="G74" s="23">
        <v>0</v>
      </c>
      <c r="H74" s="23">
        <v>19</v>
      </c>
      <c r="I74" s="23">
        <v>6</v>
      </c>
      <c r="J74" s="23">
        <v>4</v>
      </c>
      <c r="K74" s="23">
        <v>0</v>
      </c>
      <c r="L74" s="23">
        <v>0</v>
      </c>
      <c r="M74" s="23">
        <v>48618</v>
      </c>
      <c r="N74" s="23">
        <v>81</v>
      </c>
      <c r="O74" s="23">
        <v>48699</v>
      </c>
      <c r="P74" s="23">
        <v>48618</v>
      </c>
      <c r="Q74" s="23">
        <v>81</v>
      </c>
      <c r="R74" s="23">
        <v>48699</v>
      </c>
      <c r="S74" s="23">
        <v>18134</v>
      </c>
      <c r="T74" s="48">
        <f t="shared" si="9"/>
        <v>0.37298942778394834</v>
      </c>
      <c r="U74" s="23">
        <v>79</v>
      </c>
      <c r="V74" s="48">
        <f t="shared" si="10"/>
        <v>0.97530864197530864</v>
      </c>
      <c r="W74" s="23">
        <v>18213</v>
      </c>
      <c r="X74" s="48">
        <f t="shared" si="11"/>
        <v>0.37399125238711267</v>
      </c>
      <c r="Y74" s="23">
        <v>413</v>
      </c>
      <c r="Z74" s="23">
        <v>7</v>
      </c>
      <c r="AA74" s="23">
        <v>420</v>
      </c>
      <c r="AB74" s="23">
        <v>284</v>
      </c>
      <c r="AC74" s="23">
        <v>7</v>
      </c>
      <c r="AD74" s="23">
        <v>291</v>
      </c>
      <c r="AE74" s="23">
        <v>81</v>
      </c>
      <c r="AF74" s="23">
        <v>329</v>
      </c>
      <c r="AG74" s="23">
        <v>410</v>
      </c>
      <c r="AH74" s="23">
        <v>8</v>
      </c>
      <c r="AI74" s="23">
        <v>2</v>
      </c>
      <c r="AJ74" s="23">
        <v>0</v>
      </c>
      <c r="AK74" s="23">
        <v>6</v>
      </c>
      <c r="AL74" s="23"/>
    </row>
    <row r="75" spans="1:38" x14ac:dyDescent="0.35">
      <c r="A75" s="37" t="s">
        <v>159</v>
      </c>
      <c r="B75" s="23" t="s">
        <v>436</v>
      </c>
      <c r="C75" s="37" t="s">
        <v>35</v>
      </c>
      <c r="D75" s="23">
        <v>1</v>
      </c>
      <c r="F75" s="23">
        <v>2</v>
      </c>
      <c r="G75" s="23">
        <v>0</v>
      </c>
      <c r="H75" s="23">
        <v>6</v>
      </c>
      <c r="I75" s="23">
        <v>2</v>
      </c>
      <c r="J75" s="23">
        <v>1</v>
      </c>
      <c r="K75" s="23">
        <v>0</v>
      </c>
      <c r="L75" s="23">
        <v>0</v>
      </c>
      <c r="M75" s="23">
        <v>6431</v>
      </c>
      <c r="N75" s="38">
        <v>2</v>
      </c>
      <c r="O75" s="23">
        <v>6433</v>
      </c>
      <c r="P75" s="23">
        <v>6431</v>
      </c>
      <c r="Q75" s="23">
        <v>2</v>
      </c>
      <c r="R75" s="23">
        <v>6433</v>
      </c>
      <c r="S75" s="23">
        <v>2071</v>
      </c>
      <c r="T75" s="48">
        <f t="shared" si="9"/>
        <v>0.32203389830508472</v>
      </c>
      <c r="U75" s="23">
        <v>2</v>
      </c>
      <c r="V75" s="48">
        <f t="shared" si="10"/>
        <v>1</v>
      </c>
      <c r="W75" s="23">
        <v>2073</v>
      </c>
      <c r="X75" s="48">
        <f t="shared" si="11"/>
        <v>0.32224467588994249</v>
      </c>
      <c r="Y75" s="23">
        <v>68</v>
      </c>
      <c r="Z75" s="23">
        <v>0</v>
      </c>
      <c r="AA75" s="23">
        <v>68</v>
      </c>
      <c r="AB75" s="23">
        <v>64</v>
      </c>
      <c r="AC75" s="23">
        <v>0</v>
      </c>
      <c r="AD75" s="23">
        <v>64</v>
      </c>
      <c r="AE75" s="23">
        <v>5</v>
      </c>
      <c r="AF75" s="23">
        <v>19</v>
      </c>
      <c r="AG75" s="23">
        <v>24</v>
      </c>
      <c r="AH75" s="23">
        <v>4</v>
      </c>
      <c r="AI75" s="23">
        <v>2</v>
      </c>
      <c r="AJ75" s="23">
        <v>0</v>
      </c>
      <c r="AK75" s="23">
        <v>2</v>
      </c>
      <c r="AL75" s="23"/>
    </row>
    <row r="76" spans="1:38" x14ac:dyDescent="0.35">
      <c r="A76" s="37" t="s">
        <v>159</v>
      </c>
      <c r="B76" s="23" t="s">
        <v>437</v>
      </c>
      <c r="C76" s="37" t="s">
        <v>35</v>
      </c>
      <c r="D76" s="23">
        <v>1</v>
      </c>
      <c r="F76" s="23">
        <v>8</v>
      </c>
      <c r="G76" s="23">
        <v>0</v>
      </c>
      <c r="H76" s="23">
        <v>12</v>
      </c>
      <c r="I76" s="23">
        <v>8</v>
      </c>
      <c r="J76" s="23">
        <v>8</v>
      </c>
      <c r="K76" s="23">
        <v>0</v>
      </c>
      <c r="L76" s="23">
        <v>0</v>
      </c>
      <c r="M76" s="23">
        <v>31950</v>
      </c>
      <c r="N76" s="38">
        <v>32</v>
      </c>
      <c r="O76" s="23">
        <v>31982</v>
      </c>
      <c r="P76" s="23">
        <v>31950</v>
      </c>
      <c r="Q76" s="23">
        <v>32</v>
      </c>
      <c r="R76" s="23">
        <v>31982</v>
      </c>
      <c r="S76" s="23">
        <v>14339</v>
      </c>
      <c r="T76" s="48">
        <f t="shared" si="9"/>
        <v>0.44879499217527385</v>
      </c>
      <c r="U76" s="23">
        <v>28</v>
      </c>
      <c r="V76" s="48">
        <f t="shared" si="10"/>
        <v>0.875</v>
      </c>
      <c r="W76" s="23">
        <v>14367</v>
      </c>
      <c r="X76" s="48">
        <f t="shared" si="11"/>
        <v>0.44922143705834533</v>
      </c>
      <c r="Y76" s="23">
        <v>254</v>
      </c>
      <c r="Z76" s="23">
        <v>5</v>
      </c>
      <c r="AA76" s="23">
        <v>259</v>
      </c>
      <c r="AB76" s="23">
        <v>227</v>
      </c>
      <c r="AC76" s="23">
        <v>5</v>
      </c>
      <c r="AD76" s="23">
        <v>232</v>
      </c>
      <c r="AE76" s="23">
        <v>15</v>
      </c>
      <c r="AF76" s="23">
        <v>262</v>
      </c>
      <c r="AG76" s="23">
        <v>277</v>
      </c>
      <c r="AH76" s="23">
        <v>5</v>
      </c>
      <c r="AI76" s="23">
        <v>3</v>
      </c>
      <c r="AJ76" s="23">
        <v>0</v>
      </c>
      <c r="AK76" s="23">
        <v>8</v>
      </c>
      <c r="AL76" s="23"/>
    </row>
    <row r="77" spans="1:38" x14ac:dyDescent="0.35">
      <c r="A77" s="37" t="s">
        <v>159</v>
      </c>
      <c r="B77" s="23" t="s">
        <v>438</v>
      </c>
      <c r="C77" s="36" t="s">
        <v>35</v>
      </c>
      <c r="D77" s="23">
        <v>1</v>
      </c>
      <c r="F77" s="23">
        <v>2</v>
      </c>
      <c r="G77" s="23">
        <v>0</v>
      </c>
      <c r="H77" s="23">
        <v>5</v>
      </c>
      <c r="I77" s="23">
        <v>1</v>
      </c>
      <c r="J77" s="23">
        <v>1</v>
      </c>
      <c r="K77" s="23">
        <v>0</v>
      </c>
      <c r="L77" s="23">
        <v>0</v>
      </c>
      <c r="M77" s="23">
        <v>8253</v>
      </c>
      <c r="N77" s="38">
        <v>3</v>
      </c>
      <c r="O77" s="23">
        <v>8256</v>
      </c>
      <c r="P77" s="23">
        <v>8253</v>
      </c>
      <c r="Q77" s="23">
        <v>3</v>
      </c>
      <c r="R77" s="23">
        <v>8256</v>
      </c>
      <c r="S77" s="23">
        <v>4205</v>
      </c>
      <c r="T77" s="48">
        <f t="shared" si="9"/>
        <v>0.50951169271779961</v>
      </c>
      <c r="U77" s="23">
        <v>3</v>
      </c>
      <c r="V77" s="48">
        <f t="shared" si="10"/>
        <v>1</v>
      </c>
      <c r="W77" s="23">
        <v>4208</v>
      </c>
      <c r="X77" s="48">
        <f t="shared" si="11"/>
        <v>0.50968992248062017</v>
      </c>
      <c r="Y77" s="23">
        <v>70</v>
      </c>
      <c r="Z77" s="23">
        <v>0</v>
      </c>
      <c r="AA77" s="23">
        <v>70</v>
      </c>
      <c r="AB77" s="23">
        <v>58</v>
      </c>
      <c r="AC77" s="23">
        <v>0</v>
      </c>
      <c r="AD77" s="23">
        <v>58</v>
      </c>
      <c r="AE77" s="23">
        <v>7</v>
      </c>
      <c r="AF77" s="23">
        <v>175</v>
      </c>
      <c r="AG77" s="23">
        <v>182</v>
      </c>
      <c r="AH77" s="23">
        <v>1</v>
      </c>
      <c r="AI77" s="23">
        <v>1</v>
      </c>
      <c r="AJ77" s="23">
        <v>0</v>
      </c>
      <c r="AK77" s="23">
        <v>2</v>
      </c>
      <c r="AL77" s="23"/>
    </row>
    <row r="78" spans="1:38" x14ac:dyDescent="0.35">
      <c r="A78" s="37" t="s">
        <v>159</v>
      </c>
      <c r="B78" s="23" t="s">
        <v>439</v>
      </c>
      <c r="C78" s="36" t="s">
        <v>35</v>
      </c>
      <c r="D78" s="23">
        <v>0</v>
      </c>
      <c r="E78" s="36">
        <v>1</v>
      </c>
      <c r="F78" s="23">
        <v>1</v>
      </c>
      <c r="G78" s="23">
        <v>1</v>
      </c>
      <c r="H78" s="23">
        <v>1</v>
      </c>
      <c r="I78" s="23">
        <v>0</v>
      </c>
      <c r="J78" s="23">
        <v>0</v>
      </c>
      <c r="K78" s="23">
        <v>0</v>
      </c>
      <c r="L78" s="23">
        <v>0</v>
      </c>
      <c r="M78" s="23">
        <v>4246</v>
      </c>
      <c r="N78" s="38">
        <v>11</v>
      </c>
      <c r="O78" s="23">
        <v>4257</v>
      </c>
      <c r="P78" s="23">
        <v>0</v>
      </c>
      <c r="Q78" s="23">
        <v>0</v>
      </c>
      <c r="R78" s="23">
        <v>0</v>
      </c>
      <c r="AG78" s="23">
        <v>0</v>
      </c>
      <c r="AH78" s="23">
        <v>1</v>
      </c>
      <c r="AJ78" s="23">
        <v>0</v>
      </c>
      <c r="AK78" s="23">
        <v>1</v>
      </c>
      <c r="AL78" s="23"/>
    </row>
    <row r="79" spans="1:38" x14ac:dyDescent="0.35">
      <c r="A79" s="37" t="s">
        <v>159</v>
      </c>
      <c r="B79" s="23" t="s">
        <v>440</v>
      </c>
      <c r="C79" s="36" t="s">
        <v>35</v>
      </c>
      <c r="D79" s="23">
        <v>1</v>
      </c>
      <c r="F79" s="23">
        <v>1</v>
      </c>
      <c r="G79" s="23">
        <v>0</v>
      </c>
      <c r="H79" s="23">
        <v>2</v>
      </c>
      <c r="I79" s="23">
        <v>1</v>
      </c>
      <c r="J79" s="23">
        <v>1</v>
      </c>
      <c r="K79" s="23">
        <v>0</v>
      </c>
      <c r="L79" s="23">
        <v>0</v>
      </c>
      <c r="M79" s="23">
        <v>4140</v>
      </c>
      <c r="N79" s="38">
        <v>12</v>
      </c>
      <c r="O79" s="23">
        <v>4152</v>
      </c>
      <c r="P79" s="23">
        <v>4140</v>
      </c>
      <c r="Q79" s="23">
        <v>12</v>
      </c>
      <c r="R79" s="23">
        <v>4152</v>
      </c>
      <c r="S79" s="23">
        <v>1774</v>
      </c>
      <c r="T79" s="48">
        <f t="shared" si="9"/>
        <v>0.42850241545893719</v>
      </c>
      <c r="U79" s="23">
        <v>12</v>
      </c>
      <c r="V79" s="48">
        <f t="shared" ref="V79:V90" si="12">U79/Q79</f>
        <v>1</v>
      </c>
      <c r="W79" s="23">
        <v>1786</v>
      </c>
      <c r="X79" s="48">
        <f t="shared" ref="X79:X90" si="13">W79/R79</f>
        <v>0.43015414258188822</v>
      </c>
      <c r="Y79" s="23">
        <v>17</v>
      </c>
      <c r="AA79" s="23">
        <v>17</v>
      </c>
      <c r="AB79" s="23">
        <v>17</v>
      </c>
      <c r="AD79" s="23">
        <v>17</v>
      </c>
      <c r="AE79" s="23">
        <v>0</v>
      </c>
      <c r="AF79" s="23">
        <v>58</v>
      </c>
      <c r="AG79" s="23">
        <v>58</v>
      </c>
      <c r="AH79" s="23">
        <v>1</v>
      </c>
      <c r="AI79" s="23">
        <v>1</v>
      </c>
      <c r="AJ79" s="23">
        <v>0</v>
      </c>
      <c r="AK79" s="23">
        <v>1</v>
      </c>
      <c r="AL79" s="23"/>
    </row>
    <row r="80" spans="1:38" x14ac:dyDescent="0.35">
      <c r="A80" s="37" t="s">
        <v>164</v>
      </c>
      <c r="B80" s="23" t="s">
        <v>441</v>
      </c>
      <c r="C80" s="37" t="s">
        <v>35</v>
      </c>
      <c r="D80" s="23">
        <v>1</v>
      </c>
      <c r="F80" s="23">
        <v>4</v>
      </c>
      <c r="G80" s="23">
        <v>0</v>
      </c>
      <c r="H80" s="23">
        <v>7</v>
      </c>
      <c r="I80" s="23">
        <v>0</v>
      </c>
      <c r="J80" s="23">
        <v>0</v>
      </c>
      <c r="K80" s="23">
        <v>0</v>
      </c>
      <c r="L80" s="23">
        <v>0</v>
      </c>
      <c r="M80" s="23">
        <v>4496</v>
      </c>
      <c r="N80" s="38">
        <v>4</v>
      </c>
      <c r="O80" s="23">
        <v>4500</v>
      </c>
      <c r="P80" s="23">
        <v>4496</v>
      </c>
      <c r="Q80" s="23">
        <v>4</v>
      </c>
      <c r="R80" s="23">
        <v>4500</v>
      </c>
      <c r="S80" s="23">
        <v>2416</v>
      </c>
      <c r="T80" s="48">
        <f t="shared" si="9"/>
        <v>0.53736654804270467</v>
      </c>
      <c r="U80" s="23">
        <v>5</v>
      </c>
      <c r="V80" s="48">
        <f t="shared" si="12"/>
        <v>1.25</v>
      </c>
      <c r="W80" s="23">
        <v>2421</v>
      </c>
      <c r="X80" s="48">
        <f t="shared" si="13"/>
        <v>0.53800000000000003</v>
      </c>
      <c r="Y80" s="23">
        <v>15</v>
      </c>
      <c r="Z80" s="23">
        <v>3</v>
      </c>
      <c r="AA80" s="23">
        <v>18</v>
      </c>
      <c r="AB80" s="23">
        <v>4</v>
      </c>
      <c r="AC80" s="23">
        <v>1</v>
      </c>
      <c r="AD80" s="23">
        <v>5</v>
      </c>
      <c r="AE80" s="23">
        <v>3</v>
      </c>
      <c r="AF80" s="23">
        <v>16</v>
      </c>
      <c r="AG80" s="23">
        <v>19</v>
      </c>
      <c r="AH80" s="23">
        <v>5</v>
      </c>
      <c r="AI80" s="23">
        <v>2</v>
      </c>
      <c r="AJ80" s="23">
        <v>0</v>
      </c>
      <c r="AK80" s="23">
        <v>4</v>
      </c>
      <c r="AL80" s="23"/>
    </row>
    <row r="81" spans="1:38" x14ac:dyDescent="0.35">
      <c r="A81" s="37" t="s">
        <v>164</v>
      </c>
      <c r="B81" s="23" t="s">
        <v>442</v>
      </c>
      <c r="C81" s="36" t="s">
        <v>35</v>
      </c>
      <c r="D81" s="23">
        <v>1</v>
      </c>
      <c r="F81" s="23">
        <v>4</v>
      </c>
      <c r="G81" s="23">
        <v>0</v>
      </c>
      <c r="H81" s="23">
        <v>5</v>
      </c>
      <c r="I81" s="23">
        <v>0</v>
      </c>
      <c r="J81" s="23">
        <v>0</v>
      </c>
      <c r="K81" s="23">
        <v>0</v>
      </c>
      <c r="L81" s="23">
        <v>0</v>
      </c>
      <c r="M81" s="23">
        <v>4270</v>
      </c>
      <c r="N81" s="38">
        <v>8</v>
      </c>
      <c r="O81" s="23">
        <v>4278</v>
      </c>
      <c r="P81" s="23">
        <v>4270</v>
      </c>
      <c r="Q81" s="23">
        <v>8</v>
      </c>
      <c r="R81" s="23">
        <v>4278</v>
      </c>
      <c r="S81" s="23">
        <v>1907</v>
      </c>
      <c r="T81" s="48">
        <f t="shared" si="9"/>
        <v>0.44660421545667445</v>
      </c>
      <c r="U81" s="23">
        <v>8</v>
      </c>
      <c r="V81" s="48">
        <f t="shared" si="12"/>
        <v>1</v>
      </c>
      <c r="W81" s="23">
        <v>1915</v>
      </c>
      <c r="X81" s="48">
        <f t="shared" si="13"/>
        <v>0.44763908368396449</v>
      </c>
      <c r="Y81" s="23">
        <v>46</v>
      </c>
      <c r="Z81" s="23">
        <v>5</v>
      </c>
      <c r="AA81" s="23">
        <v>51</v>
      </c>
      <c r="AB81" s="23">
        <v>2</v>
      </c>
      <c r="AC81" s="23">
        <v>1</v>
      </c>
      <c r="AD81" s="23">
        <v>3</v>
      </c>
      <c r="AE81" s="23">
        <v>3</v>
      </c>
      <c r="AF81" s="23">
        <v>30</v>
      </c>
      <c r="AG81" s="23">
        <v>33</v>
      </c>
      <c r="AH81" s="23">
        <v>1</v>
      </c>
      <c r="AI81" s="23">
        <v>0</v>
      </c>
      <c r="AJ81" s="23">
        <v>0</v>
      </c>
      <c r="AK81" s="23">
        <v>4</v>
      </c>
      <c r="AL81" s="23"/>
    </row>
    <row r="82" spans="1:38" x14ac:dyDescent="0.35">
      <c r="A82" s="37" t="s">
        <v>164</v>
      </c>
      <c r="B82" s="23" t="s">
        <v>443</v>
      </c>
      <c r="C82" s="37" t="s">
        <v>35</v>
      </c>
      <c r="D82" s="23">
        <v>1</v>
      </c>
      <c r="F82" s="23">
        <v>5</v>
      </c>
      <c r="G82" s="23">
        <v>0</v>
      </c>
      <c r="H82" s="23">
        <v>10</v>
      </c>
      <c r="I82" s="23">
        <v>3</v>
      </c>
      <c r="J82" s="23">
        <v>2</v>
      </c>
      <c r="K82" s="23">
        <v>0</v>
      </c>
      <c r="L82" s="23">
        <v>0</v>
      </c>
      <c r="M82" s="23">
        <v>5551</v>
      </c>
      <c r="N82" s="38">
        <v>15</v>
      </c>
      <c r="O82" s="23">
        <v>5566</v>
      </c>
      <c r="P82" s="23">
        <v>5551</v>
      </c>
      <c r="Q82" s="23">
        <v>15</v>
      </c>
      <c r="R82" s="23">
        <v>5566</v>
      </c>
      <c r="S82" s="23">
        <v>2639</v>
      </c>
      <c r="T82" s="48">
        <f t="shared" si="9"/>
        <v>0.47540983606557374</v>
      </c>
      <c r="U82" s="23">
        <v>20</v>
      </c>
      <c r="V82" s="48">
        <f t="shared" si="12"/>
        <v>1.3333333333333333</v>
      </c>
      <c r="W82" s="23">
        <v>2659</v>
      </c>
      <c r="X82" s="48">
        <f t="shared" si="13"/>
        <v>0.47772188286022277</v>
      </c>
      <c r="Y82" s="23">
        <v>6</v>
      </c>
      <c r="Z82" s="23">
        <v>6</v>
      </c>
      <c r="AA82" s="23">
        <v>12</v>
      </c>
      <c r="AB82" s="23">
        <v>4</v>
      </c>
      <c r="AC82" s="23">
        <v>6</v>
      </c>
      <c r="AD82" s="23">
        <v>10</v>
      </c>
      <c r="AE82" s="23">
        <v>3</v>
      </c>
      <c r="AF82" s="23">
        <v>16</v>
      </c>
      <c r="AG82" s="23">
        <v>19</v>
      </c>
      <c r="AH82" s="23">
        <v>2</v>
      </c>
      <c r="AI82" s="23">
        <v>2</v>
      </c>
      <c r="AJ82" s="23">
        <v>0</v>
      </c>
      <c r="AK82" s="23">
        <v>5</v>
      </c>
      <c r="AL82" s="23"/>
    </row>
    <row r="83" spans="1:38" x14ac:dyDescent="0.35">
      <c r="A83" s="37" t="s">
        <v>170</v>
      </c>
      <c r="B83" s="23" t="s">
        <v>444</v>
      </c>
      <c r="C83" s="36" t="s">
        <v>35</v>
      </c>
      <c r="D83" s="23">
        <v>1</v>
      </c>
      <c r="F83" s="23">
        <v>2</v>
      </c>
      <c r="G83" s="23">
        <v>0</v>
      </c>
      <c r="H83" s="23">
        <v>6</v>
      </c>
      <c r="I83" s="23">
        <v>1</v>
      </c>
      <c r="J83" s="23">
        <v>1</v>
      </c>
      <c r="K83" s="23">
        <v>3</v>
      </c>
      <c r="L83" s="23">
        <v>1</v>
      </c>
      <c r="M83" s="23">
        <v>4241</v>
      </c>
      <c r="N83" s="38">
        <v>35</v>
      </c>
      <c r="O83" s="23">
        <v>4276</v>
      </c>
      <c r="P83" s="23">
        <v>4241</v>
      </c>
      <c r="Q83" s="23">
        <v>35</v>
      </c>
      <c r="R83" s="23">
        <v>4276</v>
      </c>
      <c r="S83" s="23">
        <v>2228</v>
      </c>
      <c r="T83" s="48">
        <f t="shared" si="9"/>
        <v>0.52534779533128984</v>
      </c>
      <c r="U83" s="23">
        <v>34</v>
      </c>
      <c r="V83" s="48">
        <f t="shared" si="12"/>
        <v>0.97142857142857142</v>
      </c>
      <c r="W83" s="23">
        <v>2262</v>
      </c>
      <c r="X83" s="48">
        <f t="shared" si="13"/>
        <v>0.52899906454630496</v>
      </c>
      <c r="Y83" s="23">
        <v>54</v>
      </c>
      <c r="Z83" s="23">
        <v>11</v>
      </c>
      <c r="AA83" s="23">
        <v>65</v>
      </c>
      <c r="AB83" s="23">
        <v>43</v>
      </c>
      <c r="AC83" s="23">
        <v>9</v>
      </c>
      <c r="AD83" s="23">
        <v>52</v>
      </c>
      <c r="AE83" s="23">
        <v>4</v>
      </c>
      <c r="AF83" s="23">
        <v>59</v>
      </c>
      <c r="AG83" s="23">
        <v>63</v>
      </c>
      <c r="AH83" s="23">
        <v>2</v>
      </c>
      <c r="AI83" s="23">
        <v>0</v>
      </c>
      <c r="AJ83" s="23">
        <v>0</v>
      </c>
      <c r="AK83" s="23">
        <v>2</v>
      </c>
      <c r="AL83" s="23"/>
    </row>
    <row r="84" spans="1:38" x14ac:dyDescent="0.35">
      <c r="A84" s="37" t="s">
        <v>170</v>
      </c>
      <c r="B84" s="23" t="s">
        <v>445</v>
      </c>
      <c r="C84" s="36" t="s">
        <v>35</v>
      </c>
      <c r="D84" s="23">
        <v>1</v>
      </c>
      <c r="F84" s="23">
        <v>5</v>
      </c>
      <c r="G84" s="23">
        <v>0</v>
      </c>
      <c r="H84" s="23">
        <v>19</v>
      </c>
      <c r="I84" s="23">
        <v>3</v>
      </c>
      <c r="J84" s="23">
        <v>3</v>
      </c>
      <c r="K84" s="23">
        <v>0</v>
      </c>
      <c r="L84" s="23">
        <v>0</v>
      </c>
      <c r="M84" s="23">
        <v>11835</v>
      </c>
      <c r="N84" s="38">
        <v>20</v>
      </c>
      <c r="O84" s="23">
        <v>11855</v>
      </c>
      <c r="P84" s="23">
        <v>11835</v>
      </c>
      <c r="Q84" s="23">
        <v>20</v>
      </c>
      <c r="R84" s="23">
        <v>11855</v>
      </c>
      <c r="S84" s="23">
        <v>6455</v>
      </c>
      <c r="T84" s="48">
        <f t="shared" si="9"/>
        <v>0.54541613857203208</v>
      </c>
      <c r="U84" s="23">
        <v>18</v>
      </c>
      <c r="V84" s="48">
        <f t="shared" si="12"/>
        <v>0.9</v>
      </c>
      <c r="W84" s="23">
        <v>6473</v>
      </c>
      <c r="X84" s="48">
        <f t="shared" si="13"/>
        <v>0.54601433994095316</v>
      </c>
      <c r="Y84" s="23">
        <v>195</v>
      </c>
      <c r="Z84" s="23">
        <v>2</v>
      </c>
      <c r="AA84" s="23">
        <v>197</v>
      </c>
      <c r="AB84" s="23">
        <v>161</v>
      </c>
      <c r="AC84" s="23">
        <v>2</v>
      </c>
      <c r="AD84" s="23">
        <v>163</v>
      </c>
      <c r="AE84" s="23">
        <v>33</v>
      </c>
      <c r="AF84" s="23">
        <v>97</v>
      </c>
      <c r="AG84" s="23">
        <v>130</v>
      </c>
      <c r="AH84" s="23">
        <v>9</v>
      </c>
      <c r="AI84" s="23">
        <v>3</v>
      </c>
      <c r="AJ84" s="23">
        <v>0</v>
      </c>
      <c r="AK84" s="23">
        <v>5</v>
      </c>
      <c r="AL84" s="23"/>
    </row>
    <row r="85" spans="1:38" x14ac:dyDescent="0.35">
      <c r="A85" s="37" t="s">
        <v>170</v>
      </c>
      <c r="B85" s="23" t="s">
        <v>446</v>
      </c>
      <c r="C85" s="36" t="s">
        <v>35</v>
      </c>
      <c r="D85" s="23">
        <v>1</v>
      </c>
      <c r="F85" s="23">
        <v>1</v>
      </c>
      <c r="G85" s="23">
        <v>0</v>
      </c>
      <c r="H85" s="23">
        <v>5</v>
      </c>
      <c r="I85" s="23">
        <v>0</v>
      </c>
      <c r="J85" s="23">
        <v>0</v>
      </c>
      <c r="K85" s="23">
        <v>0</v>
      </c>
      <c r="L85" s="23">
        <v>0</v>
      </c>
      <c r="M85" s="23">
        <v>1963</v>
      </c>
      <c r="N85" s="38">
        <v>2</v>
      </c>
      <c r="O85" s="23">
        <v>1965</v>
      </c>
      <c r="P85" s="23">
        <v>1963</v>
      </c>
      <c r="Q85" s="23">
        <v>2</v>
      </c>
      <c r="R85" s="23">
        <v>1965</v>
      </c>
      <c r="S85" s="23">
        <v>904</v>
      </c>
      <c r="T85" s="48">
        <f t="shared" si="9"/>
        <v>0.46051961283749365</v>
      </c>
      <c r="U85" s="23">
        <v>2</v>
      </c>
      <c r="V85" s="48">
        <f t="shared" si="12"/>
        <v>1</v>
      </c>
      <c r="W85" s="23">
        <v>906</v>
      </c>
      <c r="X85" s="48">
        <f t="shared" si="13"/>
        <v>0.46106870229007635</v>
      </c>
      <c r="Y85" s="23">
        <v>18</v>
      </c>
      <c r="Z85" s="23">
        <v>3</v>
      </c>
      <c r="AA85" s="23">
        <v>21</v>
      </c>
      <c r="AB85" s="23">
        <v>15</v>
      </c>
      <c r="AC85" s="23">
        <v>2</v>
      </c>
      <c r="AD85" s="23">
        <v>17</v>
      </c>
      <c r="AE85" s="23">
        <v>2</v>
      </c>
      <c r="AF85" s="23">
        <v>19</v>
      </c>
      <c r="AG85" s="23">
        <v>21</v>
      </c>
      <c r="AH85" s="23">
        <v>1</v>
      </c>
      <c r="AI85" s="23">
        <v>0</v>
      </c>
      <c r="AJ85" s="23">
        <v>0</v>
      </c>
      <c r="AK85" s="23">
        <v>1</v>
      </c>
      <c r="AL85" s="23"/>
    </row>
    <row r="86" spans="1:38" x14ac:dyDescent="0.35">
      <c r="A86" s="37" t="s">
        <v>170</v>
      </c>
      <c r="B86" s="23" t="s">
        <v>447</v>
      </c>
      <c r="C86" s="36" t="s">
        <v>35</v>
      </c>
      <c r="D86" s="23">
        <v>1</v>
      </c>
      <c r="F86" s="23">
        <v>2</v>
      </c>
      <c r="G86" s="23">
        <v>0</v>
      </c>
      <c r="H86" s="23">
        <v>6</v>
      </c>
      <c r="I86" s="23">
        <v>2</v>
      </c>
      <c r="J86" s="23">
        <v>2</v>
      </c>
      <c r="K86" s="23">
        <v>0</v>
      </c>
      <c r="L86" s="23">
        <v>0</v>
      </c>
      <c r="M86" s="23">
        <v>5652</v>
      </c>
      <c r="N86" s="38">
        <v>33</v>
      </c>
      <c r="O86" s="23">
        <v>5685</v>
      </c>
      <c r="P86" s="23">
        <v>5652</v>
      </c>
      <c r="Q86" s="23">
        <v>33</v>
      </c>
      <c r="R86" s="23">
        <v>5685</v>
      </c>
      <c r="S86" s="23">
        <v>3631</v>
      </c>
      <c r="T86" s="48">
        <f t="shared" si="9"/>
        <v>0.64242745930644019</v>
      </c>
      <c r="U86" s="23">
        <v>33</v>
      </c>
      <c r="V86" s="48">
        <f t="shared" si="12"/>
        <v>1</v>
      </c>
      <c r="W86" s="23">
        <v>3664</v>
      </c>
      <c r="X86" s="48">
        <f t="shared" si="13"/>
        <v>0.64450307827616538</v>
      </c>
      <c r="Y86" s="23">
        <v>101</v>
      </c>
      <c r="Z86" s="23">
        <v>14</v>
      </c>
      <c r="AA86" s="23">
        <v>115</v>
      </c>
      <c r="AB86" s="23">
        <v>87</v>
      </c>
      <c r="AC86" s="23">
        <v>14</v>
      </c>
      <c r="AD86" s="23">
        <v>101</v>
      </c>
      <c r="AE86" s="23">
        <v>0</v>
      </c>
      <c r="AF86" s="23">
        <v>63</v>
      </c>
      <c r="AG86" s="23">
        <v>63</v>
      </c>
      <c r="AH86" s="23">
        <v>3</v>
      </c>
      <c r="AI86" s="23">
        <v>1</v>
      </c>
      <c r="AK86" s="23">
        <v>2</v>
      </c>
      <c r="AL86" s="23"/>
    </row>
    <row r="87" spans="1:38" x14ac:dyDescent="0.35">
      <c r="A87" s="37" t="s">
        <v>172</v>
      </c>
      <c r="B87" s="23" t="s">
        <v>434</v>
      </c>
      <c r="C87" s="36" t="s">
        <v>35</v>
      </c>
      <c r="D87" s="23">
        <v>1</v>
      </c>
      <c r="F87" s="23">
        <v>2</v>
      </c>
      <c r="G87" s="23">
        <v>0</v>
      </c>
      <c r="H87" s="23">
        <v>4</v>
      </c>
      <c r="I87" s="23">
        <v>2</v>
      </c>
      <c r="J87" s="23">
        <v>2</v>
      </c>
      <c r="K87" s="23">
        <v>0</v>
      </c>
      <c r="L87" s="23">
        <v>0</v>
      </c>
      <c r="M87" s="23">
        <v>1837</v>
      </c>
      <c r="N87" s="38">
        <v>13</v>
      </c>
      <c r="O87" s="23">
        <v>1850</v>
      </c>
      <c r="P87" s="23">
        <v>1837</v>
      </c>
      <c r="Q87" s="23">
        <v>13</v>
      </c>
      <c r="R87" s="23">
        <v>1850</v>
      </c>
      <c r="S87" s="23">
        <v>1064</v>
      </c>
      <c r="T87" s="48">
        <f t="shared" si="9"/>
        <v>0.57920522591181278</v>
      </c>
      <c r="U87" s="23">
        <v>10</v>
      </c>
      <c r="V87" s="48">
        <f t="shared" si="12"/>
        <v>0.76923076923076927</v>
      </c>
      <c r="W87" s="23">
        <v>1074</v>
      </c>
      <c r="X87" s="48">
        <f t="shared" si="13"/>
        <v>0.5805405405405405</v>
      </c>
      <c r="Y87" s="23">
        <v>16</v>
      </c>
      <c r="Z87" s="23">
        <v>5</v>
      </c>
      <c r="AA87" s="23">
        <v>21</v>
      </c>
      <c r="AB87" s="23">
        <v>11</v>
      </c>
      <c r="AC87" s="23">
        <v>4</v>
      </c>
      <c r="AD87" s="23">
        <v>15</v>
      </c>
      <c r="AE87" s="23">
        <v>0</v>
      </c>
      <c r="AF87" s="23">
        <v>28</v>
      </c>
      <c r="AG87" s="23">
        <v>28</v>
      </c>
      <c r="AH87" s="23">
        <v>1</v>
      </c>
      <c r="AI87" s="23">
        <v>1</v>
      </c>
      <c r="AJ87" s="23">
        <v>0</v>
      </c>
      <c r="AK87" s="23">
        <v>2</v>
      </c>
      <c r="AL87" s="23"/>
    </row>
    <row r="88" spans="1:38" x14ac:dyDescent="0.35">
      <c r="A88" s="37" t="s">
        <v>172</v>
      </c>
      <c r="B88" s="23" t="s">
        <v>448</v>
      </c>
      <c r="C88" s="36" t="s">
        <v>35</v>
      </c>
      <c r="D88" s="23">
        <v>1</v>
      </c>
      <c r="F88" s="23">
        <v>4</v>
      </c>
      <c r="G88" s="23">
        <v>0</v>
      </c>
      <c r="H88" s="23">
        <v>5</v>
      </c>
      <c r="I88" s="23">
        <v>2</v>
      </c>
      <c r="J88" s="23">
        <v>2</v>
      </c>
      <c r="K88" s="23">
        <v>0</v>
      </c>
      <c r="L88" s="23">
        <v>0</v>
      </c>
      <c r="M88" s="23">
        <v>3682</v>
      </c>
      <c r="N88" s="38">
        <v>5</v>
      </c>
      <c r="O88" s="23">
        <v>3687</v>
      </c>
      <c r="P88" s="23">
        <v>3682</v>
      </c>
      <c r="Q88" s="23">
        <v>5</v>
      </c>
      <c r="R88" s="23">
        <v>3687</v>
      </c>
      <c r="S88" s="23">
        <v>2124</v>
      </c>
      <c r="T88" s="48">
        <f t="shared" si="9"/>
        <v>0.57686040195545896</v>
      </c>
      <c r="U88" s="23">
        <v>5</v>
      </c>
      <c r="V88" s="48">
        <f t="shared" si="12"/>
        <v>1</v>
      </c>
      <c r="W88" s="23">
        <v>2129</v>
      </c>
      <c r="X88" s="48">
        <f t="shared" si="13"/>
        <v>0.57743422836994851</v>
      </c>
      <c r="Y88" s="23">
        <v>45</v>
      </c>
      <c r="Z88" s="23">
        <v>4</v>
      </c>
      <c r="AA88" s="23">
        <v>49</v>
      </c>
      <c r="AB88" s="23">
        <v>35</v>
      </c>
      <c r="AC88" s="23">
        <v>4</v>
      </c>
      <c r="AD88" s="23">
        <v>39</v>
      </c>
      <c r="AE88" s="23">
        <v>0</v>
      </c>
      <c r="AF88" s="23">
        <v>127</v>
      </c>
      <c r="AG88" s="23">
        <v>127</v>
      </c>
      <c r="AH88" s="23">
        <v>1</v>
      </c>
      <c r="AI88" s="23">
        <v>1</v>
      </c>
      <c r="AJ88" s="23">
        <v>0</v>
      </c>
      <c r="AK88" s="23">
        <v>4</v>
      </c>
      <c r="AL88" s="23"/>
    </row>
    <row r="89" spans="1:38" x14ac:dyDescent="0.35">
      <c r="A89" s="37" t="s">
        <v>172</v>
      </c>
      <c r="B89" s="23" t="s">
        <v>435</v>
      </c>
      <c r="C89" s="37" t="s">
        <v>35</v>
      </c>
      <c r="D89" s="23">
        <v>1</v>
      </c>
      <c r="F89" s="23">
        <v>4</v>
      </c>
      <c r="G89" s="23">
        <v>0</v>
      </c>
      <c r="H89" s="23">
        <v>5</v>
      </c>
      <c r="I89" s="23">
        <v>2</v>
      </c>
      <c r="J89" s="23">
        <v>2</v>
      </c>
      <c r="K89" s="23">
        <v>1</v>
      </c>
      <c r="L89" s="23">
        <v>0</v>
      </c>
      <c r="M89" s="23">
        <v>3031</v>
      </c>
      <c r="N89" s="38">
        <v>40</v>
      </c>
      <c r="O89" s="23">
        <v>3071</v>
      </c>
      <c r="P89" s="23">
        <v>3031</v>
      </c>
      <c r="Q89" s="23">
        <v>40</v>
      </c>
      <c r="R89" s="23">
        <v>3071</v>
      </c>
      <c r="S89" s="23">
        <v>1780</v>
      </c>
      <c r="T89" s="48">
        <f t="shared" si="9"/>
        <v>0.58726492906631478</v>
      </c>
      <c r="U89" s="23">
        <v>34</v>
      </c>
      <c r="V89" s="48">
        <f t="shared" si="12"/>
        <v>0.85</v>
      </c>
      <c r="W89" s="23">
        <v>1814</v>
      </c>
      <c r="X89" s="48">
        <f t="shared" si="13"/>
        <v>0.59068707261478348</v>
      </c>
      <c r="Y89" s="23">
        <v>29</v>
      </c>
      <c r="Z89" s="23">
        <v>15</v>
      </c>
      <c r="AA89" s="23">
        <v>44</v>
      </c>
      <c r="AB89" s="23">
        <v>25</v>
      </c>
      <c r="AC89" s="23">
        <v>14</v>
      </c>
      <c r="AD89" s="23">
        <v>39</v>
      </c>
      <c r="AE89" s="23">
        <v>0</v>
      </c>
      <c r="AF89" s="23">
        <v>68</v>
      </c>
      <c r="AG89" s="23">
        <v>68</v>
      </c>
      <c r="AH89" s="23">
        <v>3</v>
      </c>
      <c r="AI89" s="23">
        <v>2</v>
      </c>
      <c r="AJ89" s="23">
        <v>0</v>
      </c>
      <c r="AK89" s="23">
        <v>4</v>
      </c>
      <c r="AL89" s="23"/>
    </row>
    <row r="90" spans="1:38" x14ac:dyDescent="0.35">
      <c r="A90" s="37" t="s">
        <v>179</v>
      </c>
      <c r="B90" s="23" t="s">
        <v>356</v>
      </c>
      <c r="C90" s="36" t="s">
        <v>35</v>
      </c>
      <c r="D90" s="23">
        <v>1</v>
      </c>
      <c r="F90" s="23">
        <v>6</v>
      </c>
      <c r="G90" s="23">
        <v>0</v>
      </c>
      <c r="H90" s="23">
        <v>19</v>
      </c>
      <c r="I90" s="23">
        <v>3</v>
      </c>
      <c r="J90" s="23">
        <v>2</v>
      </c>
      <c r="K90" s="23">
        <v>1</v>
      </c>
      <c r="L90" s="23">
        <v>1</v>
      </c>
      <c r="M90" s="23">
        <v>73796</v>
      </c>
      <c r="N90" s="23">
        <v>27</v>
      </c>
      <c r="O90" s="23">
        <v>73823</v>
      </c>
      <c r="P90" s="23">
        <v>73796</v>
      </c>
      <c r="Q90" s="23">
        <v>27</v>
      </c>
      <c r="R90" s="23">
        <v>73823</v>
      </c>
      <c r="S90" s="23">
        <v>31722</v>
      </c>
      <c r="T90" s="48">
        <f t="shared" si="9"/>
        <v>0.42986069705675106</v>
      </c>
      <c r="U90" s="23">
        <v>26</v>
      </c>
      <c r="V90" s="48">
        <f t="shared" si="12"/>
        <v>0.96296296296296291</v>
      </c>
      <c r="W90" s="23">
        <v>31748</v>
      </c>
      <c r="X90" s="48">
        <f t="shared" si="13"/>
        <v>0.4300556737060266</v>
      </c>
      <c r="Y90" s="23">
        <v>876</v>
      </c>
      <c r="Z90" s="23">
        <v>0</v>
      </c>
      <c r="AA90" s="23">
        <v>876</v>
      </c>
      <c r="AB90" s="23">
        <v>666</v>
      </c>
      <c r="AC90" s="23">
        <v>0</v>
      </c>
      <c r="AD90" s="23">
        <v>666</v>
      </c>
      <c r="AE90" s="23">
        <v>215</v>
      </c>
      <c r="AF90" s="23">
        <v>553</v>
      </c>
      <c r="AG90" s="23">
        <v>768</v>
      </c>
      <c r="AH90" s="23">
        <v>6</v>
      </c>
      <c r="AI90" s="23">
        <v>3</v>
      </c>
      <c r="AJ90" s="23">
        <v>0</v>
      </c>
      <c r="AK90" s="23">
        <v>6</v>
      </c>
      <c r="AL90" s="23"/>
    </row>
    <row r="91" spans="1:38" x14ac:dyDescent="0.35">
      <c r="A91" s="37" t="s">
        <v>179</v>
      </c>
      <c r="B91" s="23" t="s">
        <v>364</v>
      </c>
      <c r="C91" s="36" t="s">
        <v>35</v>
      </c>
      <c r="D91" s="23">
        <v>0</v>
      </c>
      <c r="E91" s="36">
        <v>1</v>
      </c>
      <c r="F91" s="23">
        <v>1</v>
      </c>
      <c r="G91" s="23">
        <v>1</v>
      </c>
      <c r="H91" s="23">
        <v>1</v>
      </c>
      <c r="I91" s="23">
        <v>1</v>
      </c>
      <c r="J91" s="23">
        <v>1</v>
      </c>
      <c r="K91" s="23">
        <v>0</v>
      </c>
      <c r="L91" s="23">
        <v>0</v>
      </c>
      <c r="M91" s="23">
        <v>12762</v>
      </c>
      <c r="N91" s="23">
        <v>7</v>
      </c>
      <c r="O91" s="23">
        <v>12769</v>
      </c>
      <c r="P91" s="23">
        <v>0</v>
      </c>
      <c r="Q91" s="23">
        <v>0</v>
      </c>
      <c r="R91" s="23">
        <v>0</v>
      </c>
      <c r="AA91" s="23">
        <v>0</v>
      </c>
      <c r="AD91" s="23">
        <v>0</v>
      </c>
      <c r="AH91" s="23">
        <v>0</v>
      </c>
      <c r="AI91" s="23">
        <v>0</v>
      </c>
      <c r="AJ91" s="23">
        <v>0</v>
      </c>
      <c r="AK91" s="23">
        <v>1</v>
      </c>
      <c r="AL91" s="23"/>
    </row>
    <row r="92" spans="1:38" x14ac:dyDescent="0.35">
      <c r="A92" s="37" t="s">
        <v>179</v>
      </c>
      <c r="B92" s="23" t="s">
        <v>340</v>
      </c>
      <c r="C92" s="36" t="s">
        <v>35</v>
      </c>
      <c r="D92" s="23">
        <v>1</v>
      </c>
      <c r="F92" s="23">
        <v>1</v>
      </c>
      <c r="G92" s="23">
        <v>0</v>
      </c>
      <c r="H92" s="23">
        <v>2</v>
      </c>
      <c r="I92" s="23">
        <v>1</v>
      </c>
      <c r="J92" s="23">
        <v>0</v>
      </c>
      <c r="K92" s="23">
        <v>0</v>
      </c>
      <c r="L92" s="23">
        <v>0</v>
      </c>
      <c r="M92" s="23">
        <v>11931</v>
      </c>
      <c r="N92" s="23">
        <v>4</v>
      </c>
      <c r="O92" s="23">
        <v>11935</v>
      </c>
      <c r="P92" s="23">
        <v>11931</v>
      </c>
      <c r="Q92" s="23">
        <v>4</v>
      </c>
      <c r="R92" s="23">
        <v>11935</v>
      </c>
      <c r="S92" s="23">
        <v>4797</v>
      </c>
      <c r="T92" s="48">
        <f t="shared" si="9"/>
        <v>0.40206185567010311</v>
      </c>
      <c r="U92" s="23">
        <v>4</v>
      </c>
      <c r="V92" s="48">
        <f>U92/Q92</f>
        <v>1</v>
      </c>
      <c r="W92" s="23">
        <v>4801</v>
      </c>
      <c r="X92" s="48">
        <f t="shared" ref="X92:X97" si="14">W92/R92</f>
        <v>0.40226225387515713</v>
      </c>
      <c r="Y92" s="23">
        <v>141</v>
      </c>
      <c r="Z92" s="23">
        <v>0</v>
      </c>
      <c r="AA92" s="23">
        <v>141</v>
      </c>
      <c r="AB92" s="23">
        <v>103</v>
      </c>
      <c r="AC92" s="23">
        <v>0</v>
      </c>
      <c r="AD92" s="23">
        <v>103</v>
      </c>
      <c r="AE92" s="23">
        <v>0</v>
      </c>
      <c r="AF92" s="23">
        <v>344</v>
      </c>
      <c r="AG92" s="23">
        <v>344</v>
      </c>
      <c r="AH92" s="23">
        <v>1</v>
      </c>
      <c r="AI92" s="23">
        <v>0</v>
      </c>
      <c r="AJ92" s="23">
        <v>0</v>
      </c>
      <c r="AK92" s="23">
        <v>1</v>
      </c>
      <c r="AL92" s="23"/>
    </row>
    <row r="93" spans="1:38" x14ac:dyDescent="0.35">
      <c r="A93" s="37" t="s">
        <v>179</v>
      </c>
      <c r="B93" s="23" t="s">
        <v>449</v>
      </c>
      <c r="C93" s="36" t="s">
        <v>35</v>
      </c>
      <c r="D93" s="23">
        <v>1</v>
      </c>
      <c r="F93" s="23">
        <v>1</v>
      </c>
      <c r="G93" s="23">
        <v>0</v>
      </c>
      <c r="H93" s="23">
        <v>3</v>
      </c>
      <c r="I93" s="23">
        <v>1</v>
      </c>
      <c r="J93" s="23">
        <v>1</v>
      </c>
      <c r="K93" s="23">
        <v>0</v>
      </c>
      <c r="L93" s="23">
        <v>0</v>
      </c>
      <c r="M93" s="23">
        <v>13819</v>
      </c>
      <c r="N93" s="23">
        <v>8</v>
      </c>
      <c r="O93" s="23">
        <v>13827</v>
      </c>
      <c r="P93" s="23">
        <v>13819</v>
      </c>
      <c r="Q93" s="23">
        <v>8</v>
      </c>
      <c r="R93" s="23">
        <v>13827</v>
      </c>
      <c r="S93" s="23">
        <v>6327</v>
      </c>
      <c r="T93" s="48">
        <f t="shared" si="9"/>
        <v>0.45784789058542585</v>
      </c>
      <c r="U93" s="23">
        <v>8</v>
      </c>
      <c r="V93" s="48">
        <f>U93/Q93</f>
        <v>1</v>
      </c>
      <c r="W93" s="23">
        <v>6335</v>
      </c>
      <c r="X93" s="48">
        <f t="shared" si="14"/>
        <v>0.45816156794677082</v>
      </c>
      <c r="Y93" s="23">
        <v>151</v>
      </c>
      <c r="Z93" s="23">
        <v>0</v>
      </c>
      <c r="AA93" s="23">
        <v>151</v>
      </c>
      <c r="AB93" s="23">
        <v>137</v>
      </c>
      <c r="AC93" s="23">
        <v>0</v>
      </c>
      <c r="AD93" s="23">
        <v>137</v>
      </c>
      <c r="AE93" s="23">
        <v>12</v>
      </c>
      <c r="AF93" s="23">
        <v>439</v>
      </c>
      <c r="AG93" s="23">
        <v>451</v>
      </c>
      <c r="AH93" s="23">
        <v>1</v>
      </c>
      <c r="AI93" s="23">
        <v>1</v>
      </c>
      <c r="AJ93" s="23">
        <v>0</v>
      </c>
      <c r="AK93" s="23">
        <v>1</v>
      </c>
      <c r="AL93" s="23"/>
    </row>
    <row r="94" spans="1:38" x14ac:dyDescent="0.35">
      <c r="A94" s="37" t="s">
        <v>179</v>
      </c>
      <c r="B94" s="23" t="s">
        <v>432</v>
      </c>
      <c r="C94" s="36" t="s">
        <v>35</v>
      </c>
      <c r="D94" s="23">
        <v>1</v>
      </c>
      <c r="F94" s="23">
        <v>1</v>
      </c>
      <c r="G94" s="23">
        <v>0</v>
      </c>
      <c r="H94" s="23">
        <v>3</v>
      </c>
      <c r="I94" s="23">
        <v>1</v>
      </c>
      <c r="J94" s="23">
        <v>1</v>
      </c>
      <c r="K94" s="23">
        <v>0</v>
      </c>
      <c r="L94" s="23">
        <v>0</v>
      </c>
      <c r="M94" s="23">
        <v>10643</v>
      </c>
      <c r="N94" s="23">
        <v>4</v>
      </c>
      <c r="O94" s="23">
        <v>10647</v>
      </c>
      <c r="P94" s="23">
        <v>10643</v>
      </c>
      <c r="Q94" s="23">
        <v>4</v>
      </c>
      <c r="R94" s="23">
        <v>10647</v>
      </c>
      <c r="S94" s="23">
        <v>3860</v>
      </c>
      <c r="T94" s="48">
        <f t="shared" si="9"/>
        <v>0.36267969557455604</v>
      </c>
      <c r="U94" s="23">
        <v>3</v>
      </c>
      <c r="V94" s="48">
        <f>U94/Q94</f>
        <v>0.75</v>
      </c>
      <c r="W94" s="23">
        <v>3863</v>
      </c>
      <c r="X94" s="48">
        <f t="shared" si="14"/>
        <v>0.36282520897905512</v>
      </c>
      <c r="Y94" s="23">
        <v>127</v>
      </c>
      <c r="Z94" s="23">
        <v>0</v>
      </c>
      <c r="AA94" s="23">
        <v>127</v>
      </c>
      <c r="AB94" s="23">
        <v>95</v>
      </c>
      <c r="AC94" s="23">
        <v>0</v>
      </c>
      <c r="AD94" s="23">
        <v>95</v>
      </c>
      <c r="AE94" s="23">
        <v>5</v>
      </c>
      <c r="AF94" s="23">
        <v>212</v>
      </c>
      <c r="AG94" s="23">
        <v>217</v>
      </c>
      <c r="AH94" s="23">
        <v>2</v>
      </c>
      <c r="AI94" s="23">
        <v>1</v>
      </c>
      <c r="AJ94" s="23">
        <v>0</v>
      </c>
      <c r="AK94" s="23">
        <v>1</v>
      </c>
      <c r="AL94" s="23"/>
    </row>
    <row r="95" spans="1:38" x14ac:dyDescent="0.35">
      <c r="A95" s="37" t="s">
        <v>179</v>
      </c>
      <c r="B95" s="23" t="s">
        <v>450</v>
      </c>
      <c r="C95" s="36" t="s">
        <v>35</v>
      </c>
      <c r="D95" s="23">
        <v>1</v>
      </c>
      <c r="F95" s="23">
        <v>1</v>
      </c>
      <c r="G95" s="23">
        <v>0</v>
      </c>
      <c r="H95" s="23">
        <v>2</v>
      </c>
      <c r="I95" s="23">
        <v>0</v>
      </c>
      <c r="J95" s="23">
        <v>0</v>
      </c>
      <c r="K95" s="23">
        <v>1</v>
      </c>
      <c r="L95" s="23">
        <v>1</v>
      </c>
      <c r="M95" s="23">
        <v>12785</v>
      </c>
      <c r="N95" s="23">
        <v>4</v>
      </c>
      <c r="O95" s="23">
        <v>12789</v>
      </c>
      <c r="P95" s="23">
        <v>12785</v>
      </c>
      <c r="Q95" s="23">
        <v>4</v>
      </c>
      <c r="R95" s="23">
        <v>12789</v>
      </c>
      <c r="S95" s="23">
        <v>5836</v>
      </c>
      <c r="T95" s="48">
        <f t="shared" si="9"/>
        <v>0.45647242862729759</v>
      </c>
      <c r="U95" s="23">
        <v>4</v>
      </c>
      <c r="V95" s="48">
        <f>U95/Q95</f>
        <v>1</v>
      </c>
      <c r="W95" s="23">
        <v>5840</v>
      </c>
      <c r="X95" s="48">
        <f t="shared" si="14"/>
        <v>0.45664242708577685</v>
      </c>
      <c r="Y95" s="23">
        <v>251</v>
      </c>
      <c r="Z95" s="23">
        <v>0</v>
      </c>
      <c r="AA95" s="23">
        <v>251</v>
      </c>
      <c r="AB95" s="23">
        <v>164</v>
      </c>
      <c r="AC95" s="23">
        <v>0</v>
      </c>
      <c r="AD95" s="23">
        <v>164</v>
      </c>
      <c r="AE95" s="23">
        <v>7</v>
      </c>
      <c r="AF95" s="23">
        <v>369</v>
      </c>
      <c r="AG95" s="23">
        <v>376</v>
      </c>
      <c r="AH95" s="23">
        <v>1</v>
      </c>
      <c r="AI95" s="23">
        <v>1</v>
      </c>
      <c r="AJ95" s="23">
        <v>0</v>
      </c>
      <c r="AK95" s="23">
        <v>1</v>
      </c>
      <c r="AL95" s="23"/>
    </row>
    <row r="96" spans="1:38" x14ac:dyDescent="0.35">
      <c r="A96" s="37" t="s">
        <v>179</v>
      </c>
      <c r="B96" s="23" t="s">
        <v>341</v>
      </c>
      <c r="C96" s="36" t="s">
        <v>35</v>
      </c>
      <c r="D96" s="23">
        <v>1</v>
      </c>
      <c r="F96" s="23">
        <v>1</v>
      </c>
      <c r="G96" s="23">
        <v>0</v>
      </c>
      <c r="H96" s="23">
        <v>3</v>
      </c>
      <c r="I96" s="23">
        <v>2</v>
      </c>
      <c r="J96" s="23">
        <v>1</v>
      </c>
      <c r="K96" s="23">
        <v>0</v>
      </c>
      <c r="L96" s="23">
        <v>0</v>
      </c>
      <c r="M96" s="23">
        <v>11856</v>
      </c>
      <c r="N96" s="23">
        <v>0</v>
      </c>
      <c r="O96" s="23">
        <v>11856</v>
      </c>
      <c r="P96" s="23">
        <v>11856</v>
      </c>
      <c r="Q96" s="23">
        <v>0</v>
      </c>
      <c r="R96" s="23">
        <v>11856</v>
      </c>
      <c r="S96" s="23">
        <v>5138</v>
      </c>
      <c r="T96" s="48">
        <f t="shared" si="9"/>
        <v>0.43336707152496629</v>
      </c>
      <c r="U96" s="23">
        <v>0</v>
      </c>
      <c r="W96" s="23">
        <v>5138</v>
      </c>
      <c r="X96" s="48">
        <f t="shared" si="14"/>
        <v>0.43336707152496629</v>
      </c>
      <c r="Y96" s="23">
        <v>85</v>
      </c>
      <c r="Z96" s="23">
        <v>0</v>
      </c>
      <c r="AA96" s="23">
        <v>85</v>
      </c>
      <c r="AB96" s="23">
        <v>79</v>
      </c>
      <c r="AC96" s="23">
        <v>0</v>
      </c>
      <c r="AD96" s="23">
        <v>79</v>
      </c>
      <c r="AE96" s="23">
        <v>13</v>
      </c>
      <c r="AF96" s="23">
        <v>207</v>
      </c>
      <c r="AG96" s="23">
        <v>220</v>
      </c>
      <c r="AH96" s="23">
        <v>1</v>
      </c>
      <c r="AI96" s="23">
        <v>0</v>
      </c>
      <c r="AJ96" s="23">
        <v>0</v>
      </c>
      <c r="AK96" s="23">
        <v>1</v>
      </c>
      <c r="AL96" s="23"/>
    </row>
    <row r="97" spans="1:38" x14ac:dyDescent="0.35">
      <c r="A97" s="37" t="s">
        <v>183</v>
      </c>
      <c r="B97" s="23" t="s">
        <v>356</v>
      </c>
      <c r="C97" s="36" t="s">
        <v>35</v>
      </c>
      <c r="D97" s="23">
        <v>1</v>
      </c>
      <c r="F97" s="23">
        <v>12</v>
      </c>
      <c r="G97" s="23">
        <v>0</v>
      </c>
      <c r="H97" s="23">
        <v>29</v>
      </c>
      <c r="I97" s="23">
        <v>10</v>
      </c>
      <c r="J97" s="23">
        <v>9</v>
      </c>
      <c r="K97" s="23">
        <v>0</v>
      </c>
      <c r="L97" s="23">
        <v>0</v>
      </c>
      <c r="M97" s="23">
        <v>38413</v>
      </c>
      <c r="N97" s="23">
        <v>51</v>
      </c>
      <c r="O97" s="23">
        <v>38464</v>
      </c>
      <c r="P97" s="23">
        <v>38413</v>
      </c>
      <c r="Q97" s="23">
        <v>51</v>
      </c>
      <c r="R97" s="23">
        <v>38464</v>
      </c>
      <c r="S97" s="23">
        <v>20601</v>
      </c>
      <c r="T97" s="48">
        <f t="shared" si="9"/>
        <v>0.5363028141514592</v>
      </c>
      <c r="U97" s="23">
        <v>46</v>
      </c>
      <c r="V97" s="48">
        <f>U97/Q97</f>
        <v>0.90196078431372551</v>
      </c>
      <c r="W97" s="23">
        <v>20647</v>
      </c>
      <c r="X97" s="48">
        <f t="shared" si="14"/>
        <v>0.53678764559068215</v>
      </c>
      <c r="Y97" s="23">
        <v>307</v>
      </c>
      <c r="Z97" s="23">
        <v>10</v>
      </c>
      <c r="AA97" s="23">
        <v>317</v>
      </c>
      <c r="AB97" s="23">
        <v>251</v>
      </c>
      <c r="AC97" s="23">
        <v>7</v>
      </c>
      <c r="AD97" s="23">
        <v>258</v>
      </c>
      <c r="AE97" s="23">
        <v>72</v>
      </c>
      <c r="AF97" s="23">
        <v>348</v>
      </c>
      <c r="AG97" s="23">
        <v>420</v>
      </c>
      <c r="AH97" s="23">
        <v>9</v>
      </c>
      <c r="AI97" s="23">
        <v>4</v>
      </c>
      <c r="AJ97" s="23">
        <v>0</v>
      </c>
      <c r="AK97" s="23">
        <v>12</v>
      </c>
      <c r="AL97" s="23"/>
    </row>
    <row r="98" spans="1:38" x14ac:dyDescent="0.35">
      <c r="A98" s="37" t="s">
        <v>811</v>
      </c>
      <c r="B98" s="23" t="s">
        <v>356</v>
      </c>
      <c r="C98" s="37" t="s">
        <v>35</v>
      </c>
      <c r="D98" s="23">
        <v>0</v>
      </c>
      <c r="E98" s="36">
        <v>1</v>
      </c>
      <c r="F98" s="23">
        <v>7</v>
      </c>
      <c r="G98" s="23">
        <v>7</v>
      </c>
      <c r="H98" s="23">
        <v>7</v>
      </c>
      <c r="I98" s="23">
        <v>5</v>
      </c>
      <c r="J98" s="23">
        <v>5</v>
      </c>
      <c r="K98" s="23">
        <v>0</v>
      </c>
      <c r="L98" s="23">
        <v>0</v>
      </c>
      <c r="M98" s="23">
        <v>2710</v>
      </c>
      <c r="N98" s="38">
        <v>26</v>
      </c>
      <c r="O98" s="23">
        <v>2736</v>
      </c>
      <c r="P98" s="23">
        <v>0</v>
      </c>
      <c r="Q98" s="23">
        <v>0</v>
      </c>
      <c r="R98" s="23">
        <v>0</v>
      </c>
      <c r="AG98" s="23">
        <v>0</v>
      </c>
      <c r="AH98" s="23">
        <v>3</v>
      </c>
      <c r="AI98" s="23">
        <v>3</v>
      </c>
      <c r="AJ98" s="23">
        <v>0</v>
      </c>
      <c r="AK98" s="23">
        <v>7</v>
      </c>
      <c r="AL98" s="23"/>
    </row>
    <row r="99" spans="1:38" x14ac:dyDescent="0.35">
      <c r="A99" s="37" t="s">
        <v>187</v>
      </c>
      <c r="B99" s="23" t="s">
        <v>451</v>
      </c>
      <c r="C99" s="36" t="s">
        <v>36</v>
      </c>
      <c r="D99" s="23">
        <v>1</v>
      </c>
      <c r="F99" s="23">
        <v>2</v>
      </c>
      <c r="G99" s="23">
        <v>0</v>
      </c>
      <c r="H99" s="23">
        <v>6</v>
      </c>
      <c r="I99" s="23">
        <v>1</v>
      </c>
      <c r="J99" s="23">
        <v>1</v>
      </c>
      <c r="K99" s="23">
        <v>0</v>
      </c>
      <c r="L99" s="23">
        <v>0</v>
      </c>
      <c r="M99" s="23">
        <v>3203</v>
      </c>
      <c r="N99" s="38">
        <v>1</v>
      </c>
      <c r="O99" s="23">
        <v>3204</v>
      </c>
      <c r="P99" s="23">
        <v>3203</v>
      </c>
      <c r="Q99" s="23">
        <v>1</v>
      </c>
      <c r="R99" s="23">
        <v>3204</v>
      </c>
      <c r="S99" s="23">
        <v>1464</v>
      </c>
      <c r="T99" s="48">
        <f t="shared" si="9"/>
        <v>0.45707149547299408</v>
      </c>
      <c r="U99" s="23">
        <v>2</v>
      </c>
      <c r="V99" s="48">
        <f>U99/Q99</f>
        <v>2</v>
      </c>
      <c r="W99" s="23">
        <v>1466</v>
      </c>
      <c r="X99" s="48">
        <f>W99/R99</f>
        <v>0.45755305867665419</v>
      </c>
      <c r="Y99" s="23">
        <v>31</v>
      </c>
      <c r="Z99" s="23">
        <v>1</v>
      </c>
      <c r="AA99" s="23">
        <v>32</v>
      </c>
      <c r="AB99" s="23">
        <v>23</v>
      </c>
      <c r="AC99" s="23">
        <v>1</v>
      </c>
      <c r="AD99" s="23">
        <v>24</v>
      </c>
      <c r="AE99" s="23">
        <v>14</v>
      </c>
      <c r="AF99" s="23">
        <v>17</v>
      </c>
      <c r="AG99" s="23">
        <v>31</v>
      </c>
      <c r="AH99" s="23">
        <v>3</v>
      </c>
      <c r="AI99" s="23">
        <v>2</v>
      </c>
      <c r="AJ99" s="23">
        <v>0</v>
      </c>
      <c r="AK99" s="23">
        <v>2</v>
      </c>
      <c r="AL99" s="23"/>
    </row>
    <row r="100" spans="1:38" x14ac:dyDescent="0.35">
      <c r="A100" s="37" t="s">
        <v>187</v>
      </c>
      <c r="B100" s="23" t="s">
        <v>452</v>
      </c>
      <c r="C100" s="36" t="s">
        <v>36</v>
      </c>
      <c r="D100" s="23">
        <v>0</v>
      </c>
      <c r="E100" s="36">
        <v>1</v>
      </c>
      <c r="F100" s="23">
        <v>2</v>
      </c>
      <c r="G100" s="23">
        <v>2</v>
      </c>
      <c r="H100" s="23">
        <v>2</v>
      </c>
      <c r="I100" s="23">
        <v>2</v>
      </c>
      <c r="J100" s="23">
        <v>2</v>
      </c>
      <c r="K100" s="23">
        <v>0</v>
      </c>
      <c r="L100" s="23">
        <v>0</v>
      </c>
      <c r="M100" s="23">
        <v>5118</v>
      </c>
      <c r="N100" s="38">
        <v>189</v>
      </c>
      <c r="O100" s="23">
        <v>5307</v>
      </c>
      <c r="P100" s="23">
        <v>0</v>
      </c>
      <c r="Q100" s="23">
        <v>0</v>
      </c>
      <c r="R100" s="23">
        <v>0</v>
      </c>
      <c r="AG100" s="23">
        <v>0</v>
      </c>
      <c r="AH100" s="23">
        <v>0</v>
      </c>
      <c r="AJ100" s="23">
        <v>0</v>
      </c>
      <c r="AK100" s="23">
        <v>2</v>
      </c>
      <c r="AL100" s="23"/>
    </row>
    <row r="101" spans="1:38" x14ac:dyDescent="0.35">
      <c r="A101" s="37" t="s">
        <v>187</v>
      </c>
      <c r="B101" s="23" t="s">
        <v>453</v>
      </c>
      <c r="C101" s="36" t="s">
        <v>36</v>
      </c>
      <c r="D101" s="23">
        <v>1</v>
      </c>
      <c r="F101" s="23">
        <v>2</v>
      </c>
      <c r="G101" s="23">
        <v>0</v>
      </c>
      <c r="H101" s="23">
        <v>5</v>
      </c>
      <c r="I101" s="23">
        <v>1</v>
      </c>
      <c r="J101" s="23">
        <v>1</v>
      </c>
      <c r="K101" s="23">
        <v>0</v>
      </c>
      <c r="L101" s="23">
        <v>0</v>
      </c>
      <c r="M101" s="23">
        <v>3568</v>
      </c>
      <c r="N101" s="38">
        <v>32</v>
      </c>
      <c r="O101" s="23">
        <v>3600</v>
      </c>
      <c r="P101" s="23">
        <v>3568</v>
      </c>
      <c r="Q101" s="23">
        <v>32</v>
      </c>
      <c r="R101" s="23">
        <v>3600</v>
      </c>
      <c r="S101" s="23">
        <v>1533</v>
      </c>
      <c r="T101" s="48">
        <f t="shared" si="9"/>
        <v>0.42965246636771298</v>
      </c>
      <c r="U101" s="23">
        <v>31</v>
      </c>
      <c r="V101" s="48">
        <f t="shared" ref="V101:V106" si="15">U101/Q101</f>
        <v>0.96875</v>
      </c>
      <c r="W101" s="23">
        <v>1564</v>
      </c>
      <c r="X101" s="48">
        <f t="shared" ref="X101:X106" si="16">W101/R101</f>
        <v>0.43444444444444447</v>
      </c>
      <c r="Y101" s="23">
        <v>12</v>
      </c>
      <c r="Z101" s="23">
        <v>3</v>
      </c>
      <c r="AA101" s="23">
        <v>15</v>
      </c>
      <c r="AB101" s="23">
        <v>11</v>
      </c>
      <c r="AC101" s="23">
        <v>1</v>
      </c>
      <c r="AD101" s="23">
        <v>12</v>
      </c>
      <c r="AE101" s="23">
        <v>15</v>
      </c>
      <c r="AF101" s="23">
        <v>41</v>
      </c>
      <c r="AG101" s="23">
        <v>56</v>
      </c>
      <c r="AH101" s="23">
        <v>1</v>
      </c>
      <c r="AI101" s="23">
        <v>1</v>
      </c>
      <c r="AJ101" s="23">
        <v>0</v>
      </c>
      <c r="AK101" s="23">
        <v>2</v>
      </c>
      <c r="AL101" s="23"/>
    </row>
    <row r="102" spans="1:38" x14ac:dyDescent="0.35">
      <c r="A102" s="37" t="s">
        <v>187</v>
      </c>
      <c r="B102" s="23" t="s">
        <v>454</v>
      </c>
      <c r="C102" s="36" t="s">
        <v>36</v>
      </c>
      <c r="D102" s="23">
        <v>1</v>
      </c>
      <c r="F102" s="23">
        <v>2</v>
      </c>
      <c r="G102" s="23">
        <v>0</v>
      </c>
      <c r="H102" s="23">
        <v>3</v>
      </c>
      <c r="I102" s="23">
        <v>1</v>
      </c>
      <c r="J102" s="23">
        <v>1</v>
      </c>
      <c r="K102" s="23">
        <v>0</v>
      </c>
      <c r="L102" s="23">
        <v>0</v>
      </c>
      <c r="M102" s="23">
        <v>3658</v>
      </c>
      <c r="N102" s="38">
        <v>37</v>
      </c>
      <c r="O102" s="23">
        <v>3695</v>
      </c>
      <c r="P102" s="23">
        <v>3658</v>
      </c>
      <c r="Q102" s="23">
        <v>37</v>
      </c>
      <c r="R102" s="23">
        <v>3695</v>
      </c>
      <c r="S102" s="23">
        <v>1686</v>
      </c>
      <c r="T102" s="48">
        <f t="shared" si="9"/>
        <v>0.46090759978130125</v>
      </c>
      <c r="U102" s="23">
        <v>35</v>
      </c>
      <c r="V102" s="48">
        <f t="shared" si="15"/>
        <v>0.94594594594594594</v>
      </c>
      <c r="W102" s="23">
        <v>1721</v>
      </c>
      <c r="X102" s="48">
        <f t="shared" si="16"/>
        <v>0.46576454668470907</v>
      </c>
      <c r="Y102" s="23">
        <v>14</v>
      </c>
      <c r="Z102" s="23">
        <v>4</v>
      </c>
      <c r="AA102" s="23">
        <v>18</v>
      </c>
      <c r="AB102" s="23">
        <v>12</v>
      </c>
      <c r="AC102" s="23">
        <v>2</v>
      </c>
      <c r="AD102" s="23">
        <v>14</v>
      </c>
      <c r="AE102" s="23">
        <v>11</v>
      </c>
      <c r="AF102" s="23">
        <v>43</v>
      </c>
      <c r="AG102" s="23">
        <v>54</v>
      </c>
      <c r="AH102" s="23">
        <v>2</v>
      </c>
      <c r="AI102" s="23">
        <v>1</v>
      </c>
      <c r="AJ102" s="23">
        <v>0</v>
      </c>
      <c r="AK102" s="23">
        <v>2</v>
      </c>
      <c r="AL102" s="23"/>
    </row>
    <row r="103" spans="1:38" x14ac:dyDescent="0.35">
      <c r="A103" s="37" t="s">
        <v>799</v>
      </c>
      <c r="B103" s="23" t="s">
        <v>356</v>
      </c>
      <c r="C103" s="36" t="s">
        <v>36</v>
      </c>
      <c r="D103" s="23">
        <v>1</v>
      </c>
      <c r="F103" s="23">
        <v>5</v>
      </c>
      <c r="G103" s="23">
        <v>0</v>
      </c>
      <c r="H103" s="23">
        <v>14</v>
      </c>
      <c r="I103" s="23">
        <v>4</v>
      </c>
      <c r="J103" s="23">
        <v>3</v>
      </c>
      <c r="K103" s="23">
        <v>0</v>
      </c>
      <c r="L103" s="23">
        <v>0</v>
      </c>
      <c r="M103" s="23">
        <v>39746</v>
      </c>
      <c r="N103" s="38">
        <v>649</v>
      </c>
      <c r="O103" s="23">
        <v>40395</v>
      </c>
      <c r="P103" s="23">
        <v>39746</v>
      </c>
      <c r="Q103" s="23">
        <v>649</v>
      </c>
      <c r="R103" s="23">
        <v>40395</v>
      </c>
      <c r="S103" s="23">
        <v>18406</v>
      </c>
      <c r="T103" s="48">
        <f t="shared" si="9"/>
        <v>0.46309062547174557</v>
      </c>
      <c r="U103" s="23">
        <v>510</v>
      </c>
      <c r="V103" s="48">
        <f t="shared" si="15"/>
        <v>0.785824345146379</v>
      </c>
      <c r="W103" s="23">
        <v>18916</v>
      </c>
      <c r="X103" s="48">
        <f t="shared" si="16"/>
        <v>0.46827577670503773</v>
      </c>
      <c r="Y103" s="23">
        <v>337</v>
      </c>
      <c r="Z103" s="23">
        <v>35</v>
      </c>
      <c r="AA103" s="23">
        <v>372</v>
      </c>
      <c r="AB103" s="23">
        <v>299</v>
      </c>
      <c r="AC103" s="23">
        <v>32</v>
      </c>
      <c r="AD103" s="23">
        <v>331</v>
      </c>
      <c r="AE103" s="23">
        <v>96</v>
      </c>
      <c r="AF103" s="23">
        <v>614</v>
      </c>
      <c r="AG103" s="23">
        <v>710</v>
      </c>
      <c r="AH103" s="23">
        <v>5</v>
      </c>
      <c r="AI103" s="23">
        <v>3</v>
      </c>
      <c r="AJ103" s="23">
        <v>0</v>
      </c>
      <c r="AK103" s="23">
        <v>5</v>
      </c>
      <c r="AL103" s="23"/>
    </row>
    <row r="104" spans="1:38" x14ac:dyDescent="0.35">
      <c r="A104" s="37" t="s">
        <v>799</v>
      </c>
      <c r="B104" s="23" t="s">
        <v>800</v>
      </c>
      <c r="C104" s="36" t="s">
        <v>36</v>
      </c>
      <c r="D104" s="23">
        <v>1</v>
      </c>
      <c r="F104" s="23">
        <v>1</v>
      </c>
      <c r="G104" s="23">
        <v>0</v>
      </c>
      <c r="H104" s="23">
        <v>3</v>
      </c>
      <c r="I104" s="23">
        <v>1</v>
      </c>
      <c r="J104" s="23">
        <v>1</v>
      </c>
      <c r="K104" s="23">
        <v>1</v>
      </c>
      <c r="L104" s="23">
        <v>0</v>
      </c>
      <c r="M104" s="23">
        <v>6679</v>
      </c>
      <c r="N104" s="38">
        <v>147</v>
      </c>
      <c r="O104" s="23">
        <v>6826</v>
      </c>
      <c r="P104" s="23">
        <v>6679</v>
      </c>
      <c r="Q104" s="23">
        <v>147</v>
      </c>
      <c r="R104" s="23">
        <v>6826</v>
      </c>
      <c r="S104" s="23">
        <v>2935</v>
      </c>
      <c r="T104" s="48">
        <f t="shared" si="9"/>
        <v>0.43943704147327445</v>
      </c>
      <c r="U104" s="23">
        <v>109</v>
      </c>
      <c r="V104" s="48">
        <f t="shared" si="15"/>
        <v>0.74149659863945583</v>
      </c>
      <c r="W104" s="23">
        <v>3044</v>
      </c>
      <c r="X104" s="48">
        <f t="shared" si="16"/>
        <v>0.4459419865221213</v>
      </c>
      <c r="Y104" s="23">
        <v>46</v>
      </c>
      <c r="Z104" s="23">
        <v>3</v>
      </c>
      <c r="AA104" s="23">
        <v>49</v>
      </c>
      <c r="AB104" s="23">
        <v>41</v>
      </c>
      <c r="AC104" s="23">
        <v>3</v>
      </c>
      <c r="AD104" s="23">
        <v>44</v>
      </c>
      <c r="AE104" s="23">
        <v>17</v>
      </c>
      <c r="AF104" s="23">
        <v>80</v>
      </c>
      <c r="AG104" s="23">
        <v>97</v>
      </c>
      <c r="AH104" s="23">
        <v>1</v>
      </c>
      <c r="AI104" s="23">
        <v>0</v>
      </c>
      <c r="AJ104" s="23">
        <v>0</v>
      </c>
      <c r="AK104" s="23">
        <v>1</v>
      </c>
      <c r="AL104" s="23"/>
    </row>
    <row r="105" spans="1:38" x14ac:dyDescent="0.35">
      <c r="A105" s="37" t="s">
        <v>799</v>
      </c>
      <c r="B105" s="23" t="s">
        <v>803</v>
      </c>
      <c r="C105" s="36" t="s">
        <v>36</v>
      </c>
      <c r="D105" s="23">
        <v>1</v>
      </c>
      <c r="F105" s="23">
        <v>1</v>
      </c>
      <c r="G105" s="23">
        <v>0</v>
      </c>
      <c r="H105" s="23">
        <v>3</v>
      </c>
      <c r="I105" s="23">
        <v>0</v>
      </c>
      <c r="J105" s="23">
        <v>0</v>
      </c>
      <c r="K105" s="23">
        <v>2</v>
      </c>
      <c r="L105" s="23">
        <v>0</v>
      </c>
      <c r="M105" s="23">
        <v>7487</v>
      </c>
      <c r="N105" s="38">
        <v>115</v>
      </c>
      <c r="O105" s="23">
        <v>7602</v>
      </c>
      <c r="P105" s="23">
        <v>7487</v>
      </c>
      <c r="Q105" s="23">
        <v>115</v>
      </c>
      <c r="R105" s="23">
        <v>7602</v>
      </c>
      <c r="S105" s="23">
        <v>3444</v>
      </c>
      <c r="T105" s="48">
        <f t="shared" si="9"/>
        <v>0.45999732870308535</v>
      </c>
      <c r="U105" s="23">
        <v>85</v>
      </c>
      <c r="V105" s="48">
        <f t="shared" si="15"/>
        <v>0.73913043478260865</v>
      </c>
      <c r="W105" s="23">
        <v>3529</v>
      </c>
      <c r="X105" s="48">
        <f t="shared" si="16"/>
        <v>0.46421994212049461</v>
      </c>
      <c r="Y105" s="23">
        <v>100</v>
      </c>
      <c r="Z105" s="23">
        <v>5</v>
      </c>
      <c r="AA105" s="23">
        <v>105</v>
      </c>
      <c r="AB105" s="23">
        <v>84</v>
      </c>
      <c r="AC105" s="23">
        <v>4</v>
      </c>
      <c r="AD105" s="23">
        <v>88</v>
      </c>
      <c r="AE105" s="23">
        <v>15</v>
      </c>
      <c r="AF105" s="23">
        <v>195</v>
      </c>
      <c r="AG105" s="23">
        <v>210</v>
      </c>
      <c r="AH105" s="23">
        <v>1</v>
      </c>
      <c r="AI105" s="23">
        <v>1</v>
      </c>
      <c r="AJ105" s="23">
        <v>0</v>
      </c>
      <c r="AK105" s="23">
        <v>1</v>
      </c>
      <c r="AL105" s="23"/>
    </row>
    <row r="106" spans="1:38" x14ac:dyDescent="0.35">
      <c r="A106" s="37" t="s">
        <v>799</v>
      </c>
      <c r="B106" s="23" t="s">
        <v>455</v>
      </c>
      <c r="C106" s="36" t="s">
        <v>36</v>
      </c>
      <c r="D106" s="23">
        <v>1</v>
      </c>
      <c r="F106" s="23">
        <v>2</v>
      </c>
      <c r="G106" s="23">
        <v>0</v>
      </c>
      <c r="H106" s="23">
        <v>4</v>
      </c>
      <c r="I106" s="23">
        <v>1</v>
      </c>
      <c r="J106" s="23">
        <v>0</v>
      </c>
      <c r="K106" s="23">
        <v>2</v>
      </c>
      <c r="L106" s="23">
        <v>0</v>
      </c>
      <c r="M106" s="23">
        <v>15011</v>
      </c>
      <c r="N106" s="38">
        <v>127</v>
      </c>
      <c r="O106" s="23">
        <v>15138</v>
      </c>
      <c r="P106" s="23">
        <v>15011</v>
      </c>
      <c r="Q106" s="23">
        <v>127</v>
      </c>
      <c r="R106" s="23">
        <v>15138</v>
      </c>
      <c r="S106" s="23">
        <v>6612</v>
      </c>
      <c r="T106" s="48">
        <f t="shared" si="9"/>
        <v>0.44047698354540005</v>
      </c>
      <c r="U106" s="23">
        <v>93</v>
      </c>
      <c r="V106" s="48">
        <f t="shared" si="15"/>
        <v>0.73228346456692917</v>
      </c>
      <c r="W106" s="23">
        <v>6705</v>
      </c>
      <c r="X106" s="48">
        <f t="shared" si="16"/>
        <v>0.44292508917954815</v>
      </c>
      <c r="Y106" s="23">
        <v>130</v>
      </c>
      <c r="Z106" s="23">
        <v>3</v>
      </c>
      <c r="AA106" s="23">
        <v>133</v>
      </c>
      <c r="AB106" s="23">
        <v>120</v>
      </c>
      <c r="AC106" s="23">
        <v>2</v>
      </c>
      <c r="AD106" s="23">
        <v>122</v>
      </c>
      <c r="AE106" s="23">
        <v>40</v>
      </c>
      <c r="AF106" s="23">
        <v>407</v>
      </c>
      <c r="AG106" s="23">
        <v>447</v>
      </c>
      <c r="AH106" s="23">
        <v>1</v>
      </c>
      <c r="AI106" s="23">
        <v>0</v>
      </c>
      <c r="AJ106" s="23">
        <v>0</v>
      </c>
      <c r="AK106" s="23">
        <v>2</v>
      </c>
      <c r="AL106" s="23"/>
    </row>
    <row r="107" spans="1:38" x14ac:dyDescent="0.35">
      <c r="A107" s="37" t="s">
        <v>799</v>
      </c>
      <c r="B107" s="23" t="s">
        <v>456</v>
      </c>
      <c r="C107" s="36" t="s">
        <v>36</v>
      </c>
      <c r="D107" s="23">
        <v>1</v>
      </c>
      <c r="F107" s="23">
        <v>1</v>
      </c>
      <c r="G107" s="23">
        <v>0</v>
      </c>
      <c r="H107" s="23">
        <v>3</v>
      </c>
      <c r="I107" s="23">
        <v>1</v>
      </c>
      <c r="J107" s="23">
        <v>0</v>
      </c>
      <c r="K107" s="23">
        <v>1</v>
      </c>
      <c r="L107" s="23">
        <v>0</v>
      </c>
      <c r="M107" s="23">
        <v>10569</v>
      </c>
      <c r="N107" s="38">
        <v>273</v>
      </c>
      <c r="O107" s="23">
        <v>10842</v>
      </c>
      <c r="P107" s="23">
        <v>10569</v>
      </c>
      <c r="Q107" s="23">
        <v>273</v>
      </c>
      <c r="R107" s="23">
        <v>10842</v>
      </c>
      <c r="S107" s="23">
        <v>5408</v>
      </c>
      <c r="T107" s="48">
        <v>0.51168511685116846</v>
      </c>
      <c r="U107" s="23">
        <v>220</v>
      </c>
      <c r="V107" s="48">
        <v>0.80586080586080588</v>
      </c>
      <c r="W107" s="23">
        <v>5628</v>
      </c>
      <c r="X107" s="48">
        <v>0.51909241837299391</v>
      </c>
      <c r="Y107" s="23">
        <v>84</v>
      </c>
      <c r="Z107" s="23">
        <v>21</v>
      </c>
      <c r="AA107" s="23">
        <v>105</v>
      </c>
      <c r="AB107" s="23">
        <v>71</v>
      </c>
      <c r="AC107" s="23">
        <v>18</v>
      </c>
      <c r="AD107" s="23">
        <v>89</v>
      </c>
      <c r="AE107" s="23">
        <v>25</v>
      </c>
      <c r="AF107" s="23">
        <v>213</v>
      </c>
      <c r="AG107" s="23">
        <v>238</v>
      </c>
      <c r="AH107" s="23">
        <v>2</v>
      </c>
      <c r="AI107" s="23">
        <v>1</v>
      </c>
      <c r="AJ107" s="23">
        <v>0</v>
      </c>
      <c r="AK107" s="23">
        <v>1</v>
      </c>
      <c r="AL107" s="23"/>
    </row>
    <row r="108" spans="1:38" x14ac:dyDescent="0.35">
      <c r="A108" s="37" t="s">
        <v>192</v>
      </c>
      <c r="B108" s="23" t="s">
        <v>356</v>
      </c>
      <c r="C108" s="36" t="s">
        <v>35</v>
      </c>
      <c r="D108" s="23">
        <v>1</v>
      </c>
      <c r="F108" s="23">
        <v>8</v>
      </c>
      <c r="G108" s="23">
        <v>0</v>
      </c>
      <c r="H108" s="23">
        <v>14</v>
      </c>
      <c r="I108" s="23">
        <v>7</v>
      </c>
      <c r="J108" s="23">
        <v>7</v>
      </c>
      <c r="K108" s="23">
        <v>0</v>
      </c>
      <c r="L108" s="23">
        <v>0</v>
      </c>
      <c r="M108" s="23">
        <v>4832</v>
      </c>
      <c r="N108" s="38">
        <v>6</v>
      </c>
      <c r="O108" s="23">
        <v>4838</v>
      </c>
      <c r="P108" s="23">
        <v>4832</v>
      </c>
      <c r="Q108" s="23">
        <v>6</v>
      </c>
      <c r="R108" s="23">
        <v>4838</v>
      </c>
      <c r="S108" s="23">
        <v>2362</v>
      </c>
      <c r="T108" s="48">
        <f t="shared" si="9"/>
        <v>0.48882450331125826</v>
      </c>
      <c r="U108" s="23">
        <v>4</v>
      </c>
      <c r="V108" s="48">
        <f t="shared" ref="V108:V131" si="17">U108/Q108</f>
        <v>0.66666666666666663</v>
      </c>
      <c r="W108" s="23">
        <v>2366</v>
      </c>
      <c r="X108" s="48">
        <f t="shared" ref="X108:X131" si="18">W108/R108</f>
        <v>0.48904505994212483</v>
      </c>
      <c r="Y108" s="23">
        <v>87</v>
      </c>
      <c r="Z108" s="23">
        <v>1</v>
      </c>
      <c r="AA108" s="23">
        <v>88</v>
      </c>
      <c r="AB108" s="23">
        <v>15</v>
      </c>
      <c r="AC108" s="23">
        <v>0</v>
      </c>
      <c r="AD108" s="23">
        <v>15</v>
      </c>
      <c r="AE108" s="23">
        <v>4</v>
      </c>
      <c r="AF108" s="23">
        <v>14</v>
      </c>
      <c r="AG108" s="23">
        <v>18</v>
      </c>
      <c r="AH108" s="23">
        <v>8</v>
      </c>
      <c r="AI108" s="23">
        <v>4</v>
      </c>
      <c r="AJ108" s="23">
        <v>0</v>
      </c>
      <c r="AK108" s="23">
        <v>8</v>
      </c>
      <c r="AL108" s="23"/>
    </row>
    <row r="109" spans="1:38" x14ac:dyDescent="0.35">
      <c r="A109" s="37" t="s">
        <v>194</v>
      </c>
      <c r="B109" s="23" t="s">
        <v>457</v>
      </c>
      <c r="C109" s="36" t="s">
        <v>35</v>
      </c>
      <c r="D109" s="23">
        <v>1</v>
      </c>
      <c r="F109" s="23">
        <v>3</v>
      </c>
      <c r="G109" s="23">
        <v>0</v>
      </c>
      <c r="H109" s="23">
        <v>4</v>
      </c>
      <c r="I109" s="23">
        <v>2</v>
      </c>
      <c r="J109" s="23">
        <v>2</v>
      </c>
      <c r="K109" s="23">
        <v>0</v>
      </c>
      <c r="L109" s="23">
        <v>0</v>
      </c>
      <c r="M109" s="23">
        <v>1547</v>
      </c>
      <c r="N109" s="38">
        <v>11</v>
      </c>
      <c r="O109" s="23">
        <v>1558</v>
      </c>
      <c r="P109" s="23">
        <v>1547</v>
      </c>
      <c r="Q109" s="23">
        <v>11</v>
      </c>
      <c r="R109" s="23">
        <v>1558</v>
      </c>
      <c r="S109" s="23">
        <v>907</v>
      </c>
      <c r="T109" s="48">
        <f t="shared" si="9"/>
        <v>0.5862960568842922</v>
      </c>
      <c r="U109" s="23">
        <v>9</v>
      </c>
      <c r="V109" s="48">
        <f t="shared" si="17"/>
        <v>0.81818181818181823</v>
      </c>
      <c r="W109" s="23">
        <v>916</v>
      </c>
      <c r="X109" s="48">
        <f t="shared" si="18"/>
        <v>0.58793324775353017</v>
      </c>
      <c r="Y109" s="23">
        <v>7</v>
      </c>
      <c r="Z109" s="23">
        <v>2</v>
      </c>
      <c r="AA109" s="23">
        <v>9</v>
      </c>
      <c r="AB109" s="23">
        <v>5</v>
      </c>
      <c r="AC109" s="23">
        <v>2</v>
      </c>
      <c r="AD109" s="23">
        <v>7</v>
      </c>
      <c r="AE109" s="23">
        <v>1</v>
      </c>
      <c r="AF109" s="23">
        <v>16</v>
      </c>
      <c r="AG109" s="23">
        <v>17</v>
      </c>
      <c r="AH109" s="23">
        <v>1</v>
      </c>
      <c r="AI109" s="23">
        <v>1</v>
      </c>
      <c r="AJ109" s="23">
        <v>0</v>
      </c>
      <c r="AK109" s="23">
        <v>3</v>
      </c>
      <c r="AL109" s="23"/>
    </row>
    <row r="110" spans="1:38" x14ac:dyDescent="0.35">
      <c r="A110" s="37" t="s">
        <v>194</v>
      </c>
      <c r="B110" s="23" t="s">
        <v>458</v>
      </c>
      <c r="C110" s="36" t="s">
        <v>35</v>
      </c>
      <c r="D110" s="23">
        <v>1</v>
      </c>
      <c r="F110" s="23">
        <v>3</v>
      </c>
      <c r="G110" s="23">
        <v>0</v>
      </c>
      <c r="H110" s="23">
        <v>4</v>
      </c>
      <c r="I110" s="23">
        <v>2</v>
      </c>
      <c r="J110" s="23">
        <v>1</v>
      </c>
      <c r="K110" s="23">
        <v>0</v>
      </c>
      <c r="L110" s="23">
        <v>0</v>
      </c>
      <c r="M110" s="23">
        <v>1449</v>
      </c>
      <c r="N110" s="38">
        <v>107</v>
      </c>
      <c r="O110" s="23">
        <v>1556</v>
      </c>
      <c r="P110" s="23">
        <v>1449</v>
      </c>
      <c r="Q110" s="23">
        <v>107</v>
      </c>
      <c r="R110" s="23">
        <v>1556</v>
      </c>
      <c r="S110" s="23">
        <v>896</v>
      </c>
      <c r="T110" s="48">
        <f t="shared" si="9"/>
        <v>0.61835748792270528</v>
      </c>
      <c r="U110" s="23">
        <v>101</v>
      </c>
      <c r="V110" s="48">
        <f t="shared" si="17"/>
        <v>0.94392523364485981</v>
      </c>
      <c r="W110" s="23">
        <v>997</v>
      </c>
      <c r="X110" s="48">
        <f t="shared" si="18"/>
        <v>0.64074550128534702</v>
      </c>
      <c r="Y110" s="23">
        <v>17</v>
      </c>
      <c r="Z110" s="23">
        <v>10</v>
      </c>
      <c r="AA110" s="23">
        <v>27</v>
      </c>
      <c r="AB110" s="23">
        <v>12</v>
      </c>
      <c r="AC110" s="23">
        <v>9</v>
      </c>
      <c r="AD110" s="23">
        <v>21</v>
      </c>
      <c r="AE110" s="23">
        <v>0</v>
      </c>
      <c r="AF110" s="23">
        <v>19</v>
      </c>
      <c r="AG110" s="23">
        <v>19</v>
      </c>
      <c r="AH110" s="23">
        <v>1</v>
      </c>
      <c r="AI110" s="23">
        <v>1</v>
      </c>
      <c r="AJ110" s="23">
        <v>0</v>
      </c>
      <c r="AK110" s="23">
        <v>3</v>
      </c>
      <c r="AL110" s="23"/>
    </row>
    <row r="111" spans="1:38" x14ac:dyDescent="0.35">
      <c r="A111" s="37" t="s">
        <v>197</v>
      </c>
      <c r="B111" s="23" t="s">
        <v>459</v>
      </c>
      <c r="C111" s="36" t="s">
        <v>35</v>
      </c>
      <c r="D111" s="23">
        <v>1</v>
      </c>
      <c r="F111" s="23">
        <v>5</v>
      </c>
      <c r="G111" s="23">
        <v>0</v>
      </c>
      <c r="H111" s="23">
        <v>7</v>
      </c>
      <c r="I111" s="23">
        <v>4</v>
      </c>
      <c r="J111" s="23">
        <v>4</v>
      </c>
      <c r="K111" s="23">
        <v>0</v>
      </c>
      <c r="L111" s="23">
        <v>0</v>
      </c>
      <c r="M111" s="23">
        <v>11251</v>
      </c>
      <c r="N111" s="38">
        <v>12</v>
      </c>
      <c r="O111" s="23">
        <v>11263</v>
      </c>
      <c r="P111" s="23">
        <v>11251</v>
      </c>
      <c r="Q111" s="23">
        <v>12</v>
      </c>
      <c r="R111" s="23">
        <v>11263</v>
      </c>
      <c r="S111" s="23">
        <v>5124</v>
      </c>
      <c r="T111" s="48">
        <f t="shared" si="9"/>
        <v>0.45542618433916987</v>
      </c>
      <c r="U111" s="23">
        <v>10</v>
      </c>
      <c r="V111" s="48">
        <f t="shared" si="17"/>
        <v>0.83333333333333337</v>
      </c>
      <c r="W111" s="23">
        <v>5134</v>
      </c>
      <c r="X111" s="48">
        <f t="shared" si="18"/>
        <v>0.45582882003018732</v>
      </c>
      <c r="Y111" s="23">
        <v>47</v>
      </c>
      <c r="Z111" s="23">
        <v>3</v>
      </c>
      <c r="AA111" s="23">
        <v>50</v>
      </c>
      <c r="AB111" s="23">
        <v>42</v>
      </c>
      <c r="AC111" s="23">
        <v>3</v>
      </c>
      <c r="AD111" s="23">
        <v>45</v>
      </c>
      <c r="AE111" s="23">
        <v>5</v>
      </c>
      <c r="AF111" s="23">
        <v>69</v>
      </c>
      <c r="AG111" s="23">
        <v>74</v>
      </c>
      <c r="AH111" s="23">
        <v>3</v>
      </c>
      <c r="AI111" s="23">
        <v>1</v>
      </c>
      <c r="AK111" s="23">
        <v>5</v>
      </c>
      <c r="AL111" s="23"/>
    </row>
    <row r="112" spans="1:38" x14ac:dyDescent="0.35">
      <c r="A112" s="37" t="s">
        <v>197</v>
      </c>
      <c r="B112" s="23" t="s">
        <v>56</v>
      </c>
      <c r="C112" s="36" t="s">
        <v>35</v>
      </c>
      <c r="D112" s="23">
        <v>1</v>
      </c>
      <c r="F112" s="23">
        <v>5</v>
      </c>
      <c r="G112" s="23">
        <v>0</v>
      </c>
      <c r="H112" s="23">
        <v>8</v>
      </c>
      <c r="I112" s="23">
        <v>4</v>
      </c>
      <c r="J112" s="23">
        <v>4</v>
      </c>
      <c r="K112" s="23">
        <v>0</v>
      </c>
      <c r="L112" s="23">
        <v>0</v>
      </c>
      <c r="M112" s="23">
        <v>9623</v>
      </c>
      <c r="N112" s="38">
        <v>21</v>
      </c>
      <c r="O112" s="23">
        <v>9644</v>
      </c>
      <c r="P112" s="23">
        <v>9623</v>
      </c>
      <c r="Q112" s="23">
        <v>21</v>
      </c>
      <c r="R112" s="23">
        <v>9644</v>
      </c>
      <c r="S112" s="23">
        <v>4101</v>
      </c>
      <c r="T112" s="48">
        <f t="shared" si="9"/>
        <v>0.42616647615088848</v>
      </c>
      <c r="U112" s="23">
        <v>18</v>
      </c>
      <c r="V112" s="48">
        <f t="shared" si="17"/>
        <v>0.8571428571428571</v>
      </c>
      <c r="W112" s="23">
        <v>4119</v>
      </c>
      <c r="X112" s="48">
        <f t="shared" si="18"/>
        <v>0.42710493571132307</v>
      </c>
      <c r="Y112" s="23">
        <v>38</v>
      </c>
      <c r="Z112" s="23">
        <v>3</v>
      </c>
      <c r="AA112" s="23">
        <v>41</v>
      </c>
      <c r="AB112" s="23">
        <v>35</v>
      </c>
      <c r="AC112" s="23">
        <v>1</v>
      </c>
      <c r="AD112" s="23">
        <v>36</v>
      </c>
      <c r="AE112" s="23">
        <v>4</v>
      </c>
      <c r="AF112" s="23">
        <v>86</v>
      </c>
      <c r="AG112" s="23">
        <v>90</v>
      </c>
      <c r="AH112" s="23">
        <v>4</v>
      </c>
      <c r="AI112" s="23">
        <v>2</v>
      </c>
      <c r="AJ112" s="23">
        <v>0</v>
      </c>
      <c r="AK112" s="23">
        <v>5</v>
      </c>
      <c r="AL112" s="23"/>
    </row>
    <row r="113" spans="1:38" x14ac:dyDescent="0.35">
      <c r="A113" s="37" t="s">
        <v>199</v>
      </c>
      <c r="B113" s="23" t="s">
        <v>460</v>
      </c>
      <c r="C113" s="36" t="s">
        <v>36</v>
      </c>
      <c r="D113" s="23">
        <v>1</v>
      </c>
      <c r="F113" s="23">
        <v>7</v>
      </c>
      <c r="G113" s="23">
        <v>0</v>
      </c>
      <c r="H113" s="23">
        <v>16</v>
      </c>
      <c r="I113" s="23">
        <v>5</v>
      </c>
      <c r="J113" s="23">
        <v>5</v>
      </c>
      <c r="K113" s="23">
        <v>0</v>
      </c>
      <c r="L113" s="23">
        <v>0</v>
      </c>
      <c r="M113" s="23">
        <v>19162</v>
      </c>
      <c r="N113" s="38">
        <v>7</v>
      </c>
      <c r="O113" s="23">
        <v>19169</v>
      </c>
      <c r="P113" s="23">
        <v>19162</v>
      </c>
      <c r="Q113" s="23">
        <v>7</v>
      </c>
      <c r="R113" s="23">
        <v>19169</v>
      </c>
      <c r="S113" s="23">
        <v>9410</v>
      </c>
      <c r="T113" s="48">
        <f t="shared" si="9"/>
        <v>0.49107608809101344</v>
      </c>
      <c r="U113" s="23">
        <v>7</v>
      </c>
      <c r="V113" s="48">
        <f t="shared" si="17"/>
        <v>1</v>
      </c>
      <c r="W113" s="23">
        <v>9417</v>
      </c>
      <c r="X113" s="48">
        <f t="shared" si="18"/>
        <v>0.49126193332985552</v>
      </c>
      <c r="Y113" s="23">
        <v>118</v>
      </c>
      <c r="Z113" s="23">
        <v>2</v>
      </c>
      <c r="AA113" s="23">
        <v>120</v>
      </c>
      <c r="AB113" s="23">
        <v>91</v>
      </c>
      <c r="AC113" s="23">
        <v>2</v>
      </c>
      <c r="AD113" s="23">
        <v>93</v>
      </c>
      <c r="AE113" s="23">
        <v>71</v>
      </c>
      <c r="AF113" s="23">
        <v>128</v>
      </c>
      <c r="AG113" s="23">
        <v>199</v>
      </c>
      <c r="AH113" s="23">
        <v>4</v>
      </c>
      <c r="AI113" s="23">
        <v>2</v>
      </c>
      <c r="AJ113" s="23">
        <v>0</v>
      </c>
      <c r="AK113" s="23">
        <v>7</v>
      </c>
      <c r="AL113" s="23"/>
    </row>
    <row r="114" spans="1:38" x14ac:dyDescent="0.35">
      <c r="A114" s="37" t="s">
        <v>199</v>
      </c>
      <c r="B114" s="23" t="s">
        <v>461</v>
      </c>
      <c r="C114" s="36" t="s">
        <v>36</v>
      </c>
      <c r="D114" s="23">
        <v>1</v>
      </c>
      <c r="F114" s="23">
        <v>3</v>
      </c>
      <c r="G114" s="23">
        <v>0</v>
      </c>
      <c r="H114" s="23">
        <v>8</v>
      </c>
      <c r="I114" s="23">
        <v>2</v>
      </c>
      <c r="J114" s="23">
        <v>2</v>
      </c>
      <c r="K114" s="23">
        <v>0</v>
      </c>
      <c r="L114" s="23">
        <v>0</v>
      </c>
      <c r="M114" s="23">
        <v>6601</v>
      </c>
      <c r="N114" s="38">
        <v>89</v>
      </c>
      <c r="O114" s="23">
        <v>6690</v>
      </c>
      <c r="P114" s="23">
        <v>6601</v>
      </c>
      <c r="Q114" s="23">
        <v>89</v>
      </c>
      <c r="R114" s="23">
        <v>6690</v>
      </c>
      <c r="S114" s="23">
        <v>3063</v>
      </c>
      <c r="T114" s="48">
        <f t="shared" si="9"/>
        <v>0.46402060293894865</v>
      </c>
      <c r="U114" s="23">
        <v>71</v>
      </c>
      <c r="V114" s="48">
        <f t="shared" si="17"/>
        <v>0.797752808988764</v>
      </c>
      <c r="W114" s="23">
        <v>3134</v>
      </c>
      <c r="X114" s="48">
        <f t="shared" si="18"/>
        <v>0.46846038863976086</v>
      </c>
      <c r="Y114" s="23">
        <v>30</v>
      </c>
      <c r="Z114" s="23">
        <v>3</v>
      </c>
      <c r="AA114" s="23">
        <v>33</v>
      </c>
      <c r="AB114" s="23">
        <v>20</v>
      </c>
      <c r="AC114" s="23">
        <v>3</v>
      </c>
      <c r="AD114" s="23">
        <v>23</v>
      </c>
      <c r="AE114" s="23">
        <v>16</v>
      </c>
      <c r="AF114" s="23">
        <v>33</v>
      </c>
      <c r="AG114" s="23">
        <v>49</v>
      </c>
      <c r="AH114" s="23">
        <v>5</v>
      </c>
      <c r="AI114" s="23">
        <v>2</v>
      </c>
      <c r="AJ114" s="23">
        <v>0</v>
      </c>
      <c r="AK114" s="23">
        <v>3</v>
      </c>
      <c r="AL114" s="23"/>
    </row>
    <row r="115" spans="1:38" x14ac:dyDescent="0.35">
      <c r="A115" s="37" t="s">
        <v>199</v>
      </c>
      <c r="B115" s="23" t="s">
        <v>462</v>
      </c>
      <c r="C115" s="36" t="s">
        <v>36</v>
      </c>
      <c r="D115" s="23">
        <v>1</v>
      </c>
      <c r="F115" s="23">
        <v>3</v>
      </c>
      <c r="G115" s="23">
        <v>0</v>
      </c>
      <c r="H115" s="23">
        <v>6</v>
      </c>
      <c r="I115" s="23">
        <v>2</v>
      </c>
      <c r="J115" s="23">
        <v>2</v>
      </c>
      <c r="K115" s="23">
        <v>0</v>
      </c>
      <c r="L115" s="23">
        <v>0</v>
      </c>
      <c r="M115" s="23">
        <v>8248</v>
      </c>
      <c r="N115" s="38">
        <v>8</v>
      </c>
      <c r="O115" s="23">
        <v>8256</v>
      </c>
      <c r="P115" s="23">
        <v>8248</v>
      </c>
      <c r="Q115" s="23">
        <v>8</v>
      </c>
      <c r="R115" s="23">
        <v>8256</v>
      </c>
      <c r="S115" s="23">
        <v>4058</v>
      </c>
      <c r="T115" s="48">
        <f t="shared" si="9"/>
        <v>0.4919980601357905</v>
      </c>
      <c r="U115" s="23">
        <v>5</v>
      </c>
      <c r="V115" s="48">
        <f t="shared" si="17"/>
        <v>0.625</v>
      </c>
      <c r="W115" s="23">
        <v>4063</v>
      </c>
      <c r="X115" s="48">
        <f t="shared" si="18"/>
        <v>0.49212693798449614</v>
      </c>
      <c r="Y115" s="23">
        <v>56</v>
      </c>
      <c r="Z115" s="23">
        <v>1</v>
      </c>
      <c r="AA115" s="23">
        <v>57</v>
      </c>
      <c r="AB115" s="23">
        <v>47</v>
      </c>
      <c r="AC115" s="23">
        <v>1</v>
      </c>
      <c r="AD115" s="23">
        <v>48</v>
      </c>
      <c r="AE115" s="23">
        <v>16</v>
      </c>
      <c r="AF115" s="23">
        <v>54</v>
      </c>
      <c r="AG115" s="23">
        <v>70</v>
      </c>
      <c r="AH115" s="23">
        <v>2</v>
      </c>
      <c r="AI115" s="23">
        <v>1</v>
      </c>
      <c r="AJ115" s="23">
        <v>0</v>
      </c>
      <c r="AK115" s="23">
        <v>3</v>
      </c>
      <c r="AL115" s="23"/>
    </row>
    <row r="116" spans="1:38" x14ac:dyDescent="0.35">
      <c r="A116" s="37" t="s">
        <v>202</v>
      </c>
      <c r="B116" s="23" t="s">
        <v>356</v>
      </c>
      <c r="C116" s="36" t="s">
        <v>35</v>
      </c>
      <c r="D116" s="23">
        <v>1</v>
      </c>
      <c r="F116" s="23">
        <v>10</v>
      </c>
      <c r="G116" s="23">
        <v>0</v>
      </c>
      <c r="H116" s="23">
        <v>20</v>
      </c>
      <c r="I116" s="23">
        <v>7</v>
      </c>
      <c r="J116" s="23">
        <v>5</v>
      </c>
      <c r="K116" s="23">
        <v>0</v>
      </c>
      <c r="L116" s="23">
        <v>0</v>
      </c>
      <c r="M116" s="23">
        <v>18674</v>
      </c>
      <c r="N116" s="38">
        <v>51</v>
      </c>
      <c r="O116" s="23">
        <v>18725</v>
      </c>
      <c r="P116" s="23">
        <v>18674</v>
      </c>
      <c r="Q116" s="23">
        <v>51</v>
      </c>
      <c r="R116" s="23">
        <v>18725</v>
      </c>
      <c r="S116" s="23">
        <v>9301</v>
      </c>
      <c r="T116" s="48">
        <f t="shared" si="9"/>
        <v>0.49807218592695729</v>
      </c>
      <c r="U116" s="23">
        <v>46</v>
      </c>
      <c r="V116" s="48">
        <f t="shared" si="17"/>
        <v>0.90196078431372551</v>
      </c>
      <c r="W116" s="23">
        <v>9347</v>
      </c>
      <c r="X116" s="48">
        <f t="shared" si="18"/>
        <v>0.49917222963951935</v>
      </c>
      <c r="Y116" s="23">
        <v>182</v>
      </c>
      <c r="Z116" s="23">
        <v>15</v>
      </c>
      <c r="AA116" s="23">
        <v>197</v>
      </c>
      <c r="AB116" s="23">
        <v>172</v>
      </c>
      <c r="AC116" s="23">
        <v>15</v>
      </c>
      <c r="AD116" s="23">
        <v>187</v>
      </c>
      <c r="AE116" s="23">
        <v>33</v>
      </c>
      <c r="AF116" s="23">
        <v>63</v>
      </c>
      <c r="AG116" s="23">
        <v>96</v>
      </c>
      <c r="AH116" s="23">
        <v>8</v>
      </c>
      <c r="AI116" s="23">
        <v>3</v>
      </c>
      <c r="AJ116" s="23">
        <v>0</v>
      </c>
      <c r="AK116" s="23">
        <v>10</v>
      </c>
      <c r="AL116" s="23"/>
    </row>
    <row r="117" spans="1:38" x14ac:dyDescent="0.35">
      <c r="A117" s="37" t="s">
        <v>204</v>
      </c>
      <c r="B117" s="23" t="s">
        <v>463</v>
      </c>
      <c r="C117" s="36" t="s">
        <v>35</v>
      </c>
      <c r="D117" s="23">
        <v>1</v>
      </c>
      <c r="F117" s="23">
        <v>4</v>
      </c>
      <c r="G117" s="23">
        <v>0</v>
      </c>
      <c r="H117" s="23">
        <v>7</v>
      </c>
      <c r="I117" s="23">
        <v>3</v>
      </c>
      <c r="J117" s="23">
        <v>3</v>
      </c>
      <c r="K117" s="23">
        <v>0</v>
      </c>
      <c r="L117" s="23">
        <v>0</v>
      </c>
      <c r="M117" s="23">
        <v>9058</v>
      </c>
      <c r="N117" s="38">
        <v>5</v>
      </c>
      <c r="O117" s="23">
        <v>9063</v>
      </c>
      <c r="P117" s="23">
        <v>9058</v>
      </c>
      <c r="Q117" s="23">
        <v>5</v>
      </c>
      <c r="R117" s="23">
        <v>9063</v>
      </c>
      <c r="S117" s="23">
        <v>4723</v>
      </c>
      <c r="T117" s="48">
        <f t="shared" si="9"/>
        <v>0.52141753146389935</v>
      </c>
      <c r="U117" s="23">
        <v>7</v>
      </c>
      <c r="V117" s="48">
        <f t="shared" si="17"/>
        <v>1.4</v>
      </c>
      <c r="W117" s="23">
        <v>4730</v>
      </c>
      <c r="X117" s="48">
        <f t="shared" si="18"/>
        <v>0.52190223987642059</v>
      </c>
      <c r="Y117" s="23">
        <v>38</v>
      </c>
      <c r="Z117" s="23">
        <v>5</v>
      </c>
      <c r="AA117" s="23">
        <v>43</v>
      </c>
      <c r="AB117" s="23">
        <v>25</v>
      </c>
      <c r="AC117" s="23">
        <v>2</v>
      </c>
      <c r="AD117" s="23">
        <v>27</v>
      </c>
      <c r="AE117" s="23">
        <v>5</v>
      </c>
      <c r="AF117" s="23">
        <v>28</v>
      </c>
      <c r="AG117" s="23">
        <v>33</v>
      </c>
      <c r="AH117" s="23">
        <v>4</v>
      </c>
      <c r="AI117" s="23">
        <v>2</v>
      </c>
      <c r="AJ117" s="23">
        <v>0</v>
      </c>
      <c r="AK117" s="23">
        <v>4</v>
      </c>
      <c r="AL117" s="23"/>
    </row>
    <row r="118" spans="1:38" x14ac:dyDescent="0.35">
      <c r="A118" s="37" t="s">
        <v>204</v>
      </c>
      <c r="B118" s="23" t="s">
        <v>464</v>
      </c>
      <c r="C118" s="36" t="s">
        <v>35</v>
      </c>
      <c r="D118" s="23">
        <v>1</v>
      </c>
      <c r="F118" s="23">
        <v>4</v>
      </c>
      <c r="G118" s="23">
        <v>0</v>
      </c>
      <c r="H118" s="23">
        <v>6</v>
      </c>
      <c r="I118" s="23">
        <v>3</v>
      </c>
      <c r="J118" s="23">
        <v>3</v>
      </c>
      <c r="K118" s="23">
        <v>0</v>
      </c>
      <c r="L118" s="23">
        <v>0</v>
      </c>
      <c r="M118" s="23">
        <v>8498</v>
      </c>
      <c r="N118" s="38">
        <v>6</v>
      </c>
      <c r="O118" s="23">
        <v>8504</v>
      </c>
      <c r="P118" s="23">
        <v>8498</v>
      </c>
      <c r="Q118" s="23">
        <v>6</v>
      </c>
      <c r="R118" s="23">
        <v>8504</v>
      </c>
      <c r="S118" s="23">
        <v>4113</v>
      </c>
      <c r="T118" s="48">
        <f t="shared" si="9"/>
        <v>0.48399623440809603</v>
      </c>
      <c r="U118" s="23">
        <v>8</v>
      </c>
      <c r="V118" s="48">
        <f t="shared" si="17"/>
        <v>1.3333333333333333</v>
      </c>
      <c r="W118" s="23">
        <v>4121</v>
      </c>
      <c r="X118" s="48">
        <f t="shared" si="18"/>
        <v>0.48459548447789275</v>
      </c>
      <c r="Y118" s="23">
        <v>35</v>
      </c>
      <c r="Z118" s="23">
        <v>5</v>
      </c>
      <c r="AA118" s="23">
        <v>40</v>
      </c>
      <c r="AB118" s="23">
        <v>30</v>
      </c>
      <c r="AC118" s="23">
        <v>2</v>
      </c>
      <c r="AD118" s="23">
        <v>32</v>
      </c>
      <c r="AE118" s="23">
        <v>6</v>
      </c>
      <c r="AF118" s="23">
        <v>38</v>
      </c>
      <c r="AG118" s="23">
        <v>44</v>
      </c>
      <c r="AH118" s="23">
        <v>2</v>
      </c>
      <c r="AI118" s="23">
        <v>1</v>
      </c>
      <c r="AJ118" s="23">
        <v>0</v>
      </c>
      <c r="AK118" s="23">
        <v>4</v>
      </c>
      <c r="AL118" s="23"/>
    </row>
    <row r="119" spans="1:38" x14ac:dyDescent="0.35">
      <c r="A119" s="37" t="s">
        <v>204</v>
      </c>
      <c r="B119" s="23" t="s">
        <v>465</v>
      </c>
      <c r="C119" s="36" t="s">
        <v>35</v>
      </c>
      <c r="D119" s="23">
        <v>1</v>
      </c>
      <c r="F119" s="23">
        <v>3</v>
      </c>
      <c r="G119" s="38">
        <v>0</v>
      </c>
      <c r="H119" s="23">
        <v>7</v>
      </c>
      <c r="I119" s="23">
        <v>1</v>
      </c>
      <c r="J119" s="23">
        <v>1</v>
      </c>
      <c r="K119" s="23">
        <v>0</v>
      </c>
      <c r="L119" s="23">
        <v>0</v>
      </c>
      <c r="M119" s="23">
        <v>5477</v>
      </c>
      <c r="N119" s="38">
        <v>3</v>
      </c>
      <c r="O119" s="23">
        <v>5480</v>
      </c>
      <c r="P119" s="23">
        <v>5477</v>
      </c>
      <c r="Q119" s="23">
        <v>3</v>
      </c>
      <c r="R119" s="23">
        <v>5480</v>
      </c>
      <c r="S119" s="23">
        <v>3104</v>
      </c>
      <c r="T119" s="48">
        <f t="shared" si="9"/>
        <v>0.56673361329194816</v>
      </c>
      <c r="U119" s="23">
        <v>5</v>
      </c>
      <c r="V119" s="48">
        <f t="shared" si="17"/>
        <v>1.6666666666666667</v>
      </c>
      <c r="W119" s="23">
        <v>3109</v>
      </c>
      <c r="X119" s="48">
        <f t="shared" si="18"/>
        <v>0.5673357664233577</v>
      </c>
      <c r="Y119" s="23">
        <v>46</v>
      </c>
      <c r="Z119" s="23">
        <v>7</v>
      </c>
      <c r="AA119" s="23">
        <v>53</v>
      </c>
      <c r="AB119" s="23">
        <v>38</v>
      </c>
      <c r="AC119" s="23">
        <v>2</v>
      </c>
      <c r="AD119" s="23">
        <v>40</v>
      </c>
      <c r="AE119" s="23">
        <v>5</v>
      </c>
      <c r="AF119" s="23">
        <v>31</v>
      </c>
      <c r="AG119" s="23">
        <v>36</v>
      </c>
      <c r="AH119" s="23">
        <v>2</v>
      </c>
      <c r="AI119" s="23">
        <v>1</v>
      </c>
      <c r="AJ119" s="23">
        <v>0</v>
      </c>
      <c r="AK119" s="23">
        <v>3</v>
      </c>
      <c r="AL119" s="23"/>
    </row>
    <row r="120" spans="1:38" x14ac:dyDescent="0.35">
      <c r="A120" s="37" t="s">
        <v>205</v>
      </c>
      <c r="B120" s="23" t="s">
        <v>466</v>
      </c>
      <c r="C120" s="36" t="s">
        <v>35</v>
      </c>
      <c r="D120" s="23">
        <v>1</v>
      </c>
      <c r="F120" s="23">
        <v>2</v>
      </c>
      <c r="G120" s="23">
        <v>0</v>
      </c>
      <c r="H120" s="23">
        <v>5</v>
      </c>
      <c r="I120" s="23">
        <v>1</v>
      </c>
      <c r="J120" s="23">
        <v>1</v>
      </c>
      <c r="K120" s="23">
        <v>0</v>
      </c>
      <c r="L120" s="23">
        <v>0</v>
      </c>
      <c r="M120" s="23">
        <v>7908</v>
      </c>
      <c r="N120" s="23">
        <v>19</v>
      </c>
      <c r="O120" s="23">
        <v>7927</v>
      </c>
      <c r="P120" s="23">
        <v>7908</v>
      </c>
      <c r="Q120" s="23">
        <v>19</v>
      </c>
      <c r="R120" s="23">
        <v>7927</v>
      </c>
      <c r="S120" s="23">
        <v>4547</v>
      </c>
      <c r="T120" s="48">
        <f t="shared" si="9"/>
        <v>0.57498735457764294</v>
      </c>
      <c r="U120" s="23">
        <v>16</v>
      </c>
      <c r="V120" s="48">
        <f t="shared" si="17"/>
        <v>0.84210526315789469</v>
      </c>
      <c r="W120" s="23">
        <v>4563</v>
      </c>
      <c r="X120" s="48">
        <f t="shared" si="18"/>
        <v>0.57562760186703676</v>
      </c>
      <c r="Y120" s="23">
        <v>90</v>
      </c>
      <c r="Z120" s="23">
        <v>7</v>
      </c>
      <c r="AA120" s="23">
        <v>97</v>
      </c>
      <c r="AB120" s="23">
        <v>81</v>
      </c>
      <c r="AC120" s="23">
        <v>4</v>
      </c>
      <c r="AD120" s="23">
        <v>85</v>
      </c>
      <c r="AE120" s="23">
        <v>17</v>
      </c>
      <c r="AF120" s="23">
        <v>152</v>
      </c>
      <c r="AG120" s="23">
        <v>169</v>
      </c>
      <c r="AH120" s="23">
        <v>1</v>
      </c>
      <c r="AI120" s="23">
        <v>1</v>
      </c>
      <c r="AJ120" s="23">
        <v>0</v>
      </c>
      <c r="AK120" s="23">
        <v>2</v>
      </c>
      <c r="AL120" s="23"/>
    </row>
    <row r="121" spans="1:38" x14ac:dyDescent="0.35">
      <c r="A121" s="37" t="s">
        <v>205</v>
      </c>
      <c r="B121" s="23" t="s">
        <v>467</v>
      </c>
      <c r="C121" s="36" t="s">
        <v>35</v>
      </c>
      <c r="D121" s="23">
        <v>1</v>
      </c>
      <c r="F121" s="23">
        <v>4</v>
      </c>
      <c r="G121" s="23">
        <v>0</v>
      </c>
      <c r="H121" s="23">
        <v>6</v>
      </c>
      <c r="I121" s="23">
        <v>2</v>
      </c>
      <c r="J121" s="23">
        <v>2</v>
      </c>
      <c r="K121" s="23">
        <v>0</v>
      </c>
      <c r="L121" s="23">
        <v>0</v>
      </c>
      <c r="M121" s="23">
        <v>11767</v>
      </c>
      <c r="N121" s="23">
        <v>15</v>
      </c>
      <c r="O121" s="23">
        <v>11782</v>
      </c>
      <c r="P121" s="23">
        <v>11767</v>
      </c>
      <c r="Q121" s="23">
        <v>15</v>
      </c>
      <c r="R121" s="23">
        <v>11782</v>
      </c>
      <c r="S121" s="23">
        <v>4453</v>
      </c>
      <c r="T121" s="48">
        <f t="shared" si="9"/>
        <v>0.37843120591484658</v>
      </c>
      <c r="U121" s="23">
        <v>13</v>
      </c>
      <c r="V121" s="48">
        <f t="shared" si="17"/>
        <v>0.8666666666666667</v>
      </c>
      <c r="W121" s="23">
        <v>4466</v>
      </c>
      <c r="X121" s="48">
        <f t="shared" si="18"/>
        <v>0.37905279239517908</v>
      </c>
      <c r="Y121" s="23">
        <v>82</v>
      </c>
      <c r="Z121" s="23">
        <v>2</v>
      </c>
      <c r="AA121" s="23">
        <v>84</v>
      </c>
      <c r="AB121" s="23">
        <v>76</v>
      </c>
      <c r="AC121" s="23">
        <v>2</v>
      </c>
      <c r="AD121" s="23">
        <v>78</v>
      </c>
      <c r="AE121" s="23">
        <v>2</v>
      </c>
      <c r="AF121" s="23">
        <v>145</v>
      </c>
      <c r="AG121" s="23">
        <v>147</v>
      </c>
      <c r="AH121" s="23">
        <v>2</v>
      </c>
      <c r="AI121" s="23">
        <v>2</v>
      </c>
      <c r="AJ121" s="23">
        <v>0</v>
      </c>
      <c r="AK121" s="23">
        <v>4</v>
      </c>
      <c r="AL121" s="23"/>
    </row>
    <row r="122" spans="1:38" x14ac:dyDescent="0.35">
      <c r="A122" s="37" t="s">
        <v>205</v>
      </c>
      <c r="B122" s="23" t="s">
        <v>468</v>
      </c>
      <c r="C122" s="36" t="s">
        <v>35</v>
      </c>
      <c r="D122" s="23">
        <v>1</v>
      </c>
      <c r="F122" s="23">
        <v>2</v>
      </c>
      <c r="G122" s="23">
        <v>0</v>
      </c>
      <c r="H122" s="23">
        <v>3</v>
      </c>
      <c r="I122" s="23">
        <v>1</v>
      </c>
      <c r="J122" s="23">
        <v>1</v>
      </c>
      <c r="K122" s="23">
        <v>0</v>
      </c>
      <c r="L122" s="23">
        <v>0</v>
      </c>
      <c r="M122" s="23">
        <v>7039</v>
      </c>
      <c r="N122" s="23">
        <v>9</v>
      </c>
      <c r="O122" s="23">
        <v>7048</v>
      </c>
      <c r="P122" s="23">
        <v>7039</v>
      </c>
      <c r="Q122" s="23">
        <v>9</v>
      </c>
      <c r="R122" s="23">
        <v>7048</v>
      </c>
      <c r="S122" s="23">
        <v>3430</v>
      </c>
      <c r="T122" s="48">
        <f t="shared" si="9"/>
        <v>0.48728512572808635</v>
      </c>
      <c r="U122" s="23">
        <v>9</v>
      </c>
      <c r="V122" s="48">
        <f t="shared" si="17"/>
        <v>1</v>
      </c>
      <c r="W122" s="23">
        <v>3439</v>
      </c>
      <c r="X122" s="48">
        <f t="shared" si="18"/>
        <v>0.48793984108967081</v>
      </c>
      <c r="Y122" s="23">
        <v>50</v>
      </c>
      <c r="Z122" s="23">
        <v>4</v>
      </c>
      <c r="AA122" s="23">
        <v>54</v>
      </c>
      <c r="AB122" s="23">
        <v>48</v>
      </c>
      <c r="AC122" s="23">
        <v>4</v>
      </c>
      <c r="AD122" s="23">
        <v>52</v>
      </c>
      <c r="AE122" s="23">
        <v>0</v>
      </c>
      <c r="AF122" s="23">
        <v>61</v>
      </c>
      <c r="AG122" s="23">
        <v>61</v>
      </c>
      <c r="AH122" s="23">
        <v>1</v>
      </c>
      <c r="AI122" s="23">
        <v>1</v>
      </c>
      <c r="AJ122" s="23">
        <v>0</v>
      </c>
      <c r="AK122" s="23">
        <v>2</v>
      </c>
      <c r="AL122" s="23"/>
    </row>
    <row r="123" spans="1:38" x14ac:dyDescent="0.35">
      <c r="A123" s="37" t="s">
        <v>205</v>
      </c>
      <c r="B123" s="23" t="s">
        <v>469</v>
      </c>
      <c r="C123" s="36" t="s">
        <v>35</v>
      </c>
      <c r="D123" s="23">
        <v>1</v>
      </c>
      <c r="F123" s="23">
        <v>4</v>
      </c>
      <c r="G123" s="23">
        <v>0</v>
      </c>
      <c r="H123" s="23">
        <v>7</v>
      </c>
      <c r="I123" s="23">
        <v>2</v>
      </c>
      <c r="J123" s="23">
        <v>2</v>
      </c>
      <c r="K123" s="23">
        <v>0</v>
      </c>
      <c r="L123" s="23">
        <v>0</v>
      </c>
      <c r="M123" s="23">
        <v>17392</v>
      </c>
      <c r="N123" s="23">
        <v>14</v>
      </c>
      <c r="O123" s="23">
        <v>17406</v>
      </c>
      <c r="P123" s="23">
        <v>17392</v>
      </c>
      <c r="Q123" s="23">
        <v>14</v>
      </c>
      <c r="R123" s="23">
        <v>17406</v>
      </c>
      <c r="S123" s="23">
        <v>9948</v>
      </c>
      <c r="T123" s="48">
        <f t="shared" si="9"/>
        <v>0.57198712051517941</v>
      </c>
      <c r="U123" s="23">
        <v>13</v>
      </c>
      <c r="V123" s="48">
        <f t="shared" si="17"/>
        <v>0.9285714285714286</v>
      </c>
      <c r="W123" s="23">
        <v>9961</v>
      </c>
      <c r="X123" s="48">
        <f t="shared" si="18"/>
        <v>0.57227392853039183</v>
      </c>
      <c r="Y123" s="23">
        <v>125</v>
      </c>
      <c r="Z123" s="23">
        <v>5</v>
      </c>
      <c r="AA123" s="23">
        <v>130</v>
      </c>
      <c r="AB123" s="23">
        <v>116</v>
      </c>
      <c r="AC123" s="23">
        <v>3</v>
      </c>
      <c r="AD123" s="23">
        <v>119</v>
      </c>
      <c r="AE123" s="23">
        <v>4</v>
      </c>
      <c r="AF123" s="23">
        <v>272</v>
      </c>
      <c r="AG123" s="23">
        <v>276</v>
      </c>
      <c r="AH123" s="23">
        <v>3</v>
      </c>
      <c r="AI123" s="23">
        <v>2</v>
      </c>
      <c r="AJ123" s="23">
        <v>0</v>
      </c>
      <c r="AK123" s="23">
        <v>4</v>
      </c>
      <c r="AL123" s="23"/>
    </row>
    <row r="124" spans="1:38" x14ac:dyDescent="0.35">
      <c r="A124" s="37" t="s">
        <v>209</v>
      </c>
      <c r="B124" s="23" t="s">
        <v>356</v>
      </c>
      <c r="C124" s="36" t="s">
        <v>35</v>
      </c>
      <c r="D124" s="23">
        <v>1</v>
      </c>
      <c r="F124" s="23">
        <v>12</v>
      </c>
      <c r="G124" s="23">
        <v>0</v>
      </c>
      <c r="H124" s="23">
        <v>31</v>
      </c>
      <c r="I124" s="23">
        <v>8</v>
      </c>
      <c r="J124" s="23">
        <v>6</v>
      </c>
      <c r="K124" s="23">
        <v>0</v>
      </c>
      <c r="L124" s="23">
        <v>0</v>
      </c>
      <c r="M124" s="23">
        <v>37576</v>
      </c>
      <c r="N124" s="23">
        <v>84</v>
      </c>
      <c r="O124" s="23">
        <v>37660</v>
      </c>
      <c r="P124" s="23">
        <v>37576</v>
      </c>
      <c r="Q124" s="23">
        <v>84</v>
      </c>
      <c r="R124" s="23">
        <v>37660</v>
      </c>
      <c r="S124" s="23">
        <v>20034</v>
      </c>
      <c r="T124" s="48">
        <f t="shared" si="9"/>
        <v>0.53315946348733234</v>
      </c>
      <c r="U124" s="23">
        <v>73</v>
      </c>
      <c r="V124" s="48">
        <f t="shared" si="17"/>
        <v>0.86904761904761907</v>
      </c>
      <c r="W124" s="23">
        <v>20107</v>
      </c>
      <c r="X124" s="48">
        <f t="shared" si="18"/>
        <v>0.53390865639936269</v>
      </c>
      <c r="Y124" s="23">
        <v>624</v>
      </c>
      <c r="Z124" s="23">
        <v>20</v>
      </c>
      <c r="AA124" s="23">
        <v>644</v>
      </c>
      <c r="AB124" s="23">
        <v>579</v>
      </c>
      <c r="AC124" s="23">
        <v>17</v>
      </c>
      <c r="AD124" s="23">
        <v>596</v>
      </c>
      <c r="AE124" s="23">
        <v>72</v>
      </c>
      <c r="AF124" s="23">
        <v>159</v>
      </c>
      <c r="AG124" s="23">
        <v>231</v>
      </c>
      <c r="AH124" s="23">
        <v>8</v>
      </c>
      <c r="AI124" s="23">
        <v>6</v>
      </c>
      <c r="AJ124" s="23">
        <v>0</v>
      </c>
      <c r="AK124" s="23">
        <v>12</v>
      </c>
      <c r="AL124" s="23"/>
    </row>
    <row r="125" spans="1:38" x14ac:dyDescent="0.35">
      <c r="A125" s="37" t="s">
        <v>211</v>
      </c>
      <c r="B125" s="23" t="s">
        <v>470</v>
      </c>
      <c r="C125" s="36" t="s">
        <v>36</v>
      </c>
      <c r="D125" s="23">
        <v>1</v>
      </c>
      <c r="F125" s="23">
        <v>10</v>
      </c>
      <c r="G125" s="38">
        <v>0</v>
      </c>
      <c r="H125" s="23">
        <v>30</v>
      </c>
      <c r="I125" s="23">
        <v>5</v>
      </c>
      <c r="J125" s="23">
        <v>5</v>
      </c>
      <c r="K125" s="23">
        <v>0</v>
      </c>
      <c r="L125" s="23">
        <v>0</v>
      </c>
      <c r="M125" s="23">
        <v>41192</v>
      </c>
      <c r="N125" s="38">
        <v>32</v>
      </c>
      <c r="O125" s="23">
        <v>41224</v>
      </c>
      <c r="P125" s="23">
        <v>41192</v>
      </c>
      <c r="Q125" s="23">
        <v>32</v>
      </c>
      <c r="R125" s="23">
        <v>41224</v>
      </c>
      <c r="S125" s="23">
        <v>18985</v>
      </c>
      <c r="T125" s="48">
        <f t="shared" si="9"/>
        <v>0.46089046416779955</v>
      </c>
      <c r="U125" s="23">
        <v>29</v>
      </c>
      <c r="V125" s="48">
        <f t="shared" si="17"/>
        <v>0.90625</v>
      </c>
      <c r="W125" s="23">
        <v>19014</v>
      </c>
      <c r="X125" s="48">
        <f t="shared" si="18"/>
        <v>0.46123617310304676</v>
      </c>
      <c r="Y125" s="23">
        <v>227</v>
      </c>
      <c r="Z125" s="23">
        <v>0</v>
      </c>
      <c r="AA125" s="23">
        <v>227</v>
      </c>
      <c r="AB125" s="23">
        <v>175</v>
      </c>
      <c r="AC125" s="23">
        <v>0</v>
      </c>
      <c r="AD125" s="23">
        <v>175</v>
      </c>
      <c r="AE125" s="23">
        <v>895</v>
      </c>
      <c r="AF125" s="23">
        <v>133</v>
      </c>
      <c r="AG125" s="23">
        <v>1028</v>
      </c>
      <c r="AH125" s="23">
        <v>11</v>
      </c>
      <c r="AI125" s="23">
        <v>3</v>
      </c>
      <c r="AJ125" s="23">
        <v>0</v>
      </c>
      <c r="AK125" s="23">
        <v>10</v>
      </c>
      <c r="AL125" s="23"/>
    </row>
    <row r="126" spans="1:38" x14ac:dyDescent="0.35">
      <c r="A126" s="37" t="s">
        <v>211</v>
      </c>
      <c r="B126" s="23" t="s">
        <v>471</v>
      </c>
      <c r="C126" s="36" t="s">
        <v>36</v>
      </c>
      <c r="D126" s="23">
        <v>1</v>
      </c>
      <c r="F126" s="23">
        <v>2</v>
      </c>
      <c r="G126" s="23">
        <v>0</v>
      </c>
      <c r="H126" s="23">
        <v>4</v>
      </c>
      <c r="I126" s="23">
        <v>2</v>
      </c>
      <c r="J126" s="23">
        <v>1</v>
      </c>
      <c r="K126" s="23">
        <v>0</v>
      </c>
      <c r="L126" s="23">
        <v>0</v>
      </c>
      <c r="M126" s="23">
        <v>7923</v>
      </c>
      <c r="N126" s="38">
        <v>14</v>
      </c>
      <c r="O126" s="23">
        <v>7937</v>
      </c>
      <c r="P126" s="23">
        <v>7923</v>
      </c>
      <c r="Q126" s="23">
        <v>14</v>
      </c>
      <c r="R126" s="23">
        <v>7937</v>
      </c>
      <c r="S126" s="23">
        <v>3477</v>
      </c>
      <c r="T126" s="48">
        <f t="shared" si="9"/>
        <v>0.43884892086330934</v>
      </c>
      <c r="U126" s="23">
        <v>13</v>
      </c>
      <c r="V126" s="48">
        <f t="shared" si="17"/>
        <v>0.9285714285714286</v>
      </c>
      <c r="W126" s="23">
        <v>3490</v>
      </c>
      <c r="X126" s="48">
        <f t="shared" si="18"/>
        <v>0.43971273781025577</v>
      </c>
      <c r="Y126" s="23">
        <v>110</v>
      </c>
      <c r="Z126" s="23">
        <v>0</v>
      </c>
      <c r="AA126" s="23">
        <v>110</v>
      </c>
      <c r="AB126" s="23">
        <v>109</v>
      </c>
      <c r="AC126" s="23">
        <v>0</v>
      </c>
      <c r="AD126" s="23">
        <v>109</v>
      </c>
      <c r="AE126" s="23">
        <v>37</v>
      </c>
      <c r="AF126" s="23">
        <v>197</v>
      </c>
      <c r="AG126" s="23">
        <v>234</v>
      </c>
      <c r="AH126" s="23">
        <v>0</v>
      </c>
      <c r="AI126" s="23">
        <v>0</v>
      </c>
      <c r="AJ126" s="23">
        <v>0</v>
      </c>
      <c r="AK126" s="23">
        <v>2</v>
      </c>
      <c r="AL126" s="23"/>
    </row>
    <row r="127" spans="1:38" x14ac:dyDescent="0.35">
      <c r="A127" s="37" t="s">
        <v>211</v>
      </c>
      <c r="B127" s="23" t="s">
        <v>472</v>
      </c>
      <c r="C127" s="36" t="s">
        <v>36</v>
      </c>
      <c r="D127" s="23">
        <v>1</v>
      </c>
      <c r="F127" s="23">
        <v>2</v>
      </c>
      <c r="G127" s="23">
        <v>0</v>
      </c>
      <c r="H127" s="23">
        <v>4</v>
      </c>
      <c r="I127" s="23">
        <v>2</v>
      </c>
      <c r="J127" s="23">
        <v>2</v>
      </c>
      <c r="K127" s="23">
        <v>0</v>
      </c>
      <c r="L127" s="23">
        <v>0</v>
      </c>
      <c r="M127" s="23">
        <v>8291</v>
      </c>
      <c r="N127" s="38">
        <v>3</v>
      </c>
      <c r="O127" s="23">
        <v>8294</v>
      </c>
      <c r="P127" s="23">
        <v>8291</v>
      </c>
      <c r="Q127" s="23">
        <v>3</v>
      </c>
      <c r="R127" s="23">
        <v>8294</v>
      </c>
      <c r="S127" s="23">
        <v>3505</v>
      </c>
      <c r="T127" s="48">
        <f t="shared" si="9"/>
        <v>0.42274755759257027</v>
      </c>
      <c r="U127" s="23">
        <v>3</v>
      </c>
      <c r="V127" s="48">
        <f t="shared" si="17"/>
        <v>1</v>
      </c>
      <c r="W127" s="23">
        <v>3508</v>
      </c>
      <c r="X127" s="48">
        <f t="shared" si="18"/>
        <v>0.42295635399083675</v>
      </c>
      <c r="Y127" s="23">
        <v>24</v>
      </c>
      <c r="Z127" s="23">
        <v>2</v>
      </c>
      <c r="AA127" s="23">
        <v>26</v>
      </c>
      <c r="AB127" s="23">
        <v>20</v>
      </c>
      <c r="AC127" s="23">
        <v>2</v>
      </c>
      <c r="AD127" s="23">
        <v>22</v>
      </c>
      <c r="AE127" s="23">
        <v>25</v>
      </c>
      <c r="AF127" s="23">
        <v>136</v>
      </c>
      <c r="AG127" s="23">
        <v>161</v>
      </c>
      <c r="AH127" s="23">
        <v>1</v>
      </c>
      <c r="AI127" s="23">
        <v>1</v>
      </c>
      <c r="AJ127" s="23">
        <v>0</v>
      </c>
      <c r="AK127" s="23">
        <v>2</v>
      </c>
      <c r="AL127" s="23"/>
    </row>
    <row r="128" spans="1:38" x14ac:dyDescent="0.35">
      <c r="A128" s="37" t="s">
        <v>330</v>
      </c>
      <c r="B128" s="23" t="s">
        <v>473</v>
      </c>
      <c r="C128" s="37" t="s">
        <v>35</v>
      </c>
      <c r="D128" s="23">
        <v>1</v>
      </c>
      <c r="F128" s="23">
        <v>1</v>
      </c>
      <c r="G128" s="23">
        <v>0</v>
      </c>
      <c r="H128" s="23">
        <v>3</v>
      </c>
      <c r="I128" s="23">
        <v>1</v>
      </c>
      <c r="J128" s="23">
        <v>0</v>
      </c>
      <c r="K128" s="23">
        <v>0</v>
      </c>
      <c r="L128" s="23">
        <v>0</v>
      </c>
      <c r="M128" s="23">
        <v>1040</v>
      </c>
      <c r="N128" s="38">
        <v>19</v>
      </c>
      <c r="O128" s="23">
        <v>1059</v>
      </c>
      <c r="P128" s="23">
        <v>1040</v>
      </c>
      <c r="Q128" s="23">
        <v>19</v>
      </c>
      <c r="R128" s="23">
        <v>1059</v>
      </c>
      <c r="S128" s="23">
        <v>452</v>
      </c>
      <c r="T128" s="48">
        <f t="shared" si="9"/>
        <v>0.43461538461538463</v>
      </c>
      <c r="U128" s="23">
        <v>17</v>
      </c>
      <c r="V128" s="48">
        <f t="shared" si="17"/>
        <v>0.89473684210526316</v>
      </c>
      <c r="W128" s="23">
        <v>469</v>
      </c>
      <c r="X128" s="48">
        <f t="shared" si="18"/>
        <v>0.4428706326723324</v>
      </c>
      <c r="Y128" s="23">
        <v>10</v>
      </c>
      <c r="Z128" s="23">
        <v>1</v>
      </c>
      <c r="AA128" s="23">
        <v>11</v>
      </c>
      <c r="AB128" s="23">
        <v>8</v>
      </c>
      <c r="AC128" s="23">
        <v>0</v>
      </c>
      <c r="AD128" s="23">
        <v>8</v>
      </c>
      <c r="AE128" s="23">
        <v>0</v>
      </c>
      <c r="AF128" s="23">
        <v>7</v>
      </c>
      <c r="AG128" s="23">
        <v>7</v>
      </c>
      <c r="AH128" s="23">
        <v>0</v>
      </c>
      <c r="AI128" s="23">
        <v>0</v>
      </c>
      <c r="AJ128" s="23">
        <v>0</v>
      </c>
      <c r="AK128" s="23">
        <v>1</v>
      </c>
      <c r="AL128" s="23"/>
    </row>
    <row r="129" spans="1:38" x14ac:dyDescent="0.35">
      <c r="A129" s="37" t="s">
        <v>330</v>
      </c>
      <c r="B129" s="23" t="s">
        <v>474</v>
      </c>
      <c r="C129" s="36" t="s">
        <v>35</v>
      </c>
      <c r="D129" s="23">
        <v>1</v>
      </c>
      <c r="F129" s="23">
        <v>3</v>
      </c>
      <c r="G129" s="23">
        <v>0</v>
      </c>
      <c r="H129" s="23">
        <v>9</v>
      </c>
      <c r="I129" s="23">
        <v>2</v>
      </c>
      <c r="J129" s="23">
        <v>2</v>
      </c>
      <c r="K129" s="23">
        <v>0</v>
      </c>
      <c r="L129" s="23">
        <v>0</v>
      </c>
      <c r="M129" s="23">
        <v>2722</v>
      </c>
      <c r="N129" s="38">
        <v>5</v>
      </c>
      <c r="O129" s="23">
        <v>2727</v>
      </c>
      <c r="P129" s="23">
        <v>2722</v>
      </c>
      <c r="Q129" s="23">
        <v>5</v>
      </c>
      <c r="R129" s="23">
        <v>2727</v>
      </c>
      <c r="S129" s="23">
        <v>1497</v>
      </c>
      <c r="T129" s="48">
        <f t="shared" si="9"/>
        <v>0.54996326230712711</v>
      </c>
      <c r="U129" s="23">
        <v>5</v>
      </c>
      <c r="V129" s="48">
        <f t="shared" si="17"/>
        <v>1</v>
      </c>
      <c r="W129" s="23">
        <v>1502</v>
      </c>
      <c r="X129" s="48">
        <f t="shared" si="18"/>
        <v>0.55078841217455077</v>
      </c>
      <c r="Y129" s="23">
        <v>56</v>
      </c>
      <c r="Z129" s="23">
        <v>0</v>
      </c>
      <c r="AA129" s="23">
        <v>56</v>
      </c>
      <c r="AB129" s="23">
        <v>35</v>
      </c>
      <c r="AC129" s="23">
        <v>0</v>
      </c>
      <c r="AD129" s="23">
        <v>35</v>
      </c>
      <c r="AE129" s="23">
        <v>0</v>
      </c>
      <c r="AF129" s="23">
        <v>13</v>
      </c>
      <c r="AG129" s="23">
        <v>13</v>
      </c>
      <c r="AH129" s="23">
        <v>3</v>
      </c>
      <c r="AI129" s="23">
        <v>1</v>
      </c>
      <c r="AJ129" s="23">
        <v>0</v>
      </c>
      <c r="AK129" s="23">
        <v>3</v>
      </c>
      <c r="AL129" s="23"/>
    </row>
    <row r="130" spans="1:38" x14ac:dyDescent="0.35">
      <c r="A130" s="37" t="s">
        <v>330</v>
      </c>
      <c r="B130" s="23" t="s">
        <v>475</v>
      </c>
      <c r="C130" s="36" t="s">
        <v>35</v>
      </c>
      <c r="D130" s="23">
        <v>1</v>
      </c>
      <c r="F130" s="23">
        <v>2</v>
      </c>
      <c r="G130" s="23">
        <v>0</v>
      </c>
      <c r="H130" s="23">
        <v>5</v>
      </c>
      <c r="I130" s="23">
        <v>0</v>
      </c>
      <c r="J130" s="23">
        <v>0</v>
      </c>
      <c r="K130" s="23">
        <v>0</v>
      </c>
      <c r="L130" s="23">
        <v>0</v>
      </c>
      <c r="M130" s="23">
        <v>1941</v>
      </c>
      <c r="N130" s="38">
        <v>14</v>
      </c>
      <c r="O130" s="23">
        <v>1955</v>
      </c>
      <c r="P130" s="23">
        <v>1941</v>
      </c>
      <c r="Q130" s="23">
        <v>14</v>
      </c>
      <c r="R130" s="23">
        <v>1955</v>
      </c>
      <c r="S130" s="23">
        <v>1118</v>
      </c>
      <c r="T130" s="48">
        <f t="shared" si="9"/>
        <v>0.57599175682637815</v>
      </c>
      <c r="U130" s="23">
        <v>12</v>
      </c>
      <c r="V130" s="48">
        <f t="shared" si="17"/>
        <v>0.8571428571428571</v>
      </c>
      <c r="W130" s="23">
        <v>1130</v>
      </c>
      <c r="X130" s="48">
        <f t="shared" si="18"/>
        <v>0.57800511508951402</v>
      </c>
      <c r="Y130" s="23">
        <v>21</v>
      </c>
      <c r="Z130" s="23">
        <v>1</v>
      </c>
      <c r="AA130" s="23">
        <v>22</v>
      </c>
      <c r="AB130" s="23">
        <v>14</v>
      </c>
      <c r="AC130" s="23">
        <v>0</v>
      </c>
      <c r="AD130" s="23">
        <v>14</v>
      </c>
      <c r="AE130" s="23">
        <v>3</v>
      </c>
      <c r="AF130" s="23">
        <v>13</v>
      </c>
      <c r="AG130" s="23">
        <v>16</v>
      </c>
      <c r="AH130" s="23">
        <v>1</v>
      </c>
      <c r="AI130" s="23">
        <v>1</v>
      </c>
      <c r="AJ130" s="23">
        <v>0</v>
      </c>
      <c r="AK130" s="23">
        <v>2</v>
      </c>
      <c r="AL130" s="23"/>
    </row>
    <row r="131" spans="1:38" x14ac:dyDescent="0.35">
      <c r="A131" s="37" t="s">
        <v>331</v>
      </c>
      <c r="B131" s="23" t="s">
        <v>476</v>
      </c>
      <c r="C131" s="36" t="s">
        <v>35</v>
      </c>
      <c r="D131" s="23">
        <v>1</v>
      </c>
      <c r="F131" s="23">
        <v>2</v>
      </c>
      <c r="G131" s="23">
        <v>0</v>
      </c>
      <c r="H131" s="23">
        <v>4</v>
      </c>
      <c r="I131" s="23">
        <v>1</v>
      </c>
      <c r="J131" s="23">
        <v>1</v>
      </c>
      <c r="K131" s="23">
        <v>0</v>
      </c>
      <c r="L131" s="23">
        <v>0</v>
      </c>
      <c r="M131" s="23">
        <v>1878</v>
      </c>
      <c r="N131" s="38">
        <v>39</v>
      </c>
      <c r="O131" s="23">
        <v>1917</v>
      </c>
      <c r="P131" s="23">
        <v>1878</v>
      </c>
      <c r="Q131" s="23">
        <v>39</v>
      </c>
      <c r="R131" s="23">
        <v>1917</v>
      </c>
      <c r="S131" s="23">
        <v>820</v>
      </c>
      <c r="T131" s="48">
        <f t="shared" si="9"/>
        <v>0.4366347177848775</v>
      </c>
      <c r="U131" s="23">
        <v>36</v>
      </c>
      <c r="V131" s="48">
        <f t="shared" si="17"/>
        <v>0.92307692307692313</v>
      </c>
      <c r="W131" s="23">
        <v>856</v>
      </c>
      <c r="X131" s="48">
        <f t="shared" si="18"/>
        <v>0.44653103808033384</v>
      </c>
      <c r="Y131" s="23">
        <v>6</v>
      </c>
      <c r="Z131" s="23">
        <v>8</v>
      </c>
      <c r="AA131" s="23">
        <v>14</v>
      </c>
      <c r="AB131" s="23">
        <v>2</v>
      </c>
      <c r="AC131" s="23">
        <v>7</v>
      </c>
      <c r="AD131" s="23">
        <v>9</v>
      </c>
      <c r="AE131" s="23">
        <v>2</v>
      </c>
      <c r="AF131" s="23">
        <v>33</v>
      </c>
      <c r="AG131" s="23">
        <v>35</v>
      </c>
      <c r="AH131" s="23">
        <v>2</v>
      </c>
      <c r="AI131" s="23">
        <v>1</v>
      </c>
      <c r="AJ131" s="23">
        <v>0</v>
      </c>
      <c r="AK131" s="23">
        <v>2</v>
      </c>
      <c r="AL131" s="23"/>
    </row>
    <row r="132" spans="1:38" x14ac:dyDescent="0.35">
      <c r="A132" s="37" t="s">
        <v>331</v>
      </c>
      <c r="B132" s="23" t="s">
        <v>477</v>
      </c>
      <c r="C132" s="36" t="s">
        <v>35</v>
      </c>
      <c r="D132" s="23">
        <v>0</v>
      </c>
      <c r="E132" s="36">
        <v>1</v>
      </c>
      <c r="F132" s="23">
        <v>1</v>
      </c>
      <c r="G132" s="23">
        <v>1</v>
      </c>
      <c r="H132" s="23">
        <v>1</v>
      </c>
      <c r="I132" s="23">
        <v>0</v>
      </c>
      <c r="J132" s="23">
        <v>0</v>
      </c>
      <c r="K132" s="23">
        <v>0</v>
      </c>
      <c r="L132" s="23">
        <v>0</v>
      </c>
      <c r="M132" s="23">
        <v>813</v>
      </c>
      <c r="N132" s="38">
        <v>6</v>
      </c>
      <c r="O132" s="23">
        <v>819</v>
      </c>
      <c r="P132" s="23">
        <v>0</v>
      </c>
      <c r="Q132" s="23">
        <v>0</v>
      </c>
      <c r="R132" s="23">
        <v>0</v>
      </c>
      <c r="AG132" s="23">
        <v>0</v>
      </c>
      <c r="AH132" s="23">
        <v>0</v>
      </c>
      <c r="AJ132" s="23">
        <v>0</v>
      </c>
      <c r="AK132" s="23">
        <v>1</v>
      </c>
      <c r="AL132" s="23"/>
    </row>
    <row r="133" spans="1:38" x14ac:dyDescent="0.35">
      <c r="A133" s="37" t="s">
        <v>331</v>
      </c>
      <c r="B133" s="23" t="s">
        <v>804</v>
      </c>
      <c r="C133" s="37" t="s">
        <v>35</v>
      </c>
      <c r="D133" s="23">
        <v>1</v>
      </c>
      <c r="F133" s="23">
        <v>2</v>
      </c>
      <c r="G133" s="23">
        <v>0</v>
      </c>
      <c r="H133" s="23">
        <v>3</v>
      </c>
      <c r="I133" s="23">
        <v>2</v>
      </c>
      <c r="J133" s="23">
        <v>2</v>
      </c>
      <c r="K133" s="23">
        <v>0</v>
      </c>
      <c r="L133" s="23">
        <v>0</v>
      </c>
      <c r="M133" s="23">
        <v>1877</v>
      </c>
      <c r="N133" s="38">
        <v>2</v>
      </c>
      <c r="O133" s="23">
        <v>1879</v>
      </c>
      <c r="P133" s="23">
        <v>1877</v>
      </c>
      <c r="Q133" s="23">
        <v>2</v>
      </c>
      <c r="R133" s="23">
        <v>1879</v>
      </c>
      <c r="S133" s="23">
        <v>935</v>
      </c>
      <c r="T133" s="48">
        <f t="shared" ref="T133:T196" si="19">S133/P133</f>
        <v>0.49813532232285562</v>
      </c>
      <c r="U133" s="23">
        <v>2</v>
      </c>
      <c r="V133" s="48">
        <f>U133/Q133</f>
        <v>1</v>
      </c>
      <c r="W133" s="23">
        <v>937</v>
      </c>
      <c r="X133" s="48">
        <f>W133/R133</f>
        <v>0.49866950505588081</v>
      </c>
      <c r="Y133" s="23">
        <v>23</v>
      </c>
      <c r="Z133" s="23">
        <v>5</v>
      </c>
      <c r="AA133" s="23">
        <v>28</v>
      </c>
      <c r="AB133" s="23">
        <v>13</v>
      </c>
      <c r="AC133" s="23">
        <v>1</v>
      </c>
      <c r="AD133" s="23">
        <v>14</v>
      </c>
      <c r="AE133" s="23">
        <v>0</v>
      </c>
      <c r="AF133" s="23">
        <v>24</v>
      </c>
      <c r="AG133" s="23">
        <v>24</v>
      </c>
      <c r="AH133" s="23">
        <v>2</v>
      </c>
      <c r="AI133" s="23">
        <v>1</v>
      </c>
      <c r="AJ133" s="23">
        <v>0</v>
      </c>
      <c r="AK133" s="23">
        <v>2</v>
      </c>
      <c r="AL133" s="23"/>
    </row>
    <row r="134" spans="1:38" x14ac:dyDescent="0.35">
      <c r="A134" s="37" t="s">
        <v>331</v>
      </c>
      <c r="B134" s="23" t="s">
        <v>478</v>
      </c>
      <c r="C134" s="37" t="s">
        <v>35</v>
      </c>
      <c r="D134" s="23">
        <v>1</v>
      </c>
      <c r="F134" s="23">
        <v>1</v>
      </c>
      <c r="G134" s="23">
        <v>0</v>
      </c>
      <c r="H134" s="23">
        <v>2</v>
      </c>
      <c r="I134" s="23">
        <v>1</v>
      </c>
      <c r="J134" s="23">
        <v>1</v>
      </c>
      <c r="K134" s="23">
        <v>0</v>
      </c>
      <c r="L134" s="23">
        <v>0</v>
      </c>
      <c r="M134" s="23">
        <v>769</v>
      </c>
      <c r="N134" s="38">
        <v>0</v>
      </c>
      <c r="O134" s="23">
        <v>769</v>
      </c>
      <c r="P134" s="23">
        <v>769</v>
      </c>
      <c r="Q134" s="23">
        <v>0</v>
      </c>
      <c r="R134" s="23">
        <v>769</v>
      </c>
      <c r="S134" s="23">
        <v>381</v>
      </c>
      <c r="T134" s="48">
        <f t="shared" si="19"/>
        <v>0.49544863459037713</v>
      </c>
      <c r="U134" s="23">
        <v>0</v>
      </c>
      <c r="W134" s="23">
        <v>381</v>
      </c>
      <c r="X134" s="48">
        <f>W134/R134</f>
        <v>0.49544863459037713</v>
      </c>
      <c r="Y134" s="23">
        <v>8</v>
      </c>
      <c r="Z134" s="23">
        <v>2</v>
      </c>
      <c r="AA134" s="23">
        <v>10</v>
      </c>
      <c r="AB134" s="23">
        <v>1</v>
      </c>
      <c r="AC134" s="23">
        <v>2</v>
      </c>
      <c r="AD134" s="23">
        <v>3</v>
      </c>
      <c r="AE134" s="23">
        <v>0</v>
      </c>
      <c r="AF134" s="23">
        <v>3</v>
      </c>
      <c r="AG134" s="23">
        <v>3</v>
      </c>
      <c r="AH134" s="23">
        <v>0</v>
      </c>
      <c r="AI134" s="23">
        <v>0</v>
      </c>
      <c r="AJ134" s="23">
        <v>0</v>
      </c>
      <c r="AK134" s="23">
        <v>1</v>
      </c>
      <c r="AL134" s="23"/>
    </row>
    <row r="135" spans="1:38" x14ac:dyDescent="0.35">
      <c r="A135" s="37" t="s">
        <v>331</v>
      </c>
      <c r="B135" s="23" t="s">
        <v>479</v>
      </c>
      <c r="C135" s="37" t="s">
        <v>35</v>
      </c>
      <c r="D135" s="23">
        <v>0</v>
      </c>
      <c r="E135" s="36">
        <v>1</v>
      </c>
      <c r="F135" s="23">
        <v>1</v>
      </c>
      <c r="G135" s="23">
        <v>1</v>
      </c>
      <c r="H135" s="23">
        <v>1</v>
      </c>
      <c r="I135" s="23">
        <v>1</v>
      </c>
      <c r="J135" s="23">
        <v>1</v>
      </c>
      <c r="K135" s="23">
        <v>0</v>
      </c>
      <c r="L135" s="23">
        <v>0</v>
      </c>
      <c r="M135" s="23">
        <v>557</v>
      </c>
      <c r="N135" s="38"/>
      <c r="O135" s="23">
        <v>557</v>
      </c>
      <c r="P135" s="23">
        <v>0</v>
      </c>
      <c r="Q135" s="23">
        <v>0</v>
      </c>
      <c r="R135" s="23">
        <v>0</v>
      </c>
      <c r="AK135" s="23">
        <v>1</v>
      </c>
      <c r="AL135" s="23"/>
    </row>
    <row r="136" spans="1:38" x14ac:dyDescent="0.35">
      <c r="A136" s="37" t="s">
        <v>217</v>
      </c>
      <c r="B136" s="23" t="s">
        <v>356</v>
      </c>
      <c r="C136" s="36" t="s">
        <v>36</v>
      </c>
      <c r="D136" s="23">
        <v>1</v>
      </c>
      <c r="F136" s="23">
        <v>15</v>
      </c>
      <c r="G136" s="23">
        <v>0</v>
      </c>
      <c r="H136" s="23">
        <v>27</v>
      </c>
      <c r="I136" s="23">
        <v>11</v>
      </c>
      <c r="J136" s="23">
        <v>10</v>
      </c>
      <c r="K136" s="23">
        <v>0</v>
      </c>
      <c r="L136" s="23">
        <v>0</v>
      </c>
      <c r="M136" s="23">
        <v>55760</v>
      </c>
      <c r="N136" s="23">
        <v>70</v>
      </c>
      <c r="O136" s="23">
        <v>55830</v>
      </c>
      <c r="P136" s="23">
        <v>55760</v>
      </c>
      <c r="Q136" s="23">
        <v>70</v>
      </c>
      <c r="R136" s="23">
        <v>55830</v>
      </c>
      <c r="S136" s="23">
        <v>21112</v>
      </c>
      <c r="T136" s="48">
        <f t="shared" si="19"/>
        <v>0.37862266857962695</v>
      </c>
      <c r="U136" s="23">
        <v>61</v>
      </c>
      <c r="V136" s="48">
        <f>U136/Q136</f>
        <v>0.87142857142857144</v>
      </c>
      <c r="W136" s="23">
        <v>21173</v>
      </c>
      <c r="X136" s="48">
        <f>W136/R136</f>
        <v>0.37924055167472687</v>
      </c>
      <c r="Y136" s="23">
        <v>369</v>
      </c>
      <c r="Z136" s="23">
        <v>8</v>
      </c>
      <c r="AA136" s="23">
        <v>377</v>
      </c>
      <c r="AB136" s="23">
        <v>334</v>
      </c>
      <c r="AC136" s="23">
        <v>3</v>
      </c>
      <c r="AD136" s="23">
        <v>337</v>
      </c>
      <c r="AE136" s="23">
        <v>402</v>
      </c>
      <c r="AF136" s="23">
        <v>199</v>
      </c>
      <c r="AG136" s="23">
        <v>601</v>
      </c>
      <c r="AH136" s="23">
        <v>9</v>
      </c>
      <c r="AI136" s="23">
        <v>7</v>
      </c>
      <c r="AJ136" s="23">
        <v>0</v>
      </c>
      <c r="AK136" s="23">
        <v>15</v>
      </c>
      <c r="AL136" s="23"/>
    </row>
    <row r="137" spans="1:38" x14ac:dyDescent="0.35">
      <c r="A137" s="37" t="s">
        <v>219</v>
      </c>
      <c r="B137" s="23" t="s">
        <v>805</v>
      </c>
      <c r="C137" s="36" t="s">
        <v>36</v>
      </c>
      <c r="D137" s="23">
        <v>1</v>
      </c>
      <c r="F137" s="23">
        <v>4</v>
      </c>
      <c r="G137" s="23">
        <v>0</v>
      </c>
      <c r="H137" s="23">
        <v>7</v>
      </c>
      <c r="I137" s="23">
        <v>3</v>
      </c>
      <c r="J137" s="23">
        <v>3</v>
      </c>
      <c r="K137" s="23">
        <v>0</v>
      </c>
      <c r="L137" s="23">
        <v>0</v>
      </c>
      <c r="M137" s="23">
        <v>15069</v>
      </c>
      <c r="N137" s="23">
        <v>7</v>
      </c>
      <c r="O137" s="23">
        <v>15076</v>
      </c>
      <c r="P137" s="23">
        <v>15069</v>
      </c>
      <c r="Q137" s="23">
        <v>7</v>
      </c>
      <c r="R137" s="23">
        <v>15076</v>
      </c>
      <c r="S137" s="23">
        <v>4821</v>
      </c>
      <c r="T137" s="48">
        <f t="shared" si="19"/>
        <v>0.31992832968345608</v>
      </c>
      <c r="U137" s="23">
        <v>6</v>
      </c>
      <c r="V137" s="48">
        <f>U137/Q137</f>
        <v>0.8571428571428571</v>
      </c>
      <c r="W137" s="23">
        <v>4827</v>
      </c>
      <c r="X137" s="48">
        <f>W137/R137</f>
        <v>0.3201777659856726</v>
      </c>
      <c r="Y137" s="23">
        <v>191</v>
      </c>
      <c r="Z137" s="23">
        <v>0</v>
      </c>
      <c r="AA137" s="23">
        <v>191</v>
      </c>
      <c r="AB137" s="23">
        <v>136</v>
      </c>
      <c r="AC137" s="23">
        <v>0</v>
      </c>
      <c r="AD137" s="23">
        <v>136</v>
      </c>
      <c r="AE137" s="23">
        <v>79</v>
      </c>
      <c r="AF137" s="23">
        <v>189</v>
      </c>
      <c r="AG137" s="23">
        <v>268</v>
      </c>
      <c r="AH137" s="23">
        <v>4</v>
      </c>
      <c r="AI137" s="23">
        <v>2</v>
      </c>
      <c r="AJ137" s="23">
        <v>0</v>
      </c>
      <c r="AK137" s="23">
        <v>4</v>
      </c>
      <c r="AL137" s="23"/>
    </row>
    <row r="138" spans="1:38" x14ac:dyDescent="0.35">
      <c r="A138" s="37" t="s">
        <v>219</v>
      </c>
      <c r="B138" s="23" t="s">
        <v>806</v>
      </c>
      <c r="C138" s="36" t="s">
        <v>36</v>
      </c>
      <c r="D138" s="23">
        <v>1</v>
      </c>
      <c r="F138" s="23">
        <v>4</v>
      </c>
      <c r="G138" s="23">
        <v>0</v>
      </c>
      <c r="H138" s="23">
        <v>9</v>
      </c>
      <c r="I138" s="23">
        <v>2</v>
      </c>
      <c r="J138" s="23">
        <v>1</v>
      </c>
      <c r="K138" s="23">
        <v>0</v>
      </c>
      <c r="L138" s="23">
        <v>0</v>
      </c>
      <c r="M138" s="23">
        <v>16455</v>
      </c>
      <c r="N138" s="23">
        <v>15</v>
      </c>
      <c r="O138" s="23">
        <v>16470</v>
      </c>
      <c r="P138" s="23">
        <v>16455</v>
      </c>
      <c r="Q138" s="23">
        <v>15</v>
      </c>
      <c r="R138" s="23">
        <v>16470</v>
      </c>
      <c r="S138" s="23">
        <v>8165</v>
      </c>
      <c r="T138" s="48">
        <f t="shared" si="19"/>
        <v>0.49620176238225461</v>
      </c>
      <c r="U138" s="23">
        <v>14</v>
      </c>
      <c r="V138" s="48">
        <f>U138/Q138</f>
        <v>0.93333333333333335</v>
      </c>
      <c r="W138" s="23">
        <v>8179</v>
      </c>
      <c r="X138" s="48">
        <f>W138/R138</f>
        <v>0.4965998785670917</v>
      </c>
      <c r="Y138" s="23">
        <v>162</v>
      </c>
      <c r="Z138" s="23">
        <v>0</v>
      </c>
      <c r="AA138" s="23">
        <v>162</v>
      </c>
      <c r="AB138" s="23">
        <v>142</v>
      </c>
      <c r="AC138" s="23">
        <v>0</v>
      </c>
      <c r="AD138" s="23">
        <v>142</v>
      </c>
      <c r="AE138" s="23">
        <v>56</v>
      </c>
      <c r="AF138" s="23">
        <v>149</v>
      </c>
      <c r="AG138" s="23">
        <v>205</v>
      </c>
      <c r="AH138" s="23">
        <v>2</v>
      </c>
      <c r="AI138" s="23">
        <v>0</v>
      </c>
      <c r="AJ138" s="23">
        <v>0</v>
      </c>
      <c r="AK138" s="23">
        <v>4</v>
      </c>
      <c r="AL138" s="23"/>
    </row>
    <row r="139" spans="1:38" x14ac:dyDescent="0.35">
      <c r="A139" s="37" t="s">
        <v>219</v>
      </c>
      <c r="B139" s="23" t="s">
        <v>807</v>
      </c>
      <c r="C139" s="36" t="s">
        <v>36</v>
      </c>
      <c r="D139" s="23">
        <v>1</v>
      </c>
      <c r="F139" s="23">
        <v>2</v>
      </c>
      <c r="G139" s="23">
        <v>0</v>
      </c>
      <c r="H139" s="23">
        <v>4</v>
      </c>
      <c r="I139" s="23">
        <v>1</v>
      </c>
      <c r="J139" s="23">
        <v>1</v>
      </c>
      <c r="K139" s="23">
        <v>0</v>
      </c>
      <c r="L139" s="23">
        <v>0</v>
      </c>
      <c r="M139" s="23">
        <v>7368</v>
      </c>
      <c r="N139" s="23">
        <v>14</v>
      </c>
      <c r="O139" s="23">
        <v>7382</v>
      </c>
      <c r="P139" s="23">
        <v>7368</v>
      </c>
      <c r="Q139" s="23">
        <v>14</v>
      </c>
      <c r="R139" s="23">
        <v>7382</v>
      </c>
      <c r="S139" s="23">
        <v>2932</v>
      </c>
      <c r="T139" s="48">
        <f t="shared" si="19"/>
        <v>0.3979370249728556</v>
      </c>
      <c r="U139" s="23">
        <v>12</v>
      </c>
      <c r="V139" s="48">
        <f>U139/Q139</f>
        <v>0.8571428571428571</v>
      </c>
      <c r="W139" s="23">
        <v>2944</v>
      </c>
      <c r="X139" s="48">
        <f>W139/R139</f>
        <v>0.3988079111351937</v>
      </c>
      <c r="Y139" s="23">
        <v>78</v>
      </c>
      <c r="Z139" s="23">
        <v>0</v>
      </c>
      <c r="AA139" s="23">
        <v>78</v>
      </c>
      <c r="AB139" s="23">
        <v>49</v>
      </c>
      <c r="AC139" s="23">
        <v>0</v>
      </c>
      <c r="AD139" s="23">
        <v>49</v>
      </c>
      <c r="AE139" s="23">
        <v>12</v>
      </c>
      <c r="AF139" s="23">
        <v>111</v>
      </c>
      <c r="AG139" s="23">
        <v>123</v>
      </c>
      <c r="AH139" s="23">
        <v>1</v>
      </c>
      <c r="AI139" s="23">
        <v>0</v>
      </c>
      <c r="AJ139" s="23">
        <v>0</v>
      </c>
      <c r="AK139" s="23">
        <v>2</v>
      </c>
      <c r="AL139" s="23"/>
    </row>
    <row r="140" spans="1:38" x14ac:dyDescent="0.35">
      <c r="A140" s="37" t="s">
        <v>333</v>
      </c>
      <c r="B140" s="23" t="s">
        <v>480</v>
      </c>
      <c r="C140" s="37" t="s">
        <v>35</v>
      </c>
      <c r="D140" s="23">
        <v>0</v>
      </c>
      <c r="E140" s="36">
        <v>1</v>
      </c>
      <c r="F140" s="23">
        <v>1</v>
      </c>
      <c r="G140" s="23">
        <v>1</v>
      </c>
      <c r="H140" s="23">
        <v>1</v>
      </c>
      <c r="I140" s="23">
        <v>0</v>
      </c>
      <c r="J140" s="23">
        <v>0</v>
      </c>
      <c r="K140" s="23">
        <v>0</v>
      </c>
      <c r="L140" s="23">
        <v>0</v>
      </c>
      <c r="M140" s="23">
        <v>2140</v>
      </c>
      <c r="N140" s="38">
        <v>49</v>
      </c>
      <c r="O140" s="23">
        <v>2189</v>
      </c>
      <c r="P140" s="23">
        <v>0</v>
      </c>
      <c r="Q140" s="23">
        <v>0</v>
      </c>
      <c r="R140" s="23">
        <v>0</v>
      </c>
      <c r="AG140" s="23">
        <v>0</v>
      </c>
      <c r="AH140" s="23">
        <v>0</v>
      </c>
      <c r="AK140" s="23">
        <v>1</v>
      </c>
      <c r="AL140" s="23"/>
    </row>
    <row r="141" spans="1:38" x14ac:dyDescent="0.35">
      <c r="A141" s="37" t="s">
        <v>333</v>
      </c>
      <c r="B141" s="23" t="s">
        <v>481</v>
      </c>
      <c r="C141" s="37" t="s">
        <v>35</v>
      </c>
      <c r="D141" s="23">
        <v>1</v>
      </c>
      <c r="F141" s="23">
        <v>6</v>
      </c>
      <c r="G141" s="23">
        <v>0</v>
      </c>
      <c r="H141" s="23">
        <v>10</v>
      </c>
      <c r="I141" s="23">
        <v>4</v>
      </c>
      <c r="J141" s="23">
        <v>4</v>
      </c>
      <c r="K141" s="23">
        <v>0</v>
      </c>
      <c r="L141" s="23">
        <v>0</v>
      </c>
      <c r="M141" s="23">
        <v>12098</v>
      </c>
      <c r="N141" s="38">
        <v>153</v>
      </c>
      <c r="O141" s="23">
        <v>12251</v>
      </c>
      <c r="P141" s="23">
        <v>12098</v>
      </c>
      <c r="Q141" s="23">
        <v>153</v>
      </c>
      <c r="R141" s="23">
        <v>12251</v>
      </c>
      <c r="S141" s="23">
        <v>5369</v>
      </c>
      <c r="T141" s="48">
        <f t="shared" si="19"/>
        <v>0.44379236237394609</v>
      </c>
      <c r="U141" s="23">
        <v>119</v>
      </c>
      <c r="V141" s="48">
        <f t="shared" ref="V141:V147" si="20">U141/Q141</f>
        <v>0.77777777777777779</v>
      </c>
      <c r="W141" s="23">
        <v>5488</v>
      </c>
      <c r="X141" s="48">
        <f t="shared" ref="X141:X147" si="21">W141/R141</f>
        <v>0.44796343155660762</v>
      </c>
      <c r="Y141" s="23">
        <v>81</v>
      </c>
      <c r="Z141" s="23">
        <v>22</v>
      </c>
      <c r="AA141" s="23">
        <v>103</v>
      </c>
      <c r="AB141" s="23">
        <v>68</v>
      </c>
      <c r="AC141" s="23">
        <v>12</v>
      </c>
      <c r="AD141" s="23">
        <v>80</v>
      </c>
      <c r="AE141" s="23">
        <v>4</v>
      </c>
      <c r="AF141" s="23">
        <v>127</v>
      </c>
      <c r="AG141" s="23">
        <v>131</v>
      </c>
      <c r="AH141" s="23">
        <v>3</v>
      </c>
      <c r="AI141" s="23">
        <v>3</v>
      </c>
      <c r="AJ141" s="23">
        <v>0</v>
      </c>
      <c r="AK141" s="23">
        <v>6</v>
      </c>
      <c r="AL141" s="23"/>
    </row>
    <row r="142" spans="1:38" x14ac:dyDescent="0.35">
      <c r="A142" s="37" t="s">
        <v>333</v>
      </c>
      <c r="B142" s="23" t="s">
        <v>482</v>
      </c>
      <c r="C142" s="36" t="s">
        <v>35</v>
      </c>
      <c r="D142" s="23">
        <v>1</v>
      </c>
      <c r="F142" s="23">
        <v>3</v>
      </c>
      <c r="G142" s="23">
        <v>0</v>
      </c>
      <c r="H142" s="23">
        <v>6</v>
      </c>
      <c r="I142" s="23">
        <v>2</v>
      </c>
      <c r="J142" s="23">
        <v>2</v>
      </c>
      <c r="K142" s="23">
        <v>2</v>
      </c>
      <c r="L142" s="23">
        <v>0</v>
      </c>
      <c r="M142" s="23">
        <v>8847</v>
      </c>
      <c r="N142" s="38">
        <v>203</v>
      </c>
      <c r="O142" s="23">
        <v>9050</v>
      </c>
      <c r="P142" s="23">
        <v>8847</v>
      </c>
      <c r="Q142" s="23">
        <v>203</v>
      </c>
      <c r="R142" s="23">
        <v>9050</v>
      </c>
      <c r="S142" s="23">
        <v>5050</v>
      </c>
      <c r="T142" s="48">
        <f t="shared" si="19"/>
        <v>0.57081496552503674</v>
      </c>
      <c r="U142" s="23">
        <v>173</v>
      </c>
      <c r="V142" s="48">
        <f t="shared" si="20"/>
        <v>0.85221674876847286</v>
      </c>
      <c r="W142" s="23">
        <v>5223</v>
      </c>
      <c r="X142" s="48">
        <f t="shared" si="21"/>
        <v>0.57712707182320444</v>
      </c>
      <c r="Y142" s="23">
        <v>154</v>
      </c>
      <c r="Z142" s="23">
        <v>48</v>
      </c>
      <c r="AA142" s="23">
        <v>202</v>
      </c>
      <c r="AB142" s="23">
        <v>135</v>
      </c>
      <c r="AC142" s="23">
        <v>38</v>
      </c>
      <c r="AD142" s="23">
        <v>173</v>
      </c>
      <c r="AE142" s="23">
        <v>20</v>
      </c>
      <c r="AF142" s="23">
        <v>70</v>
      </c>
      <c r="AG142" s="23">
        <v>90</v>
      </c>
      <c r="AH142" s="23">
        <v>2</v>
      </c>
      <c r="AI142" s="23">
        <v>1</v>
      </c>
      <c r="AJ142" s="23">
        <v>0</v>
      </c>
      <c r="AK142" s="23">
        <v>3</v>
      </c>
      <c r="AL142" s="23"/>
    </row>
    <row r="143" spans="1:38" x14ac:dyDescent="0.35">
      <c r="A143" s="37" t="s">
        <v>813</v>
      </c>
      <c r="B143" s="23" t="s">
        <v>364</v>
      </c>
      <c r="C143" s="36" t="s">
        <v>35</v>
      </c>
      <c r="D143" s="23">
        <v>1</v>
      </c>
      <c r="F143" s="23">
        <v>5</v>
      </c>
      <c r="G143" s="23">
        <v>0</v>
      </c>
      <c r="H143" s="23">
        <v>9</v>
      </c>
      <c r="I143" s="23">
        <v>3</v>
      </c>
      <c r="J143" s="23">
        <v>3</v>
      </c>
      <c r="K143" s="23">
        <v>0</v>
      </c>
      <c r="L143" s="23">
        <v>0</v>
      </c>
      <c r="M143" s="23">
        <v>5277</v>
      </c>
      <c r="N143" s="38">
        <v>5</v>
      </c>
      <c r="O143" s="23">
        <v>5282</v>
      </c>
      <c r="P143" s="23">
        <v>5277</v>
      </c>
      <c r="Q143" s="23">
        <v>5</v>
      </c>
      <c r="R143" s="23">
        <v>5282</v>
      </c>
      <c r="S143" s="23">
        <v>2662</v>
      </c>
      <c r="T143" s="48">
        <f t="shared" si="19"/>
        <v>0.50445328785294674</v>
      </c>
      <c r="U143" s="23">
        <v>5</v>
      </c>
      <c r="V143" s="48">
        <f t="shared" si="20"/>
        <v>1</v>
      </c>
      <c r="W143" s="23">
        <v>2667</v>
      </c>
      <c r="X143" s="48">
        <f t="shared" si="21"/>
        <v>0.50492237788716399</v>
      </c>
      <c r="Y143" s="23">
        <v>40</v>
      </c>
      <c r="Z143" s="23">
        <v>5</v>
      </c>
      <c r="AA143" s="23">
        <v>45</v>
      </c>
      <c r="AB143" s="23">
        <v>32</v>
      </c>
      <c r="AC143" s="23">
        <v>4</v>
      </c>
      <c r="AD143" s="23">
        <v>36</v>
      </c>
      <c r="AE143" s="23">
        <v>4</v>
      </c>
      <c r="AF143" s="23">
        <v>13</v>
      </c>
      <c r="AG143" s="23">
        <v>17</v>
      </c>
      <c r="AH143" s="23">
        <v>4</v>
      </c>
      <c r="AI143" s="23">
        <v>2</v>
      </c>
      <c r="AJ143" s="23">
        <v>0</v>
      </c>
      <c r="AK143" s="23">
        <v>5</v>
      </c>
      <c r="AL143" s="23"/>
    </row>
    <row r="144" spans="1:38" x14ac:dyDescent="0.35">
      <c r="A144" s="37" t="s">
        <v>813</v>
      </c>
      <c r="B144" s="23" t="s">
        <v>432</v>
      </c>
      <c r="C144" s="36" t="s">
        <v>35</v>
      </c>
      <c r="D144" s="23">
        <v>1</v>
      </c>
      <c r="F144" s="23">
        <v>3</v>
      </c>
      <c r="G144" s="23">
        <v>0</v>
      </c>
      <c r="H144" s="23">
        <v>4</v>
      </c>
      <c r="I144" s="23">
        <v>1</v>
      </c>
      <c r="J144" s="23">
        <v>1</v>
      </c>
      <c r="K144" s="23">
        <v>0</v>
      </c>
      <c r="L144" s="23">
        <v>0</v>
      </c>
      <c r="M144" s="23">
        <v>2365</v>
      </c>
      <c r="N144" s="38">
        <v>2</v>
      </c>
      <c r="O144" s="23">
        <v>2367</v>
      </c>
      <c r="P144" s="23">
        <v>2365</v>
      </c>
      <c r="Q144" s="23">
        <v>2</v>
      </c>
      <c r="R144" s="23">
        <v>2367</v>
      </c>
      <c r="S144" s="23">
        <v>1035</v>
      </c>
      <c r="T144" s="48">
        <f t="shared" si="19"/>
        <v>0.43763213530655393</v>
      </c>
      <c r="U144" s="23">
        <v>2</v>
      </c>
      <c r="V144" s="48">
        <f t="shared" si="20"/>
        <v>1</v>
      </c>
      <c r="W144" s="23">
        <v>1037</v>
      </c>
      <c r="X144" s="48">
        <f t="shared" si="21"/>
        <v>0.4381073088297423</v>
      </c>
      <c r="Y144" s="23">
        <v>13</v>
      </c>
      <c r="Z144" s="23">
        <v>0</v>
      </c>
      <c r="AA144" s="23">
        <v>13</v>
      </c>
      <c r="AB144" s="23">
        <v>11</v>
      </c>
      <c r="AC144" s="23">
        <v>0</v>
      </c>
      <c r="AD144" s="23">
        <v>11</v>
      </c>
      <c r="AE144" s="23">
        <v>0</v>
      </c>
      <c r="AF144" s="23">
        <v>7</v>
      </c>
      <c r="AG144" s="23">
        <v>7</v>
      </c>
      <c r="AH144" s="23">
        <v>2</v>
      </c>
      <c r="AI144" s="23">
        <v>2</v>
      </c>
      <c r="AJ144" s="23">
        <v>0</v>
      </c>
      <c r="AK144" s="23">
        <v>3</v>
      </c>
      <c r="AL144" s="23"/>
    </row>
    <row r="145" spans="1:38" x14ac:dyDescent="0.35">
      <c r="A145" s="37" t="s">
        <v>813</v>
      </c>
      <c r="B145" s="23" t="s">
        <v>433</v>
      </c>
      <c r="C145" s="36" t="s">
        <v>35</v>
      </c>
      <c r="D145" s="23">
        <v>1</v>
      </c>
      <c r="F145" s="23">
        <v>3</v>
      </c>
      <c r="G145" s="23">
        <v>0</v>
      </c>
      <c r="H145" s="23">
        <v>5</v>
      </c>
      <c r="I145" s="23">
        <v>1</v>
      </c>
      <c r="J145" s="23">
        <v>1</v>
      </c>
      <c r="K145" s="23">
        <v>0</v>
      </c>
      <c r="L145" s="23">
        <v>0</v>
      </c>
      <c r="M145" s="23">
        <v>2645</v>
      </c>
      <c r="N145" s="38">
        <v>4</v>
      </c>
      <c r="O145" s="23">
        <v>2649</v>
      </c>
      <c r="P145" s="23">
        <v>2645</v>
      </c>
      <c r="Q145" s="23">
        <v>4</v>
      </c>
      <c r="R145" s="23">
        <v>2649</v>
      </c>
      <c r="S145" s="23">
        <v>1175</v>
      </c>
      <c r="T145" s="48">
        <f t="shared" si="19"/>
        <v>0.44423440453686203</v>
      </c>
      <c r="U145" s="23">
        <v>3</v>
      </c>
      <c r="V145" s="48">
        <f t="shared" si="20"/>
        <v>0.75</v>
      </c>
      <c r="W145" s="23">
        <v>1178</v>
      </c>
      <c r="X145" s="48">
        <f t="shared" si="21"/>
        <v>0.44469611174027934</v>
      </c>
      <c r="Y145" s="23">
        <v>19</v>
      </c>
      <c r="Z145" s="23">
        <v>2</v>
      </c>
      <c r="AA145" s="23">
        <v>21</v>
      </c>
      <c r="AB145" s="23">
        <v>15</v>
      </c>
      <c r="AC145" s="23">
        <v>2</v>
      </c>
      <c r="AD145" s="23">
        <v>17</v>
      </c>
      <c r="AE145" s="23">
        <v>1</v>
      </c>
      <c r="AF145" s="23">
        <v>26</v>
      </c>
      <c r="AG145" s="23">
        <v>27</v>
      </c>
      <c r="AH145" s="23">
        <v>2</v>
      </c>
      <c r="AI145" s="23">
        <v>1</v>
      </c>
      <c r="AJ145" s="23">
        <v>0</v>
      </c>
      <c r="AK145" s="23">
        <v>3</v>
      </c>
      <c r="AL145" s="23"/>
    </row>
    <row r="146" spans="1:38" x14ac:dyDescent="0.35">
      <c r="A146" s="37" t="s">
        <v>229</v>
      </c>
      <c r="B146" s="23" t="s">
        <v>356</v>
      </c>
      <c r="C146" s="36" t="s">
        <v>35</v>
      </c>
      <c r="D146" s="23">
        <v>1</v>
      </c>
      <c r="F146" s="23">
        <v>10</v>
      </c>
      <c r="G146" s="23">
        <v>0</v>
      </c>
      <c r="H146" s="23">
        <v>30</v>
      </c>
      <c r="I146" s="23">
        <v>8</v>
      </c>
      <c r="J146" s="23">
        <v>6</v>
      </c>
      <c r="K146" s="23">
        <v>1</v>
      </c>
      <c r="L146" s="23">
        <v>0</v>
      </c>
      <c r="M146" s="23">
        <v>46859</v>
      </c>
      <c r="N146" s="38">
        <v>109</v>
      </c>
      <c r="O146" s="23">
        <v>46968</v>
      </c>
      <c r="P146" s="23">
        <v>46859</v>
      </c>
      <c r="Q146" s="23">
        <v>109</v>
      </c>
      <c r="R146" s="23">
        <v>46968</v>
      </c>
      <c r="S146" s="23">
        <v>21680</v>
      </c>
      <c r="T146" s="48">
        <f t="shared" si="19"/>
        <v>0.46266458951322054</v>
      </c>
      <c r="U146" s="23">
        <v>95</v>
      </c>
      <c r="V146" s="48">
        <f t="shared" si="20"/>
        <v>0.87155963302752293</v>
      </c>
      <c r="W146" s="23">
        <v>21775</v>
      </c>
      <c r="X146" s="48">
        <f t="shared" si="21"/>
        <v>0.46361352410151591</v>
      </c>
      <c r="Y146" s="23">
        <v>587</v>
      </c>
      <c r="Z146" s="23">
        <v>17</v>
      </c>
      <c r="AA146" s="23">
        <v>604</v>
      </c>
      <c r="AB146" s="23">
        <v>558</v>
      </c>
      <c r="AC146" s="23">
        <v>12</v>
      </c>
      <c r="AD146" s="23">
        <v>570</v>
      </c>
      <c r="AE146" s="23">
        <v>102</v>
      </c>
      <c r="AF146" s="23">
        <v>144</v>
      </c>
      <c r="AG146" s="23">
        <v>246</v>
      </c>
      <c r="AH146" s="23">
        <v>10</v>
      </c>
      <c r="AI146" s="23">
        <v>4</v>
      </c>
      <c r="AJ146" s="23">
        <v>0</v>
      </c>
      <c r="AK146" s="23">
        <v>10</v>
      </c>
      <c r="AL146" s="23"/>
    </row>
    <row r="147" spans="1:38" x14ac:dyDescent="0.35">
      <c r="A147" s="37" t="s">
        <v>231</v>
      </c>
      <c r="B147" s="23" t="s">
        <v>483</v>
      </c>
      <c r="C147" s="36" t="s">
        <v>36</v>
      </c>
      <c r="D147" s="23">
        <v>1</v>
      </c>
      <c r="F147" s="23">
        <v>1</v>
      </c>
      <c r="G147" s="23">
        <v>0</v>
      </c>
      <c r="H147" s="23">
        <v>3</v>
      </c>
      <c r="I147" s="23">
        <v>1</v>
      </c>
      <c r="J147" s="23">
        <v>1</v>
      </c>
      <c r="K147" s="23">
        <v>1</v>
      </c>
      <c r="L147" s="23">
        <v>0</v>
      </c>
      <c r="M147" s="23">
        <v>672</v>
      </c>
      <c r="N147" s="38">
        <v>15</v>
      </c>
      <c r="O147" s="23">
        <v>687</v>
      </c>
      <c r="P147" s="23">
        <v>672</v>
      </c>
      <c r="Q147" s="23">
        <v>15</v>
      </c>
      <c r="R147" s="23">
        <v>687</v>
      </c>
      <c r="S147" s="23">
        <v>355</v>
      </c>
      <c r="T147" s="48">
        <f t="shared" si="19"/>
        <v>0.52827380952380953</v>
      </c>
      <c r="U147" s="23">
        <v>11</v>
      </c>
      <c r="V147" s="48">
        <f t="shared" si="20"/>
        <v>0.73333333333333328</v>
      </c>
      <c r="W147" s="23">
        <v>366</v>
      </c>
      <c r="X147" s="48">
        <f t="shared" si="21"/>
        <v>0.53275109170305679</v>
      </c>
      <c r="Y147" s="23">
        <v>7</v>
      </c>
      <c r="Z147" s="23">
        <v>1</v>
      </c>
      <c r="AA147" s="23">
        <v>8</v>
      </c>
      <c r="AB147" s="23">
        <v>5</v>
      </c>
      <c r="AC147" s="23">
        <v>1</v>
      </c>
      <c r="AD147" s="23">
        <v>6</v>
      </c>
      <c r="AE147" s="23">
        <v>0</v>
      </c>
      <c r="AF147" s="23">
        <v>16</v>
      </c>
      <c r="AG147" s="23">
        <v>16</v>
      </c>
      <c r="AH147" s="23">
        <v>0</v>
      </c>
      <c r="AI147" s="23">
        <v>0</v>
      </c>
      <c r="AJ147" s="23">
        <v>0</v>
      </c>
      <c r="AK147" s="23">
        <v>1</v>
      </c>
      <c r="AL147" s="23"/>
    </row>
    <row r="148" spans="1:38" x14ac:dyDescent="0.35">
      <c r="A148" s="37" t="s">
        <v>231</v>
      </c>
      <c r="B148" s="23" t="s">
        <v>484</v>
      </c>
      <c r="C148" s="37" t="s">
        <v>36</v>
      </c>
      <c r="D148" s="23">
        <v>0</v>
      </c>
      <c r="E148" s="36">
        <v>1</v>
      </c>
      <c r="F148" s="23">
        <v>1</v>
      </c>
      <c r="G148" s="23">
        <v>1</v>
      </c>
      <c r="H148" s="23">
        <v>1</v>
      </c>
      <c r="I148" s="23">
        <v>1</v>
      </c>
      <c r="J148" s="23">
        <v>1</v>
      </c>
      <c r="K148" s="23">
        <v>0</v>
      </c>
      <c r="L148" s="23">
        <v>0</v>
      </c>
      <c r="M148" s="23">
        <v>689</v>
      </c>
      <c r="N148" s="38">
        <v>5</v>
      </c>
      <c r="O148" s="23">
        <v>694</v>
      </c>
      <c r="P148" s="23">
        <v>0</v>
      </c>
      <c r="Q148" s="23">
        <v>0</v>
      </c>
      <c r="R148" s="23">
        <v>0</v>
      </c>
      <c r="AJ148" s="23">
        <v>0</v>
      </c>
      <c r="AK148" s="23">
        <v>1</v>
      </c>
      <c r="AL148" s="23"/>
    </row>
    <row r="149" spans="1:38" x14ac:dyDescent="0.35">
      <c r="A149" s="37" t="s">
        <v>231</v>
      </c>
      <c r="B149" s="23" t="s">
        <v>485</v>
      </c>
      <c r="C149" s="36" t="s">
        <v>36</v>
      </c>
      <c r="D149" s="23">
        <v>1</v>
      </c>
      <c r="F149" s="23">
        <v>5</v>
      </c>
      <c r="G149" s="23">
        <v>0</v>
      </c>
      <c r="H149" s="23">
        <v>7</v>
      </c>
      <c r="I149" s="23">
        <v>5</v>
      </c>
      <c r="J149" s="23">
        <v>4</v>
      </c>
      <c r="K149" s="23">
        <v>0</v>
      </c>
      <c r="L149" s="23">
        <v>0</v>
      </c>
      <c r="M149" s="23">
        <v>3693</v>
      </c>
      <c r="N149" s="38">
        <v>10</v>
      </c>
      <c r="O149" s="23">
        <v>3703</v>
      </c>
      <c r="P149" s="23">
        <v>3693</v>
      </c>
      <c r="Q149" s="23">
        <v>10</v>
      </c>
      <c r="R149" s="23">
        <v>3703</v>
      </c>
      <c r="S149" s="23">
        <v>1917</v>
      </c>
      <c r="T149" s="48">
        <f t="shared" si="19"/>
        <v>0.51909017059301377</v>
      </c>
      <c r="U149" s="23">
        <v>9</v>
      </c>
      <c r="V149" s="48">
        <f t="shared" ref="V149:V159" si="22">U149/Q149</f>
        <v>0.9</v>
      </c>
      <c r="W149" s="23">
        <v>1926</v>
      </c>
      <c r="X149" s="48">
        <f t="shared" ref="X149:X159" si="23">W149/R149</f>
        <v>0.5201188225762895</v>
      </c>
      <c r="Y149" s="23">
        <v>44</v>
      </c>
      <c r="Z149" s="23">
        <v>2</v>
      </c>
      <c r="AA149" s="23">
        <v>46</v>
      </c>
      <c r="AB149" s="23">
        <v>39</v>
      </c>
      <c r="AC149" s="23">
        <v>2</v>
      </c>
      <c r="AD149" s="23">
        <v>41</v>
      </c>
      <c r="AE149" s="23">
        <v>32</v>
      </c>
      <c r="AF149" s="23">
        <v>15</v>
      </c>
      <c r="AG149" s="23">
        <v>47</v>
      </c>
      <c r="AH149" s="23">
        <v>3</v>
      </c>
      <c r="AI149" s="23">
        <v>2</v>
      </c>
      <c r="AJ149" s="23">
        <v>0</v>
      </c>
      <c r="AK149" s="23">
        <v>5</v>
      </c>
      <c r="AL149" s="23"/>
    </row>
    <row r="150" spans="1:38" x14ac:dyDescent="0.35">
      <c r="A150" s="37" t="s">
        <v>231</v>
      </c>
      <c r="B150" s="23" t="s">
        <v>486</v>
      </c>
      <c r="C150" s="36" t="s">
        <v>36</v>
      </c>
      <c r="D150" s="23">
        <v>1</v>
      </c>
      <c r="F150" s="23">
        <v>4</v>
      </c>
      <c r="G150" s="23">
        <v>0</v>
      </c>
      <c r="H150" s="23">
        <v>8</v>
      </c>
      <c r="I150" s="23">
        <v>3</v>
      </c>
      <c r="J150" s="23">
        <v>3</v>
      </c>
      <c r="K150" s="38">
        <v>0</v>
      </c>
      <c r="L150" s="23">
        <v>0</v>
      </c>
      <c r="M150" s="23">
        <v>2557</v>
      </c>
      <c r="N150" s="38">
        <v>47</v>
      </c>
      <c r="O150" s="23">
        <v>2604</v>
      </c>
      <c r="P150" s="23">
        <v>2557</v>
      </c>
      <c r="Q150" s="23">
        <v>47</v>
      </c>
      <c r="R150" s="23">
        <v>2604</v>
      </c>
      <c r="S150" s="23">
        <v>1208</v>
      </c>
      <c r="T150" s="48">
        <f t="shared" si="19"/>
        <v>0.47242862729761437</v>
      </c>
      <c r="U150" s="23">
        <v>36</v>
      </c>
      <c r="V150" s="48">
        <f t="shared" si="22"/>
        <v>0.76595744680851063</v>
      </c>
      <c r="W150" s="23">
        <v>1244</v>
      </c>
      <c r="X150" s="48">
        <f t="shared" si="23"/>
        <v>0.47772657450076805</v>
      </c>
      <c r="Y150" s="23">
        <v>51</v>
      </c>
      <c r="Z150" s="23">
        <v>22</v>
      </c>
      <c r="AA150" s="23">
        <v>73</v>
      </c>
      <c r="AB150" s="23">
        <v>34</v>
      </c>
      <c r="AC150" s="23">
        <v>19</v>
      </c>
      <c r="AD150" s="23">
        <v>53</v>
      </c>
      <c r="AE150" s="23">
        <v>22</v>
      </c>
      <c r="AF150" s="23">
        <v>10</v>
      </c>
      <c r="AG150" s="23">
        <v>32</v>
      </c>
      <c r="AH150" s="23">
        <v>4</v>
      </c>
      <c r="AI150" s="23">
        <v>1</v>
      </c>
      <c r="AJ150" s="23">
        <v>0</v>
      </c>
      <c r="AK150" s="23">
        <v>4</v>
      </c>
      <c r="AL150" s="23"/>
    </row>
    <row r="151" spans="1:38" x14ac:dyDescent="0.35">
      <c r="A151" s="37" t="s">
        <v>234</v>
      </c>
      <c r="B151" s="23" t="s">
        <v>487</v>
      </c>
      <c r="C151" s="36" t="s">
        <v>35</v>
      </c>
      <c r="D151" s="23">
        <v>1</v>
      </c>
      <c r="F151" s="23">
        <v>2</v>
      </c>
      <c r="G151" s="23">
        <v>0</v>
      </c>
      <c r="H151" s="23">
        <v>3</v>
      </c>
      <c r="I151" s="23">
        <v>1</v>
      </c>
      <c r="J151" s="23">
        <v>1</v>
      </c>
      <c r="K151" s="23">
        <v>0</v>
      </c>
      <c r="L151" s="23">
        <v>0</v>
      </c>
      <c r="M151" s="23">
        <v>5403</v>
      </c>
      <c r="N151" s="38">
        <v>4</v>
      </c>
      <c r="O151" s="23">
        <v>5407</v>
      </c>
      <c r="P151" s="23">
        <v>5403</v>
      </c>
      <c r="Q151" s="23">
        <v>4</v>
      </c>
      <c r="R151" s="23">
        <v>5407</v>
      </c>
      <c r="S151" s="23">
        <v>2306</v>
      </c>
      <c r="T151" s="48">
        <f t="shared" si="19"/>
        <v>0.42679992596705535</v>
      </c>
      <c r="U151" s="23">
        <v>3</v>
      </c>
      <c r="V151" s="48">
        <f t="shared" si="22"/>
        <v>0.75</v>
      </c>
      <c r="W151" s="23">
        <v>2309</v>
      </c>
      <c r="X151" s="48">
        <f t="shared" si="23"/>
        <v>0.42703902348807105</v>
      </c>
      <c r="Y151" s="23">
        <v>19</v>
      </c>
      <c r="Z151" s="23">
        <v>1</v>
      </c>
      <c r="AA151" s="23">
        <v>20</v>
      </c>
      <c r="AB151" s="23">
        <v>16</v>
      </c>
      <c r="AC151" s="23">
        <v>1</v>
      </c>
      <c r="AD151" s="23">
        <v>17</v>
      </c>
      <c r="AE151" s="23">
        <v>2</v>
      </c>
      <c r="AF151" s="23">
        <v>55</v>
      </c>
      <c r="AG151" s="23">
        <v>57</v>
      </c>
      <c r="AH151" s="23">
        <v>1</v>
      </c>
      <c r="AI151" s="23">
        <v>0</v>
      </c>
      <c r="AJ151" s="23">
        <v>0</v>
      </c>
      <c r="AK151" s="23">
        <v>2</v>
      </c>
      <c r="AL151" s="23"/>
    </row>
    <row r="152" spans="1:38" x14ac:dyDescent="0.35">
      <c r="A152" s="37" t="s">
        <v>234</v>
      </c>
      <c r="B152" s="23" t="s">
        <v>488</v>
      </c>
      <c r="C152" s="37" t="s">
        <v>35</v>
      </c>
      <c r="D152" s="23">
        <v>1</v>
      </c>
      <c r="F152" s="23">
        <v>2</v>
      </c>
      <c r="G152" s="23">
        <v>0</v>
      </c>
      <c r="H152" s="23">
        <v>4</v>
      </c>
      <c r="I152" s="23">
        <v>1</v>
      </c>
      <c r="J152" s="23">
        <v>1</v>
      </c>
      <c r="K152" s="23">
        <v>2</v>
      </c>
      <c r="L152" s="23">
        <v>0</v>
      </c>
      <c r="M152" s="23">
        <v>5962</v>
      </c>
      <c r="N152" s="38">
        <v>23</v>
      </c>
      <c r="O152" s="23">
        <v>5985</v>
      </c>
      <c r="P152" s="23">
        <v>5962</v>
      </c>
      <c r="Q152" s="23">
        <v>23</v>
      </c>
      <c r="R152" s="23">
        <v>5985</v>
      </c>
      <c r="S152" s="23">
        <v>3107</v>
      </c>
      <c r="T152" s="48">
        <f t="shared" si="19"/>
        <v>0.52113384770211335</v>
      </c>
      <c r="U152" s="23">
        <v>22</v>
      </c>
      <c r="V152" s="48">
        <f t="shared" si="22"/>
        <v>0.95652173913043481</v>
      </c>
      <c r="W152" s="23">
        <v>3129</v>
      </c>
      <c r="X152" s="48">
        <f t="shared" si="23"/>
        <v>0.52280701754385961</v>
      </c>
      <c r="Y152" s="23">
        <v>35</v>
      </c>
      <c r="Z152" s="23">
        <v>2</v>
      </c>
      <c r="AA152" s="23">
        <v>37</v>
      </c>
      <c r="AB152" s="23">
        <v>27</v>
      </c>
      <c r="AC152" s="23">
        <v>2</v>
      </c>
      <c r="AD152" s="23">
        <v>29</v>
      </c>
      <c r="AE152" s="23">
        <v>5</v>
      </c>
      <c r="AF152" s="23">
        <v>58</v>
      </c>
      <c r="AG152" s="23">
        <v>63</v>
      </c>
      <c r="AH152" s="23">
        <v>1</v>
      </c>
      <c r="AI152" s="23">
        <v>1</v>
      </c>
      <c r="AJ152" s="23">
        <v>0</v>
      </c>
      <c r="AK152" s="23">
        <v>2</v>
      </c>
      <c r="AL152" s="23"/>
    </row>
    <row r="153" spans="1:38" x14ac:dyDescent="0.35">
      <c r="A153" s="37" t="s">
        <v>234</v>
      </c>
      <c r="B153" s="23" t="s">
        <v>489</v>
      </c>
      <c r="C153" s="36" t="s">
        <v>35</v>
      </c>
      <c r="D153" s="23">
        <v>1</v>
      </c>
      <c r="F153" s="23">
        <v>4</v>
      </c>
      <c r="G153" s="23">
        <v>0</v>
      </c>
      <c r="H153" s="23">
        <v>7</v>
      </c>
      <c r="I153" s="23">
        <v>3</v>
      </c>
      <c r="J153" s="23">
        <v>3</v>
      </c>
      <c r="K153" s="23">
        <v>0</v>
      </c>
      <c r="L153" s="23">
        <v>0</v>
      </c>
      <c r="M153" s="23">
        <v>16606</v>
      </c>
      <c r="N153" s="38">
        <v>3</v>
      </c>
      <c r="O153" s="23">
        <v>16609</v>
      </c>
      <c r="P153" s="23">
        <v>16606</v>
      </c>
      <c r="Q153" s="23">
        <v>3</v>
      </c>
      <c r="R153" s="23">
        <v>16609</v>
      </c>
      <c r="S153" s="23">
        <v>6312</v>
      </c>
      <c r="T153" s="48">
        <f t="shared" si="19"/>
        <v>0.38010357702035408</v>
      </c>
      <c r="U153" s="23">
        <v>3</v>
      </c>
      <c r="V153" s="48">
        <f t="shared" si="22"/>
        <v>1</v>
      </c>
      <c r="W153" s="23">
        <v>6315</v>
      </c>
      <c r="X153" s="48">
        <f t="shared" si="23"/>
        <v>0.38021554578842798</v>
      </c>
      <c r="Y153" s="23">
        <v>84</v>
      </c>
      <c r="Z153" s="23">
        <v>5</v>
      </c>
      <c r="AA153" s="23">
        <v>89</v>
      </c>
      <c r="AB153" s="23">
        <v>62</v>
      </c>
      <c r="AC153" s="23">
        <v>3</v>
      </c>
      <c r="AD153" s="23">
        <v>65</v>
      </c>
      <c r="AE153" s="23">
        <v>9</v>
      </c>
      <c r="AF153" s="23">
        <v>191</v>
      </c>
      <c r="AG153" s="23">
        <v>200</v>
      </c>
      <c r="AH153" s="23">
        <v>3</v>
      </c>
      <c r="AI153" s="23">
        <v>2</v>
      </c>
      <c r="AJ153" s="23">
        <v>0</v>
      </c>
      <c r="AK153" s="23">
        <v>4</v>
      </c>
      <c r="AL153" s="23"/>
    </row>
    <row r="154" spans="1:38" x14ac:dyDescent="0.35">
      <c r="A154" s="37" t="s">
        <v>234</v>
      </c>
      <c r="B154" s="23" t="s">
        <v>490</v>
      </c>
      <c r="C154" s="36" t="s">
        <v>35</v>
      </c>
      <c r="D154" s="23">
        <v>1</v>
      </c>
      <c r="F154" s="23">
        <v>3</v>
      </c>
      <c r="G154" s="23">
        <v>0</v>
      </c>
      <c r="H154" s="23">
        <v>4</v>
      </c>
      <c r="I154" s="23">
        <v>3</v>
      </c>
      <c r="J154" s="23">
        <v>3</v>
      </c>
      <c r="K154" s="23">
        <v>0</v>
      </c>
      <c r="L154" s="23">
        <v>0</v>
      </c>
      <c r="M154" s="23">
        <v>12292</v>
      </c>
      <c r="N154" s="38">
        <v>8</v>
      </c>
      <c r="O154" s="23">
        <v>12300</v>
      </c>
      <c r="P154" s="23">
        <v>12292</v>
      </c>
      <c r="Q154" s="23">
        <v>8</v>
      </c>
      <c r="R154" s="23">
        <v>12300</v>
      </c>
      <c r="S154" s="23">
        <v>5281</v>
      </c>
      <c r="T154" s="48">
        <f t="shared" si="19"/>
        <v>0.42962902700943706</v>
      </c>
      <c r="U154" s="23">
        <v>8</v>
      </c>
      <c r="V154" s="48">
        <f t="shared" si="22"/>
        <v>1</v>
      </c>
      <c r="W154" s="23">
        <v>5289</v>
      </c>
      <c r="X154" s="48">
        <f t="shared" si="23"/>
        <v>0.43</v>
      </c>
      <c r="Y154" s="23">
        <v>62</v>
      </c>
      <c r="Z154" s="23">
        <v>2</v>
      </c>
      <c r="AA154" s="23">
        <v>64</v>
      </c>
      <c r="AB154" s="23">
        <v>51</v>
      </c>
      <c r="AC154" s="23">
        <v>0</v>
      </c>
      <c r="AD154" s="23">
        <v>51</v>
      </c>
      <c r="AE154" s="23">
        <v>3</v>
      </c>
      <c r="AF154" s="23">
        <v>202</v>
      </c>
      <c r="AG154" s="23">
        <v>205</v>
      </c>
      <c r="AH154" s="23">
        <v>2</v>
      </c>
      <c r="AI154" s="23">
        <v>1</v>
      </c>
      <c r="AJ154" s="23">
        <v>0</v>
      </c>
      <c r="AK154" s="23">
        <v>3</v>
      </c>
      <c r="AL154" s="23"/>
    </row>
    <row r="155" spans="1:38" x14ac:dyDescent="0.35">
      <c r="A155" s="37" t="s">
        <v>241</v>
      </c>
      <c r="B155" s="23" t="s">
        <v>491</v>
      </c>
      <c r="C155" s="36" t="s">
        <v>35</v>
      </c>
      <c r="D155" s="23">
        <v>1</v>
      </c>
      <c r="F155" s="23">
        <v>2</v>
      </c>
      <c r="G155" s="23">
        <v>0</v>
      </c>
      <c r="H155" s="23">
        <v>4</v>
      </c>
      <c r="I155" s="23">
        <v>2</v>
      </c>
      <c r="J155" s="23">
        <v>1</v>
      </c>
      <c r="K155" s="23">
        <v>0</v>
      </c>
      <c r="L155" s="23">
        <v>0</v>
      </c>
      <c r="M155" s="23">
        <v>2759</v>
      </c>
      <c r="N155" s="38">
        <v>5</v>
      </c>
      <c r="O155" s="23">
        <v>2764</v>
      </c>
      <c r="P155" s="23">
        <v>2759</v>
      </c>
      <c r="Q155" s="23">
        <v>5</v>
      </c>
      <c r="R155" s="23">
        <v>2764</v>
      </c>
      <c r="S155" s="23">
        <v>1151</v>
      </c>
      <c r="T155" s="48">
        <f t="shared" si="19"/>
        <v>0.417180137731062</v>
      </c>
      <c r="U155" s="49">
        <v>5</v>
      </c>
      <c r="V155" s="48">
        <f t="shared" si="22"/>
        <v>1</v>
      </c>
      <c r="W155" s="49">
        <v>1156</v>
      </c>
      <c r="X155" s="48">
        <f t="shared" si="23"/>
        <v>0.41823444283646888</v>
      </c>
      <c r="Y155" s="49">
        <v>11</v>
      </c>
      <c r="Z155" s="49">
        <v>1</v>
      </c>
      <c r="AA155" s="49">
        <v>12</v>
      </c>
      <c r="AB155" s="49">
        <v>11</v>
      </c>
      <c r="AC155" s="23">
        <v>1</v>
      </c>
      <c r="AD155" s="23">
        <v>12</v>
      </c>
      <c r="AE155" s="23">
        <v>6</v>
      </c>
      <c r="AF155" s="23">
        <v>49</v>
      </c>
      <c r="AG155" s="23">
        <v>55</v>
      </c>
      <c r="AH155" s="23">
        <v>1</v>
      </c>
      <c r="AI155" s="23">
        <v>1</v>
      </c>
      <c r="AJ155" s="23">
        <v>0</v>
      </c>
      <c r="AK155" s="23">
        <v>2</v>
      </c>
      <c r="AL155" s="23"/>
    </row>
    <row r="156" spans="1:38" x14ac:dyDescent="0.35">
      <c r="A156" s="37" t="s">
        <v>241</v>
      </c>
      <c r="B156" s="23" t="s">
        <v>492</v>
      </c>
      <c r="C156" s="36" t="s">
        <v>35</v>
      </c>
      <c r="D156" s="23">
        <v>1</v>
      </c>
      <c r="F156" s="23">
        <v>2</v>
      </c>
      <c r="G156" s="23">
        <v>0</v>
      </c>
      <c r="H156" s="23">
        <v>3</v>
      </c>
      <c r="I156" s="23">
        <v>1</v>
      </c>
      <c r="J156" s="23">
        <v>1</v>
      </c>
      <c r="K156" s="23">
        <v>0</v>
      </c>
      <c r="L156" s="23">
        <v>0</v>
      </c>
      <c r="M156" s="23">
        <v>2537</v>
      </c>
      <c r="N156" s="38">
        <v>6</v>
      </c>
      <c r="O156" s="23">
        <v>2543</v>
      </c>
      <c r="P156" s="23">
        <v>2537</v>
      </c>
      <c r="Q156" s="23">
        <v>6</v>
      </c>
      <c r="R156" s="23">
        <v>2543</v>
      </c>
      <c r="S156" s="23">
        <v>1087</v>
      </c>
      <c r="T156" s="48">
        <f t="shared" si="19"/>
        <v>0.42845880961765864</v>
      </c>
      <c r="U156" s="49">
        <v>6</v>
      </c>
      <c r="V156" s="48">
        <f t="shared" si="22"/>
        <v>1</v>
      </c>
      <c r="W156" s="49">
        <v>1093</v>
      </c>
      <c r="X156" s="48">
        <f t="shared" si="23"/>
        <v>0.42980731419583168</v>
      </c>
      <c r="Y156" s="49">
        <v>5</v>
      </c>
      <c r="Z156" s="49">
        <v>1</v>
      </c>
      <c r="AA156" s="49">
        <v>6</v>
      </c>
      <c r="AB156" s="49">
        <v>3</v>
      </c>
      <c r="AC156" s="23">
        <v>0</v>
      </c>
      <c r="AD156" s="23">
        <v>3</v>
      </c>
      <c r="AE156" s="23">
        <v>1</v>
      </c>
      <c r="AF156" s="23">
        <v>5</v>
      </c>
      <c r="AG156" s="23">
        <v>6</v>
      </c>
      <c r="AH156" s="23">
        <v>0</v>
      </c>
      <c r="AI156" s="23">
        <v>0</v>
      </c>
      <c r="AJ156" s="23">
        <v>0</v>
      </c>
      <c r="AK156" s="23">
        <v>2</v>
      </c>
      <c r="AL156" s="23"/>
    </row>
    <row r="157" spans="1:38" x14ac:dyDescent="0.35">
      <c r="A157" s="37" t="s">
        <v>241</v>
      </c>
      <c r="B157" s="23" t="s">
        <v>493</v>
      </c>
      <c r="C157" s="36" t="s">
        <v>35</v>
      </c>
      <c r="D157" s="23">
        <v>1</v>
      </c>
      <c r="F157" s="23">
        <v>3</v>
      </c>
      <c r="G157" s="23">
        <v>0</v>
      </c>
      <c r="H157" s="23">
        <v>7</v>
      </c>
      <c r="I157" s="23">
        <v>2</v>
      </c>
      <c r="J157" s="23">
        <v>1</v>
      </c>
      <c r="K157" s="23">
        <v>0</v>
      </c>
      <c r="L157" s="23">
        <v>0</v>
      </c>
      <c r="M157" s="23">
        <v>3941</v>
      </c>
      <c r="N157" s="38">
        <v>7</v>
      </c>
      <c r="O157" s="23">
        <v>3948</v>
      </c>
      <c r="P157" s="23">
        <v>3941</v>
      </c>
      <c r="Q157" s="23">
        <v>7</v>
      </c>
      <c r="R157" s="23">
        <v>3948</v>
      </c>
      <c r="S157" s="23">
        <v>1715</v>
      </c>
      <c r="T157" s="48">
        <f t="shared" si="19"/>
        <v>0.43516873889875668</v>
      </c>
      <c r="U157" s="49">
        <v>7</v>
      </c>
      <c r="V157" s="48">
        <f t="shared" si="22"/>
        <v>1</v>
      </c>
      <c r="W157" s="49">
        <v>1722</v>
      </c>
      <c r="X157" s="48">
        <f t="shared" si="23"/>
        <v>0.43617021276595747</v>
      </c>
      <c r="Y157" s="49">
        <v>12</v>
      </c>
      <c r="Z157" s="49">
        <v>1</v>
      </c>
      <c r="AA157" s="49">
        <v>13</v>
      </c>
      <c r="AB157" s="49">
        <v>9</v>
      </c>
      <c r="AC157" s="23">
        <v>1</v>
      </c>
      <c r="AD157" s="23">
        <v>10</v>
      </c>
      <c r="AE157" s="23">
        <v>5</v>
      </c>
      <c r="AF157" s="23">
        <v>51</v>
      </c>
      <c r="AG157" s="23">
        <v>56</v>
      </c>
      <c r="AH157" s="23">
        <v>0</v>
      </c>
      <c r="AI157" s="23">
        <v>0</v>
      </c>
      <c r="AJ157" s="23">
        <v>0</v>
      </c>
      <c r="AK157" s="23">
        <v>3</v>
      </c>
      <c r="AL157" s="23"/>
    </row>
    <row r="158" spans="1:38" x14ac:dyDescent="0.35">
      <c r="A158" s="37" t="s">
        <v>241</v>
      </c>
      <c r="B158" s="23" t="s">
        <v>494</v>
      </c>
      <c r="C158" s="37" t="s">
        <v>35</v>
      </c>
      <c r="D158" s="23">
        <v>1</v>
      </c>
      <c r="F158" s="23">
        <v>5</v>
      </c>
      <c r="G158" s="23">
        <v>0</v>
      </c>
      <c r="H158" s="23">
        <v>11</v>
      </c>
      <c r="I158" s="23">
        <v>3</v>
      </c>
      <c r="J158" s="23">
        <v>3</v>
      </c>
      <c r="K158" s="23">
        <v>0</v>
      </c>
      <c r="L158" s="23">
        <v>0</v>
      </c>
      <c r="M158" s="23">
        <v>8488</v>
      </c>
      <c r="N158" s="38">
        <v>5</v>
      </c>
      <c r="O158" s="23">
        <v>8493</v>
      </c>
      <c r="P158" s="23">
        <v>8488</v>
      </c>
      <c r="Q158" s="23">
        <v>5</v>
      </c>
      <c r="R158" s="23">
        <v>8493</v>
      </c>
      <c r="S158" s="23">
        <v>4598</v>
      </c>
      <c r="T158" s="48">
        <f t="shared" si="19"/>
        <v>0.54170593779453347</v>
      </c>
      <c r="U158" s="49">
        <v>4</v>
      </c>
      <c r="V158" s="48">
        <f t="shared" si="22"/>
        <v>0.8</v>
      </c>
      <c r="W158" s="49">
        <v>4602</v>
      </c>
      <c r="X158" s="48">
        <f t="shared" si="23"/>
        <v>0.54185800070646417</v>
      </c>
      <c r="Y158" s="49">
        <v>83</v>
      </c>
      <c r="Z158" s="49">
        <v>2</v>
      </c>
      <c r="AA158" s="49">
        <v>85</v>
      </c>
      <c r="AB158" s="49">
        <v>76</v>
      </c>
      <c r="AC158" s="23">
        <v>1</v>
      </c>
      <c r="AD158" s="23">
        <v>77</v>
      </c>
      <c r="AE158" s="23">
        <v>15</v>
      </c>
      <c r="AF158" s="23">
        <v>40</v>
      </c>
      <c r="AG158" s="23">
        <v>55</v>
      </c>
      <c r="AH158" s="23">
        <v>4</v>
      </c>
      <c r="AI158" s="23">
        <v>2</v>
      </c>
      <c r="AJ158" s="23">
        <v>0</v>
      </c>
      <c r="AK158" s="23">
        <v>5</v>
      </c>
      <c r="AL158" s="23"/>
    </row>
    <row r="159" spans="1:38" x14ac:dyDescent="0.35">
      <c r="A159" s="37" t="s">
        <v>242</v>
      </c>
      <c r="B159" s="23" t="s">
        <v>882</v>
      </c>
      <c r="C159" s="37" t="s">
        <v>35</v>
      </c>
      <c r="D159" s="23">
        <v>1</v>
      </c>
      <c r="F159" s="23">
        <v>3</v>
      </c>
      <c r="G159" s="23">
        <v>0</v>
      </c>
      <c r="H159" s="23">
        <v>6</v>
      </c>
      <c r="I159" s="23">
        <v>2</v>
      </c>
      <c r="J159" s="23">
        <v>0</v>
      </c>
      <c r="K159" s="23">
        <v>0</v>
      </c>
      <c r="L159" s="23">
        <v>0</v>
      </c>
      <c r="M159" s="23">
        <v>4282</v>
      </c>
      <c r="N159" s="38">
        <v>5</v>
      </c>
      <c r="O159" s="23">
        <v>4287</v>
      </c>
      <c r="P159" s="23">
        <v>4282</v>
      </c>
      <c r="Q159" s="23">
        <v>5</v>
      </c>
      <c r="R159" s="23">
        <v>4287</v>
      </c>
      <c r="S159" s="23">
        <v>1928</v>
      </c>
      <c r="T159" s="48">
        <f t="shared" si="19"/>
        <v>0.45025688930406355</v>
      </c>
      <c r="U159" s="23">
        <v>3</v>
      </c>
      <c r="V159" s="48">
        <f t="shared" si="22"/>
        <v>0.6</v>
      </c>
      <c r="W159" s="23">
        <v>1931</v>
      </c>
      <c r="X159" s="48">
        <f t="shared" si="23"/>
        <v>0.45043153720550499</v>
      </c>
      <c r="Y159" s="23">
        <v>29</v>
      </c>
      <c r="Z159" s="23">
        <v>0</v>
      </c>
      <c r="AA159" s="23">
        <v>29</v>
      </c>
      <c r="AB159" s="23">
        <v>19</v>
      </c>
      <c r="AC159" s="23">
        <v>0</v>
      </c>
      <c r="AD159" s="23">
        <v>19</v>
      </c>
      <c r="AE159" s="23">
        <v>2</v>
      </c>
      <c r="AF159" s="23">
        <v>6</v>
      </c>
      <c r="AG159" s="23">
        <v>8</v>
      </c>
      <c r="AH159" s="23">
        <v>3</v>
      </c>
      <c r="AI159" s="23">
        <v>1</v>
      </c>
      <c r="AJ159" s="23">
        <v>0</v>
      </c>
      <c r="AK159" s="23">
        <v>3</v>
      </c>
      <c r="AL159" s="23"/>
    </row>
    <row r="160" spans="1:38" x14ac:dyDescent="0.35">
      <c r="A160" s="37" t="s">
        <v>242</v>
      </c>
      <c r="B160" s="23" t="s">
        <v>495</v>
      </c>
      <c r="C160" s="37" t="s">
        <v>35</v>
      </c>
      <c r="D160" s="23">
        <v>0</v>
      </c>
      <c r="E160" s="36">
        <v>1</v>
      </c>
      <c r="F160" s="23">
        <v>1</v>
      </c>
      <c r="G160" s="23">
        <v>1</v>
      </c>
      <c r="H160" s="23">
        <v>1</v>
      </c>
      <c r="I160" s="23">
        <v>1</v>
      </c>
      <c r="J160" s="23">
        <v>1</v>
      </c>
      <c r="K160" s="23">
        <v>0</v>
      </c>
      <c r="L160" s="23">
        <v>0</v>
      </c>
      <c r="M160" s="23">
        <v>1466</v>
      </c>
      <c r="N160" s="38">
        <v>2</v>
      </c>
      <c r="O160" s="23">
        <v>1468</v>
      </c>
      <c r="P160" s="23">
        <v>0</v>
      </c>
      <c r="Q160" s="23">
        <v>0</v>
      </c>
      <c r="R160" s="23">
        <v>0</v>
      </c>
      <c r="AK160" s="23">
        <v>1</v>
      </c>
      <c r="AL160" s="23"/>
    </row>
    <row r="161" spans="1:38" x14ac:dyDescent="0.35">
      <c r="A161" s="37" t="s">
        <v>242</v>
      </c>
      <c r="B161" s="23" t="s">
        <v>496</v>
      </c>
      <c r="C161" s="36" t="s">
        <v>35</v>
      </c>
      <c r="D161" s="23">
        <v>1</v>
      </c>
      <c r="F161" s="23">
        <v>6</v>
      </c>
      <c r="G161" s="23">
        <v>0</v>
      </c>
      <c r="H161" s="23">
        <v>8</v>
      </c>
      <c r="I161" s="23">
        <v>4</v>
      </c>
      <c r="J161" s="23">
        <v>4</v>
      </c>
      <c r="K161" s="23">
        <v>0</v>
      </c>
      <c r="L161" s="23">
        <v>0</v>
      </c>
      <c r="M161" s="23">
        <v>9433</v>
      </c>
      <c r="N161" s="38">
        <v>2</v>
      </c>
      <c r="O161" s="23">
        <v>9435</v>
      </c>
      <c r="P161" s="23">
        <v>9433</v>
      </c>
      <c r="Q161" s="23">
        <v>2</v>
      </c>
      <c r="R161" s="23">
        <v>9435</v>
      </c>
      <c r="S161" s="23">
        <v>3175</v>
      </c>
      <c r="T161" s="48">
        <f t="shared" si="19"/>
        <v>0.33658433160182338</v>
      </c>
      <c r="U161" s="23">
        <v>1</v>
      </c>
      <c r="V161" s="48">
        <f t="shared" ref="V161:V174" si="24">U161/Q161</f>
        <v>0.5</v>
      </c>
      <c r="W161" s="23">
        <v>3176</v>
      </c>
      <c r="X161" s="48">
        <f t="shared" ref="X161:X174" si="25">W161/R161</f>
        <v>0.33661897191308954</v>
      </c>
      <c r="Y161" s="23">
        <v>32</v>
      </c>
      <c r="Z161" s="23">
        <v>0</v>
      </c>
      <c r="AA161" s="23">
        <v>32</v>
      </c>
      <c r="AB161" s="23">
        <v>29</v>
      </c>
      <c r="AC161" s="23">
        <v>0</v>
      </c>
      <c r="AD161" s="23">
        <v>29</v>
      </c>
      <c r="AE161" s="23">
        <v>2</v>
      </c>
      <c r="AF161" s="23">
        <v>6</v>
      </c>
      <c r="AG161" s="23">
        <v>8</v>
      </c>
      <c r="AH161" s="23">
        <v>1</v>
      </c>
      <c r="AI161" s="23">
        <v>1</v>
      </c>
      <c r="AJ161" s="23">
        <v>0</v>
      </c>
      <c r="AK161" s="23">
        <v>6</v>
      </c>
      <c r="AL161" s="23"/>
    </row>
    <row r="162" spans="1:38" x14ac:dyDescent="0.35">
      <c r="A162" s="37" t="s">
        <v>244</v>
      </c>
      <c r="B162" s="23" t="s">
        <v>497</v>
      </c>
      <c r="C162" s="36" t="s">
        <v>35</v>
      </c>
      <c r="D162" s="23">
        <v>1</v>
      </c>
      <c r="F162" s="23">
        <v>3</v>
      </c>
      <c r="G162" s="23">
        <v>0</v>
      </c>
      <c r="H162" s="23">
        <v>4</v>
      </c>
      <c r="I162" s="23">
        <v>1</v>
      </c>
      <c r="J162" s="23">
        <v>0</v>
      </c>
      <c r="K162" s="23">
        <v>1</v>
      </c>
      <c r="L162" s="23">
        <v>1</v>
      </c>
      <c r="M162" s="23">
        <v>2399</v>
      </c>
      <c r="N162" s="38">
        <v>11</v>
      </c>
      <c r="O162" s="23">
        <v>2410</v>
      </c>
      <c r="P162" s="23">
        <v>2399</v>
      </c>
      <c r="Q162" s="23">
        <v>11</v>
      </c>
      <c r="R162" s="23">
        <v>2410</v>
      </c>
      <c r="S162" s="23">
        <v>1239</v>
      </c>
      <c r="T162" s="48">
        <f t="shared" si="19"/>
        <v>0.51646519383076284</v>
      </c>
      <c r="U162" s="23">
        <v>10</v>
      </c>
      <c r="V162" s="48">
        <f t="shared" si="24"/>
        <v>0.90909090909090906</v>
      </c>
      <c r="W162" s="23">
        <v>1249</v>
      </c>
      <c r="X162" s="48">
        <f t="shared" si="25"/>
        <v>0.51825726141078843</v>
      </c>
      <c r="Y162" s="23">
        <v>20</v>
      </c>
      <c r="Z162" s="23">
        <v>0</v>
      </c>
      <c r="AA162" s="23">
        <v>20</v>
      </c>
      <c r="AB162" s="23">
        <v>16</v>
      </c>
      <c r="AC162" s="23">
        <v>0</v>
      </c>
      <c r="AD162" s="23">
        <v>16</v>
      </c>
      <c r="AE162" s="23">
        <v>4</v>
      </c>
      <c r="AF162" s="23">
        <v>15</v>
      </c>
      <c r="AG162" s="23">
        <v>19</v>
      </c>
      <c r="AH162" s="23">
        <v>1</v>
      </c>
      <c r="AI162" s="23">
        <v>1</v>
      </c>
      <c r="AJ162" s="23">
        <v>0</v>
      </c>
      <c r="AK162" s="23">
        <v>3</v>
      </c>
      <c r="AL162" s="23"/>
    </row>
    <row r="163" spans="1:38" x14ac:dyDescent="0.35">
      <c r="A163" s="37" t="s">
        <v>244</v>
      </c>
      <c r="B163" s="23" t="s">
        <v>498</v>
      </c>
      <c r="C163" s="37" t="s">
        <v>35</v>
      </c>
      <c r="D163" s="23">
        <v>1</v>
      </c>
      <c r="F163" s="23">
        <v>3</v>
      </c>
      <c r="G163" s="23">
        <v>0</v>
      </c>
      <c r="H163" s="23">
        <v>5</v>
      </c>
      <c r="I163" s="23">
        <v>0</v>
      </c>
      <c r="J163" s="23">
        <v>0</v>
      </c>
      <c r="K163" s="23">
        <v>1</v>
      </c>
      <c r="L163" s="23">
        <v>0</v>
      </c>
      <c r="M163" s="23">
        <v>2879</v>
      </c>
      <c r="N163" s="38">
        <v>12</v>
      </c>
      <c r="O163" s="23">
        <v>2891</v>
      </c>
      <c r="P163" s="23">
        <v>2879</v>
      </c>
      <c r="Q163" s="23">
        <v>12</v>
      </c>
      <c r="R163" s="23">
        <v>2891</v>
      </c>
      <c r="S163" s="23">
        <v>1595</v>
      </c>
      <c r="T163" s="48">
        <f t="shared" si="19"/>
        <v>0.55401180965613062</v>
      </c>
      <c r="U163" s="23">
        <v>11</v>
      </c>
      <c r="V163" s="48">
        <f t="shared" si="24"/>
        <v>0.91666666666666663</v>
      </c>
      <c r="W163" s="23">
        <v>1606</v>
      </c>
      <c r="X163" s="48">
        <f t="shared" si="25"/>
        <v>0.55551712210307846</v>
      </c>
      <c r="Y163" s="23">
        <v>25</v>
      </c>
      <c r="Z163" s="23">
        <v>2</v>
      </c>
      <c r="AA163" s="23">
        <v>27</v>
      </c>
      <c r="AB163" s="23">
        <v>18</v>
      </c>
      <c r="AC163" s="23">
        <v>2</v>
      </c>
      <c r="AD163" s="23">
        <v>20</v>
      </c>
      <c r="AE163" s="23">
        <v>9</v>
      </c>
      <c r="AF163" s="23">
        <v>19</v>
      </c>
      <c r="AG163" s="23">
        <v>28</v>
      </c>
      <c r="AH163" s="23">
        <v>2</v>
      </c>
      <c r="AI163" s="23">
        <v>2</v>
      </c>
      <c r="AJ163" s="23">
        <v>0</v>
      </c>
      <c r="AK163" s="23">
        <v>3</v>
      </c>
      <c r="AL163" s="23"/>
    </row>
    <row r="164" spans="1:38" x14ac:dyDescent="0.35">
      <c r="A164" s="37" t="s">
        <v>244</v>
      </c>
      <c r="B164" s="23" t="s">
        <v>499</v>
      </c>
      <c r="C164" s="36" t="s">
        <v>35</v>
      </c>
      <c r="D164" s="23">
        <v>1</v>
      </c>
      <c r="F164" s="23">
        <v>3</v>
      </c>
      <c r="G164" s="23">
        <v>0</v>
      </c>
      <c r="H164" s="23">
        <v>5</v>
      </c>
      <c r="I164" s="23">
        <v>3</v>
      </c>
      <c r="J164" s="23">
        <v>3</v>
      </c>
      <c r="K164" s="23">
        <v>0</v>
      </c>
      <c r="L164" s="23">
        <v>0</v>
      </c>
      <c r="M164" s="23">
        <v>2786</v>
      </c>
      <c r="N164" s="38">
        <v>34</v>
      </c>
      <c r="O164" s="23">
        <v>2820</v>
      </c>
      <c r="P164" s="23">
        <v>2786</v>
      </c>
      <c r="Q164" s="23">
        <v>34</v>
      </c>
      <c r="R164" s="23">
        <v>2820</v>
      </c>
      <c r="S164" s="23">
        <v>1719</v>
      </c>
      <c r="T164" s="48">
        <f t="shared" si="19"/>
        <v>0.61701363962670497</v>
      </c>
      <c r="U164" s="23">
        <v>27</v>
      </c>
      <c r="V164" s="48">
        <f t="shared" si="24"/>
        <v>0.79411764705882348</v>
      </c>
      <c r="W164" s="23">
        <v>1746</v>
      </c>
      <c r="X164" s="48">
        <f t="shared" si="25"/>
        <v>0.61914893617021272</v>
      </c>
      <c r="Y164" s="23">
        <v>37</v>
      </c>
      <c r="Z164" s="23">
        <v>8</v>
      </c>
      <c r="AA164" s="23">
        <v>45</v>
      </c>
      <c r="AB164" s="23">
        <v>33</v>
      </c>
      <c r="AC164" s="23">
        <v>8</v>
      </c>
      <c r="AD164" s="23">
        <v>41</v>
      </c>
      <c r="AE164" s="23">
        <v>2</v>
      </c>
      <c r="AF164" s="23">
        <v>24</v>
      </c>
      <c r="AG164" s="23">
        <v>26</v>
      </c>
      <c r="AH164" s="23">
        <v>3</v>
      </c>
      <c r="AI164" s="23">
        <v>2</v>
      </c>
      <c r="AJ164" s="23">
        <v>0</v>
      </c>
      <c r="AK164" s="23">
        <v>3</v>
      </c>
      <c r="AL164" s="23"/>
    </row>
    <row r="165" spans="1:38" x14ac:dyDescent="0.35">
      <c r="A165" s="37" t="s">
        <v>247</v>
      </c>
      <c r="B165" s="23" t="s">
        <v>500</v>
      </c>
      <c r="C165" s="36" t="s">
        <v>35</v>
      </c>
      <c r="D165" s="23">
        <v>1</v>
      </c>
      <c r="F165" s="23">
        <v>3</v>
      </c>
      <c r="G165" s="23">
        <v>0</v>
      </c>
      <c r="H165" s="23">
        <v>4</v>
      </c>
      <c r="I165" s="23">
        <v>3</v>
      </c>
      <c r="J165" s="23">
        <v>2</v>
      </c>
      <c r="K165" s="23">
        <v>1</v>
      </c>
      <c r="L165" s="23">
        <v>1</v>
      </c>
      <c r="M165" s="23">
        <v>4969</v>
      </c>
      <c r="N165" s="38">
        <v>55</v>
      </c>
      <c r="O165" s="23">
        <v>5024</v>
      </c>
      <c r="P165" s="23">
        <v>4969</v>
      </c>
      <c r="Q165" s="23">
        <v>55</v>
      </c>
      <c r="R165" s="23">
        <v>5024</v>
      </c>
      <c r="S165" s="23">
        <v>2568</v>
      </c>
      <c r="T165" s="48">
        <f t="shared" si="19"/>
        <v>0.516804185952908</v>
      </c>
      <c r="U165" s="23">
        <v>59</v>
      </c>
      <c r="V165" s="48">
        <f t="shared" si="24"/>
        <v>1.0727272727272728</v>
      </c>
      <c r="W165" s="23">
        <v>2627</v>
      </c>
      <c r="X165" s="48">
        <f t="shared" si="25"/>
        <v>0.52289012738853502</v>
      </c>
      <c r="Y165" s="23">
        <v>21</v>
      </c>
      <c r="Z165" s="23">
        <v>5</v>
      </c>
      <c r="AA165" s="23">
        <v>26</v>
      </c>
      <c r="AB165" s="23">
        <v>18</v>
      </c>
      <c r="AC165" s="23">
        <v>5</v>
      </c>
      <c r="AD165" s="23">
        <v>23</v>
      </c>
      <c r="AE165" s="23">
        <v>1</v>
      </c>
      <c r="AF165" s="23">
        <v>38</v>
      </c>
      <c r="AG165" s="23">
        <v>39</v>
      </c>
      <c r="AH165" s="23">
        <v>0</v>
      </c>
      <c r="AI165" s="23">
        <v>0</v>
      </c>
      <c r="AJ165" s="23">
        <v>0</v>
      </c>
      <c r="AK165" s="23">
        <v>3</v>
      </c>
      <c r="AL165" s="23"/>
    </row>
    <row r="166" spans="1:38" x14ac:dyDescent="0.35">
      <c r="A166" s="37" t="s">
        <v>247</v>
      </c>
      <c r="B166" s="23" t="s">
        <v>501</v>
      </c>
      <c r="C166" s="36" t="s">
        <v>35</v>
      </c>
      <c r="D166" s="23">
        <v>1</v>
      </c>
      <c r="F166" s="23">
        <v>3</v>
      </c>
      <c r="G166" s="23">
        <v>0</v>
      </c>
      <c r="H166" s="23">
        <v>6</v>
      </c>
      <c r="I166" s="23">
        <v>2</v>
      </c>
      <c r="J166" s="23">
        <v>1</v>
      </c>
      <c r="K166" s="23">
        <v>1</v>
      </c>
      <c r="L166" s="23">
        <v>0</v>
      </c>
      <c r="M166" s="23">
        <v>5662</v>
      </c>
      <c r="N166" s="38">
        <v>4</v>
      </c>
      <c r="O166" s="23">
        <v>5666</v>
      </c>
      <c r="P166" s="23">
        <v>5662</v>
      </c>
      <c r="Q166" s="23">
        <v>4</v>
      </c>
      <c r="R166" s="23">
        <v>5666</v>
      </c>
      <c r="S166" s="23">
        <v>2706</v>
      </c>
      <c r="T166" s="48">
        <f t="shared" si="19"/>
        <v>0.47792299540798305</v>
      </c>
      <c r="U166" s="23">
        <v>5</v>
      </c>
      <c r="V166" s="48">
        <f t="shared" si="24"/>
        <v>1.25</v>
      </c>
      <c r="W166" s="23">
        <v>2711</v>
      </c>
      <c r="X166" s="48">
        <f t="shared" si="25"/>
        <v>0.47846805506530182</v>
      </c>
      <c r="Y166" s="23">
        <v>13</v>
      </c>
      <c r="Z166" s="23">
        <v>1</v>
      </c>
      <c r="AA166" s="23">
        <v>14</v>
      </c>
      <c r="AB166" s="23">
        <v>10</v>
      </c>
      <c r="AC166" s="23">
        <v>1</v>
      </c>
      <c r="AD166" s="23">
        <v>11</v>
      </c>
      <c r="AE166" s="23">
        <v>8</v>
      </c>
      <c r="AF166" s="23">
        <v>41</v>
      </c>
      <c r="AG166" s="23">
        <v>49</v>
      </c>
      <c r="AH166" s="23">
        <v>4</v>
      </c>
      <c r="AI166" s="23">
        <v>2</v>
      </c>
      <c r="AJ166" s="23">
        <v>0</v>
      </c>
      <c r="AK166" s="23">
        <v>3</v>
      </c>
      <c r="AL166" s="23"/>
    </row>
    <row r="167" spans="1:38" x14ac:dyDescent="0.35">
      <c r="A167" s="37" t="s">
        <v>247</v>
      </c>
      <c r="B167" s="23" t="s">
        <v>502</v>
      </c>
      <c r="C167" s="36" t="s">
        <v>35</v>
      </c>
      <c r="D167" s="23">
        <v>1</v>
      </c>
      <c r="F167" s="23">
        <v>1</v>
      </c>
      <c r="G167" s="23">
        <v>0</v>
      </c>
      <c r="H167" s="23">
        <v>3</v>
      </c>
      <c r="I167" s="23">
        <v>1</v>
      </c>
      <c r="J167" s="23">
        <v>1</v>
      </c>
      <c r="K167" s="23">
        <v>3</v>
      </c>
      <c r="L167" s="23">
        <v>1</v>
      </c>
      <c r="M167" s="23">
        <v>271</v>
      </c>
      <c r="N167" s="38">
        <v>30</v>
      </c>
      <c r="O167" s="23">
        <v>301</v>
      </c>
      <c r="P167" s="23">
        <v>271</v>
      </c>
      <c r="Q167" s="23">
        <v>30</v>
      </c>
      <c r="R167" s="23">
        <v>301</v>
      </c>
      <c r="S167" s="23">
        <v>232</v>
      </c>
      <c r="T167" s="48">
        <f t="shared" si="19"/>
        <v>0.85608856088560881</v>
      </c>
      <c r="U167" s="23">
        <v>31</v>
      </c>
      <c r="V167" s="48">
        <f t="shared" si="24"/>
        <v>1.0333333333333334</v>
      </c>
      <c r="W167" s="23">
        <v>263</v>
      </c>
      <c r="X167" s="48">
        <f t="shared" si="25"/>
        <v>0.87375415282392022</v>
      </c>
      <c r="Y167" s="23">
        <v>7</v>
      </c>
      <c r="Z167" s="23">
        <v>3</v>
      </c>
      <c r="AA167" s="23">
        <v>10</v>
      </c>
      <c r="AB167" s="23">
        <v>4</v>
      </c>
      <c r="AC167" s="23">
        <v>3</v>
      </c>
      <c r="AD167" s="23">
        <v>7</v>
      </c>
      <c r="AE167" s="23">
        <v>0</v>
      </c>
      <c r="AF167" s="23">
        <v>2</v>
      </c>
      <c r="AG167" s="23">
        <v>2</v>
      </c>
      <c r="AH167" s="23">
        <v>0</v>
      </c>
      <c r="AI167" s="23">
        <v>0</v>
      </c>
      <c r="AJ167" s="23">
        <v>0</v>
      </c>
      <c r="AK167" s="23">
        <v>1</v>
      </c>
      <c r="AL167" s="23"/>
    </row>
    <row r="168" spans="1:38" x14ac:dyDescent="0.35">
      <c r="A168" s="37" t="s">
        <v>247</v>
      </c>
      <c r="B168" s="23" t="s">
        <v>503</v>
      </c>
      <c r="C168" s="37" t="s">
        <v>35</v>
      </c>
      <c r="D168" s="23">
        <v>1</v>
      </c>
      <c r="F168" s="23">
        <v>3</v>
      </c>
      <c r="G168" s="23">
        <v>0</v>
      </c>
      <c r="H168" s="23">
        <v>6</v>
      </c>
      <c r="I168" s="23">
        <v>2</v>
      </c>
      <c r="J168" s="23">
        <v>1</v>
      </c>
      <c r="K168" s="23">
        <v>0</v>
      </c>
      <c r="L168" s="23">
        <v>0</v>
      </c>
      <c r="M168" s="23">
        <v>4968</v>
      </c>
      <c r="N168" s="38">
        <v>25</v>
      </c>
      <c r="O168" s="23">
        <v>4993</v>
      </c>
      <c r="P168" s="23">
        <v>4968</v>
      </c>
      <c r="Q168" s="23">
        <v>25</v>
      </c>
      <c r="R168" s="23">
        <v>4993</v>
      </c>
      <c r="S168" s="23">
        <v>2159</v>
      </c>
      <c r="T168" s="48">
        <f t="shared" si="19"/>
        <v>0.43458132045088566</v>
      </c>
      <c r="U168" s="23">
        <v>27</v>
      </c>
      <c r="V168" s="48">
        <f t="shared" si="24"/>
        <v>1.08</v>
      </c>
      <c r="W168" s="23">
        <v>2186</v>
      </c>
      <c r="X168" s="48">
        <f t="shared" si="25"/>
        <v>0.4378129381133587</v>
      </c>
      <c r="Y168" s="23">
        <v>4</v>
      </c>
      <c r="Z168" s="23">
        <v>3</v>
      </c>
      <c r="AA168" s="23">
        <v>7</v>
      </c>
      <c r="AB168" s="23">
        <v>3</v>
      </c>
      <c r="AC168" s="23">
        <v>3</v>
      </c>
      <c r="AD168" s="23">
        <v>6</v>
      </c>
      <c r="AE168" s="23">
        <v>1</v>
      </c>
      <c r="AF168" s="23">
        <v>62</v>
      </c>
      <c r="AG168" s="23">
        <v>63</v>
      </c>
      <c r="AH168" s="23">
        <v>1</v>
      </c>
      <c r="AI168" s="23">
        <v>1</v>
      </c>
      <c r="AJ168" s="23">
        <v>0</v>
      </c>
      <c r="AK168" s="23">
        <v>3</v>
      </c>
      <c r="AL168" s="23"/>
    </row>
    <row r="169" spans="1:38" x14ac:dyDescent="0.35">
      <c r="A169" s="37" t="s">
        <v>247</v>
      </c>
      <c r="B169" s="23" t="s">
        <v>504</v>
      </c>
      <c r="C169" s="36" t="s">
        <v>35</v>
      </c>
      <c r="D169" s="23">
        <v>1</v>
      </c>
      <c r="F169" s="23">
        <v>2</v>
      </c>
      <c r="G169" s="23">
        <v>0</v>
      </c>
      <c r="H169" s="23">
        <v>3</v>
      </c>
      <c r="I169" s="23">
        <v>2</v>
      </c>
      <c r="J169" s="23">
        <v>2</v>
      </c>
      <c r="K169" s="23">
        <v>0</v>
      </c>
      <c r="L169" s="23">
        <v>0</v>
      </c>
      <c r="M169" s="23">
        <v>3929</v>
      </c>
      <c r="N169" s="38">
        <v>11</v>
      </c>
      <c r="O169" s="23">
        <v>3940</v>
      </c>
      <c r="P169" s="23">
        <v>3929</v>
      </c>
      <c r="Q169" s="23">
        <v>11</v>
      </c>
      <c r="R169" s="23">
        <v>3940</v>
      </c>
      <c r="S169" s="23">
        <v>1630</v>
      </c>
      <c r="T169" s="48">
        <f t="shared" si="19"/>
        <v>0.41486383303639601</v>
      </c>
      <c r="U169" s="23">
        <v>11</v>
      </c>
      <c r="V169" s="48">
        <f t="shared" si="24"/>
        <v>1</v>
      </c>
      <c r="W169" s="23">
        <v>1641</v>
      </c>
      <c r="X169" s="48">
        <f t="shared" si="25"/>
        <v>0.416497461928934</v>
      </c>
      <c r="Y169" s="23">
        <v>6</v>
      </c>
      <c r="Z169" s="23">
        <v>1</v>
      </c>
      <c r="AA169" s="23">
        <v>7</v>
      </c>
      <c r="AB169" s="23">
        <v>5</v>
      </c>
      <c r="AC169" s="23">
        <v>1</v>
      </c>
      <c r="AD169" s="23">
        <v>6</v>
      </c>
      <c r="AE169" s="23">
        <v>1</v>
      </c>
      <c r="AF169" s="23">
        <v>31</v>
      </c>
      <c r="AG169" s="23">
        <v>32</v>
      </c>
      <c r="AH169" s="23">
        <v>2</v>
      </c>
      <c r="AI169" s="23">
        <v>1</v>
      </c>
      <c r="AJ169" s="23">
        <v>0</v>
      </c>
      <c r="AK169" s="23">
        <v>2</v>
      </c>
      <c r="AL169" s="23"/>
    </row>
    <row r="170" spans="1:38" x14ac:dyDescent="0.35">
      <c r="A170" s="37" t="s">
        <v>249</v>
      </c>
      <c r="B170" s="23" t="s">
        <v>505</v>
      </c>
      <c r="C170" s="37" t="s">
        <v>35</v>
      </c>
      <c r="D170" s="23">
        <v>1</v>
      </c>
      <c r="F170" s="23">
        <v>4</v>
      </c>
      <c r="G170" s="38">
        <v>0</v>
      </c>
      <c r="H170" s="23">
        <v>7</v>
      </c>
      <c r="I170" s="23">
        <v>5</v>
      </c>
      <c r="J170" s="23">
        <v>5</v>
      </c>
      <c r="K170" s="23">
        <v>0</v>
      </c>
      <c r="L170" s="23">
        <v>0</v>
      </c>
      <c r="M170" s="23">
        <v>2474</v>
      </c>
      <c r="N170" s="38">
        <v>8</v>
      </c>
      <c r="O170" s="23">
        <v>2482</v>
      </c>
      <c r="P170" s="23">
        <v>2474</v>
      </c>
      <c r="Q170" s="23">
        <v>8</v>
      </c>
      <c r="R170" s="23">
        <v>2482</v>
      </c>
      <c r="S170" s="23">
        <v>1287</v>
      </c>
      <c r="T170" s="48">
        <f t="shared" si="19"/>
        <v>0.5202101859337106</v>
      </c>
      <c r="U170" s="23">
        <v>8</v>
      </c>
      <c r="V170" s="48">
        <f t="shared" si="24"/>
        <v>1</v>
      </c>
      <c r="W170" s="23">
        <v>1295</v>
      </c>
      <c r="X170" s="48">
        <f t="shared" si="25"/>
        <v>0.52175664786462528</v>
      </c>
      <c r="Y170" s="23">
        <v>18</v>
      </c>
      <c r="Z170" s="23">
        <v>3</v>
      </c>
      <c r="AA170" s="23">
        <v>21</v>
      </c>
      <c r="AB170" s="23">
        <v>13</v>
      </c>
      <c r="AC170" s="23">
        <v>1</v>
      </c>
      <c r="AD170" s="23">
        <v>14</v>
      </c>
      <c r="AE170" s="23">
        <v>1</v>
      </c>
      <c r="AF170" s="23">
        <v>15</v>
      </c>
      <c r="AG170" s="23">
        <v>16</v>
      </c>
      <c r="AH170" s="23">
        <v>2</v>
      </c>
      <c r="AI170" s="23">
        <v>1</v>
      </c>
      <c r="AJ170" s="23">
        <v>0</v>
      </c>
      <c r="AK170" s="23">
        <v>4</v>
      </c>
      <c r="AL170" s="23"/>
    </row>
    <row r="171" spans="1:38" ht="15.75" customHeight="1" x14ac:dyDescent="0.35">
      <c r="A171" s="37" t="s">
        <v>249</v>
      </c>
      <c r="B171" s="23" t="s">
        <v>506</v>
      </c>
      <c r="C171" s="37" t="s">
        <v>35</v>
      </c>
      <c r="D171" s="23">
        <v>1</v>
      </c>
      <c r="F171" s="23">
        <v>6</v>
      </c>
      <c r="G171" s="38">
        <v>0</v>
      </c>
      <c r="H171" s="23">
        <v>13</v>
      </c>
      <c r="I171" s="23">
        <v>3</v>
      </c>
      <c r="J171" s="23">
        <v>2</v>
      </c>
      <c r="K171" s="23">
        <v>0</v>
      </c>
      <c r="L171" s="23">
        <v>0</v>
      </c>
      <c r="M171" s="23">
        <v>4056</v>
      </c>
      <c r="N171" s="38">
        <v>7</v>
      </c>
      <c r="O171" s="23">
        <v>4063</v>
      </c>
      <c r="P171" s="23">
        <v>4056</v>
      </c>
      <c r="Q171" s="23">
        <v>7</v>
      </c>
      <c r="R171" s="23">
        <v>4063</v>
      </c>
      <c r="S171" s="23">
        <v>2086</v>
      </c>
      <c r="T171" s="48">
        <f t="shared" si="19"/>
        <v>0.51429980276134124</v>
      </c>
      <c r="U171" s="23">
        <v>6</v>
      </c>
      <c r="V171" s="48">
        <f t="shared" si="24"/>
        <v>0.8571428571428571</v>
      </c>
      <c r="W171" s="23">
        <v>2092</v>
      </c>
      <c r="X171" s="48">
        <f t="shared" si="25"/>
        <v>0.5148904750184593</v>
      </c>
      <c r="Y171" s="23">
        <v>32</v>
      </c>
      <c r="Z171" s="23">
        <v>1</v>
      </c>
      <c r="AA171" s="23">
        <v>33</v>
      </c>
      <c r="AB171" s="23">
        <v>20</v>
      </c>
      <c r="AC171" s="23">
        <v>0</v>
      </c>
      <c r="AD171" s="23">
        <v>20</v>
      </c>
      <c r="AE171" s="23">
        <v>17</v>
      </c>
      <c r="AF171" s="23">
        <v>19</v>
      </c>
      <c r="AG171" s="23">
        <v>36</v>
      </c>
      <c r="AH171" s="23">
        <v>3</v>
      </c>
      <c r="AI171" s="23">
        <v>2</v>
      </c>
      <c r="AJ171" s="23">
        <v>0</v>
      </c>
      <c r="AK171" s="23">
        <v>6</v>
      </c>
      <c r="AL171" s="23"/>
    </row>
    <row r="172" spans="1:38" x14ac:dyDescent="0.35">
      <c r="A172" s="37" t="s">
        <v>335</v>
      </c>
      <c r="B172" s="23" t="s">
        <v>507</v>
      </c>
      <c r="C172" s="36" t="s">
        <v>35</v>
      </c>
      <c r="D172" s="23">
        <v>1</v>
      </c>
      <c r="F172" s="23">
        <v>4</v>
      </c>
      <c r="G172" s="38">
        <v>0</v>
      </c>
      <c r="H172" s="23">
        <v>13</v>
      </c>
      <c r="I172" s="23">
        <v>3</v>
      </c>
      <c r="J172" s="23">
        <v>2</v>
      </c>
      <c r="K172" s="23">
        <v>0</v>
      </c>
      <c r="L172" s="23">
        <v>0</v>
      </c>
      <c r="M172" s="23">
        <v>6579</v>
      </c>
      <c r="N172" s="38">
        <v>10</v>
      </c>
      <c r="O172" s="23">
        <v>6589</v>
      </c>
      <c r="P172" s="23">
        <v>6579</v>
      </c>
      <c r="Q172" s="23">
        <v>10</v>
      </c>
      <c r="R172" s="23">
        <v>6589</v>
      </c>
      <c r="S172" s="23">
        <v>3598</v>
      </c>
      <c r="T172" s="48">
        <f t="shared" si="19"/>
        <v>0.54689162486700105</v>
      </c>
      <c r="U172" s="23">
        <v>8</v>
      </c>
      <c r="V172" s="48">
        <f t="shared" si="24"/>
        <v>0.8</v>
      </c>
      <c r="W172" s="23">
        <v>3606</v>
      </c>
      <c r="X172" s="48">
        <f t="shared" si="25"/>
        <v>0.54727576263469424</v>
      </c>
      <c r="Y172" s="23">
        <v>64</v>
      </c>
      <c r="Z172" s="23">
        <v>2</v>
      </c>
      <c r="AA172" s="23">
        <v>66</v>
      </c>
      <c r="AB172" s="23">
        <v>51</v>
      </c>
      <c r="AC172" s="23">
        <v>2</v>
      </c>
      <c r="AD172" s="23">
        <v>53</v>
      </c>
      <c r="AE172" s="23">
        <v>7</v>
      </c>
      <c r="AF172" s="23">
        <v>28</v>
      </c>
      <c r="AG172" s="23">
        <v>35</v>
      </c>
      <c r="AH172" s="23">
        <v>5</v>
      </c>
      <c r="AI172" s="23">
        <v>3</v>
      </c>
      <c r="AJ172" s="23">
        <v>0</v>
      </c>
      <c r="AK172" s="23">
        <v>4</v>
      </c>
      <c r="AL172" s="23"/>
    </row>
    <row r="173" spans="1:38" x14ac:dyDescent="0.35">
      <c r="A173" s="37" t="s">
        <v>335</v>
      </c>
      <c r="B173" s="23" t="s">
        <v>508</v>
      </c>
      <c r="C173" s="37" t="s">
        <v>35</v>
      </c>
      <c r="D173" s="23">
        <v>1</v>
      </c>
      <c r="F173" s="23">
        <v>4</v>
      </c>
      <c r="G173" s="38">
        <v>0</v>
      </c>
      <c r="H173" s="23">
        <v>5</v>
      </c>
      <c r="I173" s="23">
        <v>3</v>
      </c>
      <c r="J173" s="23">
        <v>3</v>
      </c>
      <c r="K173" s="23">
        <v>0</v>
      </c>
      <c r="L173" s="23">
        <v>0</v>
      </c>
      <c r="M173" s="23">
        <v>5519</v>
      </c>
      <c r="N173" s="38">
        <v>8</v>
      </c>
      <c r="O173" s="23">
        <v>5527</v>
      </c>
      <c r="P173" s="23">
        <v>5519</v>
      </c>
      <c r="Q173" s="23">
        <v>8</v>
      </c>
      <c r="R173" s="23">
        <v>5527</v>
      </c>
      <c r="S173" s="23">
        <v>2700</v>
      </c>
      <c r="T173" s="48">
        <f t="shared" si="19"/>
        <v>0.48921906142417104</v>
      </c>
      <c r="U173" s="23">
        <v>7</v>
      </c>
      <c r="V173" s="48">
        <f t="shared" si="24"/>
        <v>0.875</v>
      </c>
      <c r="W173" s="23">
        <v>2707</v>
      </c>
      <c r="X173" s="48">
        <f t="shared" si="25"/>
        <v>0.48977745612447982</v>
      </c>
      <c r="Y173" s="23">
        <v>37</v>
      </c>
      <c r="Z173" s="23">
        <v>3</v>
      </c>
      <c r="AA173" s="23">
        <v>40</v>
      </c>
      <c r="AB173" s="23">
        <v>24</v>
      </c>
      <c r="AC173" s="23">
        <v>3</v>
      </c>
      <c r="AD173" s="23">
        <v>27</v>
      </c>
      <c r="AE173" s="23">
        <v>1</v>
      </c>
      <c r="AF173" s="23">
        <v>53</v>
      </c>
      <c r="AG173" s="23">
        <v>54</v>
      </c>
      <c r="AH173" s="23">
        <v>4</v>
      </c>
      <c r="AI173" s="23">
        <v>3</v>
      </c>
      <c r="AJ173" s="23">
        <v>0</v>
      </c>
      <c r="AK173" s="23">
        <v>4</v>
      </c>
      <c r="AL173" s="23"/>
    </row>
    <row r="174" spans="1:38" x14ac:dyDescent="0.35">
      <c r="A174" s="37" t="s">
        <v>258</v>
      </c>
      <c r="B174" s="23" t="s">
        <v>509</v>
      </c>
      <c r="C174" s="37" t="s">
        <v>35</v>
      </c>
      <c r="D174" s="23">
        <v>1</v>
      </c>
      <c r="F174" s="23">
        <v>2</v>
      </c>
      <c r="G174" s="38">
        <v>0</v>
      </c>
      <c r="H174" s="23">
        <v>6</v>
      </c>
      <c r="I174" s="23">
        <v>2</v>
      </c>
      <c r="J174" s="23">
        <v>0</v>
      </c>
      <c r="K174" s="23">
        <v>0</v>
      </c>
      <c r="L174" s="23">
        <v>0</v>
      </c>
      <c r="M174" s="23">
        <v>3928</v>
      </c>
      <c r="N174" s="38">
        <v>68</v>
      </c>
      <c r="O174" s="23">
        <v>3996</v>
      </c>
      <c r="P174" s="23">
        <v>3928</v>
      </c>
      <c r="Q174" s="23">
        <v>68</v>
      </c>
      <c r="R174" s="23">
        <v>3996</v>
      </c>
      <c r="S174" s="23">
        <v>2529</v>
      </c>
      <c r="T174" s="48">
        <f t="shared" si="19"/>
        <v>0.64383910386965382</v>
      </c>
      <c r="U174" s="23">
        <v>61</v>
      </c>
      <c r="V174" s="48">
        <f t="shared" si="24"/>
        <v>0.8970588235294118</v>
      </c>
      <c r="W174" s="23">
        <v>2590</v>
      </c>
      <c r="X174" s="48">
        <f t="shared" si="25"/>
        <v>0.64814814814814814</v>
      </c>
      <c r="Y174" s="23">
        <v>54</v>
      </c>
      <c r="Z174" s="23">
        <v>5</v>
      </c>
      <c r="AA174" s="23">
        <v>59</v>
      </c>
      <c r="AB174" s="23">
        <v>48</v>
      </c>
      <c r="AC174" s="23">
        <v>4</v>
      </c>
      <c r="AD174" s="23">
        <v>52</v>
      </c>
      <c r="AE174" s="23">
        <v>4</v>
      </c>
      <c r="AF174" s="23">
        <v>9</v>
      </c>
      <c r="AG174" s="23">
        <v>13</v>
      </c>
      <c r="AH174" s="23">
        <v>4</v>
      </c>
      <c r="AI174" s="23">
        <v>2</v>
      </c>
      <c r="AK174" s="23">
        <v>2</v>
      </c>
      <c r="AL174" s="23"/>
    </row>
    <row r="175" spans="1:38" x14ac:dyDescent="0.35">
      <c r="A175" s="37" t="s">
        <v>258</v>
      </c>
      <c r="B175" s="23" t="s">
        <v>510</v>
      </c>
      <c r="C175" s="36" t="s">
        <v>35</v>
      </c>
      <c r="D175" s="23">
        <v>0</v>
      </c>
      <c r="E175" s="36">
        <v>1</v>
      </c>
      <c r="F175" s="23">
        <v>1</v>
      </c>
      <c r="G175" s="23">
        <v>1</v>
      </c>
      <c r="H175" s="23">
        <v>1</v>
      </c>
      <c r="I175" s="23">
        <v>1</v>
      </c>
      <c r="J175" s="23">
        <v>1</v>
      </c>
      <c r="K175" s="23">
        <v>0</v>
      </c>
      <c r="L175" s="23">
        <v>0</v>
      </c>
      <c r="M175" s="23">
        <v>2588</v>
      </c>
      <c r="N175" s="38">
        <v>46</v>
      </c>
      <c r="O175" s="23">
        <v>2634</v>
      </c>
      <c r="P175" s="23">
        <v>0</v>
      </c>
      <c r="Q175" s="23">
        <v>0</v>
      </c>
      <c r="R175" s="23">
        <v>0</v>
      </c>
      <c r="AK175" s="23">
        <v>1</v>
      </c>
      <c r="AL175" s="23"/>
    </row>
    <row r="176" spans="1:38" x14ac:dyDescent="0.35">
      <c r="A176" s="37" t="s">
        <v>258</v>
      </c>
      <c r="B176" s="23" t="s">
        <v>511</v>
      </c>
      <c r="C176" s="36" t="s">
        <v>35</v>
      </c>
      <c r="D176" s="23">
        <v>1</v>
      </c>
      <c r="F176" s="23">
        <v>3</v>
      </c>
      <c r="G176" s="23">
        <v>0</v>
      </c>
      <c r="H176" s="23">
        <v>6</v>
      </c>
      <c r="I176" s="23">
        <v>1</v>
      </c>
      <c r="J176" s="23">
        <v>1</v>
      </c>
      <c r="K176" s="23">
        <v>2</v>
      </c>
      <c r="L176" s="23">
        <v>0</v>
      </c>
      <c r="M176" s="23">
        <v>8892</v>
      </c>
      <c r="N176" s="38">
        <v>56</v>
      </c>
      <c r="O176" s="23">
        <v>8948</v>
      </c>
      <c r="P176" s="23">
        <v>8892</v>
      </c>
      <c r="Q176" s="23">
        <v>56</v>
      </c>
      <c r="R176" s="23">
        <v>8948</v>
      </c>
      <c r="S176" s="23">
        <v>4812</v>
      </c>
      <c r="T176" s="48">
        <f t="shared" si="19"/>
        <v>0.54116059379217274</v>
      </c>
      <c r="U176" s="23">
        <v>48</v>
      </c>
      <c r="V176" s="48">
        <f>U176/Q176</f>
        <v>0.8571428571428571</v>
      </c>
      <c r="W176" s="23">
        <v>4860</v>
      </c>
      <c r="X176" s="48">
        <f>W176/R176</f>
        <v>0.54313813142601697</v>
      </c>
      <c r="Y176" s="23">
        <v>93</v>
      </c>
      <c r="Z176" s="23">
        <v>3</v>
      </c>
      <c r="AA176" s="23">
        <v>96</v>
      </c>
      <c r="AB176" s="23">
        <v>87</v>
      </c>
      <c r="AC176" s="23">
        <v>3</v>
      </c>
      <c r="AD176" s="23">
        <v>90</v>
      </c>
      <c r="AE176" s="23">
        <v>25</v>
      </c>
      <c r="AF176" s="23">
        <v>71</v>
      </c>
      <c r="AG176" s="23">
        <v>96</v>
      </c>
      <c r="AH176" s="23">
        <v>2</v>
      </c>
      <c r="AI176" s="23">
        <v>2</v>
      </c>
      <c r="AK176" s="23">
        <v>3</v>
      </c>
      <c r="AL176" s="23"/>
    </row>
    <row r="177" spans="1:38" x14ac:dyDescent="0.35">
      <c r="A177" s="37" t="s">
        <v>258</v>
      </c>
      <c r="B177" s="23" t="s">
        <v>512</v>
      </c>
      <c r="C177" s="36" t="s">
        <v>35</v>
      </c>
      <c r="D177" s="23">
        <v>1</v>
      </c>
      <c r="F177" s="23">
        <v>3</v>
      </c>
      <c r="G177" s="23">
        <v>0</v>
      </c>
      <c r="H177" s="23">
        <v>10</v>
      </c>
      <c r="I177" s="23">
        <v>2</v>
      </c>
      <c r="J177" s="23">
        <v>2</v>
      </c>
      <c r="K177" s="23">
        <v>0</v>
      </c>
      <c r="L177" s="23">
        <v>0</v>
      </c>
      <c r="M177" s="23">
        <v>10365</v>
      </c>
      <c r="N177" s="38"/>
      <c r="O177" s="23">
        <v>10365</v>
      </c>
      <c r="P177" s="23">
        <v>10365</v>
      </c>
      <c r="R177" s="23">
        <v>10365</v>
      </c>
      <c r="S177" s="23">
        <v>5371</v>
      </c>
      <c r="T177" s="48">
        <f t="shared" si="19"/>
        <v>0.51818620356970579</v>
      </c>
      <c r="U177" s="23">
        <v>13</v>
      </c>
      <c r="V177" s="48" t="e">
        <f>U177/Q177</f>
        <v>#DIV/0!</v>
      </c>
      <c r="W177" s="23">
        <v>5384</v>
      </c>
      <c r="X177" s="48">
        <f>W177/R177</f>
        <v>0.5194404245055475</v>
      </c>
      <c r="Y177" s="23">
        <v>96</v>
      </c>
      <c r="Z177" s="23">
        <v>3</v>
      </c>
      <c r="AA177" s="23">
        <v>99</v>
      </c>
      <c r="AB177" s="23">
        <v>87</v>
      </c>
      <c r="AC177" s="23">
        <v>3</v>
      </c>
      <c r="AD177" s="23">
        <v>90</v>
      </c>
      <c r="AE177" s="23">
        <v>8</v>
      </c>
      <c r="AF177" s="23">
        <v>179</v>
      </c>
      <c r="AG177" s="23">
        <v>187</v>
      </c>
      <c r="AH177" s="23">
        <v>5</v>
      </c>
      <c r="AI177" s="23">
        <v>2</v>
      </c>
      <c r="AK177" s="23">
        <v>3</v>
      </c>
      <c r="AL177" s="23"/>
    </row>
    <row r="178" spans="1:38" x14ac:dyDescent="0.35">
      <c r="A178" s="37" t="s">
        <v>258</v>
      </c>
      <c r="B178" s="23" t="s">
        <v>513</v>
      </c>
      <c r="C178" s="36" t="s">
        <v>35</v>
      </c>
      <c r="D178" s="23">
        <v>1</v>
      </c>
      <c r="F178" s="23">
        <v>4</v>
      </c>
      <c r="G178" s="23">
        <v>0</v>
      </c>
      <c r="H178" s="23">
        <v>9</v>
      </c>
      <c r="I178" s="23">
        <v>4</v>
      </c>
      <c r="J178" s="23">
        <v>4</v>
      </c>
      <c r="K178" s="23">
        <v>0</v>
      </c>
      <c r="L178" s="23">
        <v>0</v>
      </c>
      <c r="M178" s="23">
        <v>12409</v>
      </c>
      <c r="N178" s="38">
        <v>19</v>
      </c>
      <c r="O178" s="23">
        <v>12428</v>
      </c>
      <c r="P178" s="23">
        <v>12409</v>
      </c>
      <c r="Q178" s="23">
        <v>19</v>
      </c>
      <c r="R178" s="23">
        <v>12428</v>
      </c>
      <c r="S178" s="23">
        <v>6158</v>
      </c>
      <c r="T178" s="48">
        <f t="shared" si="19"/>
        <v>0.49625271980014507</v>
      </c>
      <c r="U178" s="23">
        <v>19</v>
      </c>
      <c r="V178" s="48">
        <f>U178/Q178</f>
        <v>1</v>
      </c>
      <c r="W178" s="23">
        <v>6177</v>
      </c>
      <c r="X178" s="48">
        <f>W178/R178</f>
        <v>0.49702285162536208</v>
      </c>
      <c r="Y178" s="23">
        <v>113</v>
      </c>
      <c r="Z178" s="23">
        <v>6</v>
      </c>
      <c r="AA178" s="23">
        <v>119</v>
      </c>
      <c r="AB178" s="23">
        <v>105</v>
      </c>
      <c r="AC178" s="23">
        <v>6</v>
      </c>
      <c r="AD178" s="23">
        <v>111</v>
      </c>
      <c r="AE178" s="23">
        <v>7</v>
      </c>
      <c r="AF178" s="23">
        <v>90</v>
      </c>
      <c r="AG178" s="23">
        <v>97</v>
      </c>
      <c r="AH178" s="23">
        <v>1</v>
      </c>
      <c r="AI178" s="23">
        <v>1</v>
      </c>
      <c r="AK178" s="23">
        <v>4</v>
      </c>
      <c r="AL178" s="23"/>
    </row>
    <row r="179" spans="1:38" x14ac:dyDescent="0.35">
      <c r="A179" s="37" t="s">
        <v>336</v>
      </c>
      <c r="B179" s="23" t="s">
        <v>514</v>
      </c>
      <c r="C179" s="36" t="s">
        <v>35</v>
      </c>
      <c r="D179" s="23">
        <v>0</v>
      </c>
      <c r="E179" s="36">
        <v>1</v>
      </c>
      <c r="F179" s="23">
        <v>1</v>
      </c>
      <c r="G179" s="23">
        <v>1</v>
      </c>
      <c r="H179" s="23">
        <v>1</v>
      </c>
      <c r="I179" s="23">
        <v>1</v>
      </c>
      <c r="J179" s="23">
        <v>1</v>
      </c>
      <c r="K179" s="23">
        <v>0</v>
      </c>
      <c r="L179" s="23">
        <v>0</v>
      </c>
      <c r="M179" s="23">
        <v>1406</v>
      </c>
      <c r="N179" s="38">
        <v>10</v>
      </c>
      <c r="O179" s="23">
        <v>1416</v>
      </c>
      <c r="P179" s="23">
        <v>0</v>
      </c>
      <c r="Q179" s="23">
        <v>0</v>
      </c>
      <c r="R179" s="23">
        <v>0</v>
      </c>
      <c r="AJ179" s="23">
        <v>0</v>
      </c>
      <c r="AK179" s="23">
        <v>1</v>
      </c>
      <c r="AL179" s="23"/>
    </row>
    <row r="180" spans="1:38" x14ac:dyDescent="0.35">
      <c r="A180" s="37" t="s">
        <v>336</v>
      </c>
      <c r="B180" s="23" t="s">
        <v>515</v>
      </c>
      <c r="C180" s="37" t="s">
        <v>35</v>
      </c>
      <c r="D180" s="23">
        <v>1</v>
      </c>
      <c r="F180" s="23">
        <v>7</v>
      </c>
      <c r="G180" s="38">
        <v>0</v>
      </c>
      <c r="H180" s="23">
        <v>14</v>
      </c>
      <c r="I180" s="23">
        <v>6</v>
      </c>
      <c r="J180" s="23">
        <v>4</v>
      </c>
      <c r="K180" s="23">
        <v>0</v>
      </c>
      <c r="L180" s="23">
        <v>0</v>
      </c>
      <c r="M180" s="23">
        <v>18138</v>
      </c>
      <c r="N180" s="38">
        <v>204</v>
      </c>
      <c r="O180" s="23">
        <v>18342</v>
      </c>
      <c r="P180" s="23">
        <v>18138</v>
      </c>
      <c r="Q180" s="23">
        <v>204</v>
      </c>
      <c r="R180" s="23">
        <v>18342</v>
      </c>
      <c r="S180" s="23">
        <v>9860</v>
      </c>
      <c r="T180" s="48">
        <f t="shared" si="19"/>
        <v>0.54361010034182378</v>
      </c>
      <c r="U180" s="23">
        <v>175</v>
      </c>
      <c r="V180" s="48">
        <f t="shared" ref="V180:V202" si="26">U180/Q180</f>
        <v>0.85784313725490191</v>
      </c>
      <c r="W180" s="23">
        <v>10035</v>
      </c>
      <c r="X180" s="48">
        <f t="shared" ref="X180:X202" si="27">W180/R180</f>
        <v>0.54710500490677139</v>
      </c>
      <c r="Y180" s="23">
        <v>257</v>
      </c>
      <c r="Z180" s="23">
        <v>10</v>
      </c>
      <c r="AA180" s="23">
        <v>267</v>
      </c>
      <c r="AB180" s="23">
        <v>190</v>
      </c>
      <c r="AC180" s="23">
        <v>8</v>
      </c>
      <c r="AD180" s="23">
        <v>198</v>
      </c>
      <c r="AE180" s="23">
        <v>27</v>
      </c>
      <c r="AF180" s="23">
        <v>211</v>
      </c>
      <c r="AG180" s="23">
        <v>238</v>
      </c>
      <c r="AH180" s="23">
        <v>9</v>
      </c>
      <c r="AI180" s="23">
        <v>4</v>
      </c>
      <c r="AJ180" s="23">
        <v>0</v>
      </c>
      <c r="AK180" s="23">
        <v>7</v>
      </c>
      <c r="AL180" s="23"/>
    </row>
    <row r="181" spans="1:38" x14ac:dyDescent="0.35">
      <c r="A181" s="37" t="s">
        <v>336</v>
      </c>
      <c r="B181" s="23" t="s">
        <v>516</v>
      </c>
      <c r="C181" s="36" t="s">
        <v>35</v>
      </c>
      <c r="D181" s="23">
        <v>1</v>
      </c>
      <c r="F181" s="23">
        <v>1</v>
      </c>
      <c r="G181" s="23">
        <v>0</v>
      </c>
      <c r="H181" s="23">
        <v>2</v>
      </c>
      <c r="I181" s="23">
        <v>0</v>
      </c>
      <c r="J181" s="23">
        <v>0</v>
      </c>
      <c r="K181" s="23">
        <v>0</v>
      </c>
      <c r="L181" s="23">
        <v>0</v>
      </c>
      <c r="M181" s="23">
        <v>1770</v>
      </c>
      <c r="N181" s="38">
        <v>2</v>
      </c>
      <c r="O181" s="23">
        <v>1772</v>
      </c>
      <c r="P181" s="23">
        <v>1770</v>
      </c>
      <c r="Q181" s="23">
        <v>2</v>
      </c>
      <c r="R181" s="23">
        <v>1772</v>
      </c>
      <c r="S181" s="23">
        <v>707</v>
      </c>
      <c r="T181" s="48">
        <f t="shared" si="19"/>
        <v>0.39943502824858756</v>
      </c>
      <c r="U181" s="23">
        <v>2</v>
      </c>
      <c r="V181" s="48">
        <f t="shared" si="26"/>
        <v>1</v>
      </c>
      <c r="W181" s="23">
        <v>709</v>
      </c>
      <c r="X181" s="48">
        <f t="shared" si="27"/>
        <v>0.40011286681715574</v>
      </c>
      <c r="Y181" s="23">
        <v>4</v>
      </c>
      <c r="Z181" s="23">
        <v>1</v>
      </c>
      <c r="AA181" s="23">
        <v>5</v>
      </c>
      <c r="AB181" s="23">
        <v>4</v>
      </c>
      <c r="AC181" s="23">
        <v>1</v>
      </c>
      <c r="AD181" s="23">
        <v>5</v>
      </c>
      <c r="AE181" s="23">
        <v>0</v>
      </c>
      <c r="AF181" s="23">
        <v>62</v>
      </c>
      <c r="AG181" s="23">
        <v>62</v>
      </c>
      <c r="AH181" s="23">
        <v>1</v>
      </c>
      <c r="AI181" s="23">
        <v>1</v>
      </c>
      <c r="AJ181" s="23">
        <v>0</v>
      </c>
      <c r="AK181" s="23">
        <v>1</v>
      </c>
      <c r="AL181" s="23"/>
    </row>
    <row r="182" spans="1:38" x14ac:dyDescent="0.35">
      <c r="A182" s="37" t="s">
        <v>336</v>
      </c>
      <c r="B182" s="23" t="s">
        <v>884</v>
      </c>
      <c r="C182" s="36" t="s">
        <v>35</v>
      </c>
      <c r="D182" s="23">
        <v>1</v>
      </c>
      <c r="F182" s="23">
        <v>2</v>
      </c>
      <c r="G182" s="23">
        <v>0</v>
      </c>
      <c r="H182" s="23">
        <v>4</v>
      </c>
      <c r="I182" s="23">
        <v>1</v>
      </c>
      <c r="J182" s="23">
        <v>1</v>
      </c>
      <c r="K182" s="23">
        <v>1</v>
      </c>
      <c r="L182" s="23">
        <v>0</v>
      </c>
      <c r="M182" s="23">
        <v>3118</v>
      </c>
      <c r="N182" s="38">
        <v>162</v>
      </c>
      <c r="O182" s="23">
        <v>3280</v>
      </c>
      <c r="P182" s="23">
        <v>3118</v>
      </c>
      <c r="Q182" s="23">
        <v>162</v>
      </c>
      <c r="R182" s="23">
        <v>3280</v>
      </c>
      <c r="S182" s="23">
        <v>1847</v>
      </c>
      <c r="T182" s="48">
        <f t="shared" si="19"/>
        <v>0.59236690186016683</v>
      </c>
      <c r="U182" s="23">
        <v>128</v>
      </c>
      <c r="V182" s="48">
        <f t="shared" si="26"/>
        <v>0.79012345679012341</v>
      </c>
      <c r="W182" s="23">
        <v>1975</v>
      </c>
      <c r="X182" s="48">
        <f t="shared" si="27"/>
        <v>0.60213414634146345</v>
      </c>
      <c r="Y182" s="23">
        <v>70</v>
      </c>
      <c r="Z182" s="23">
        <v>34</v>
      </c>
      <c r="AA182" s="23">
        <v>104</v>
      </c>
      <c r="AB182" s="23">
        <v>55</v>
      </c>
      <c r="AC182" s="23">
        <v>24</v>
      </c>
      <c r="AD182" s="23">
        <v>79</v>
      </c>
      <c r="AE182" s="23">
        <v>3</v>
      </c>
      <c r="AF182" s="23">
        <v>32</v>
      </c>
      <c r="AG182" s="23">
        <v>35</v>
      </c>
      <c r="AH182" s="23">
        <v>1</v>
      </c>
      <c r="AI182" s="23">
        <v>0</v>
      </c>
      <c r="AJ182" s="23">
        <v>0</v>
      </c>
      <c r="AK182" s="23">
        <v>2</v>
      </c>
      <c r="AL182" s="23"/>
    </row>
    <row r="183" spans="1:38" x14ac:dyDescent="0.35">
      <c r="A183" s="37" t="s">
        <v>264</v>
      </c>
      <c r="B183" s="23" t="s">
        <v>356</v>
      </c>
      <c r="C183" s="36" t="s">
        <v>36</v>
      </c>
      <c r="D183" s="23">
        <v>1</v>
      </c>
      <c r="F183" s="23">
        <v>4</v>
      </c>
      <c r="G183" s="23">
        <v>0</v>
      </c>
      <c r="H183" s="23">
        <v>19</v>
      </c>
      <c r="I183" s="23">
        <v>2</v>
      </c>
      <c r="J183" s="23">
        <v>1</v>
      </c>
      <c r="K183" s="23">
        <v>0</v>
      </c>
      <c r="L183" s="23">
        <v>0</v>
      </c>
      <c r="M183" s="23">
        <v>94702</v>
      </c>
      <c r="N183" s="23">
        <v>143</v>
      </c>
      <c r="O183" s="23">
        <v>94845</v>
      </c>
      <c r="P183" s="23">
        <v>94702</v>
      </c>
      <c r="Q183" s="23">
        <v>143</v>
      </c>
      <c r="R183" s="23">
        <v>94845</v>
      </c>
      <c r="S183" s="23">
        <v>38997</v>
      </c>
      <c r="T183" s="48">
        <f t="shared" si="19"/>
        <v>0.4117864459039936</v>
      </c>
      <c r="U183" s="23">
        <v>123</v>
      </c>
      <c r="V183" s="48">
        <f t="shared" si="26"/>
        <v>0.8601398601398601</v>
      </c>
      <c r="W183" s="23">
        <v>39120</v>
      </c>
      <c r="X183" s="48">
        <f t="shared" si="27"/>
        <v>0.41246243871579946</v>
      </c>
      <c r="Y183" s="23">
        <v>682</v>
      </c>
      <c r="Z183" s="23">
        <v>26</v>
      </c>
      <c r="AA183" s="23">
        <v>708</v>
      </c>
      <c r="AB183" s="23">
        <v>636</v>
      </c>
      <c r="AC183" s="23">
        <v>17</v>
      </c>
      <c r="AD183" s="23">
        <v>653</v>
      </c>
      <c r="AE183" s="23">
        <v>802</v>
      </c>
      <c r="AF183" s="23">
        <v>1122</v>
      </c>
      <c r="AG183" s="23">
        <v>1924</v>
      </c>
      <c r="AH183" s="23">
        <v>5</v>
      </c>
      <c r="AI183" s="23">
        <v>1</v>
      </c>
      <c r="AJ183" s="23">
        <v>0</v>
      </c>
      <c r="AK183" s="23">
        <v>4</v>
      </c>
      <c r="AL183" s="23"/>
    </row>
    <row r="184" spans="1:38" x14ac:dyDescent="0.35">
      <c r="A184" s="37" t="s">
        <v>264</v>
      </c>
      <c r="B184" s="23" t="s">
        <v>517</v>
      </c>
      <c r="C184" s="36" t="s">
        <v>36</v>
      </c>
      <c r="D184" s="23">
        <v>1</v>
      </c>
      <c r="F184" s="23">
        <v>2</v>
      </c>
      <c r="G184" s="23">
        <v>0</v>
      </c>
      <c r="H184" s="23">
        <v>7</v>
      </c>
      <c r="I184" s="23">
        <v>1</v>
      </c>
      <c r="J184" s="23">
        <v>1</v>
      </c>
      <c r="K184" s="23">
        <v>0</v>
      </c>
      <c r="L184" s="23">
        <v>0</v>
      </c>
      <c r="M184" s="23">
        <v>34689</v>
      </c>
      <c r="N184" s="23">
        <v>75</v>
      </c>
      <c r="O184" s="23">
        <v>34764</v>
      </c>
      <c r="P184" s="23">
        <v>34689</v>
      </c>
      <c r="Q184" s="23">
        <v>75</v>
      </c>
      <c r="R184" s="23">
        <v>34764</v>
      </c>
      <c r="S184" s="23">
        <v>13240</v>
      </c>
      <c r="T184" s="48">
        <f t="shared" si="19"/>
        <v>0.38167718873418088</v>
      </c>
      <c r="U184" s="23">
        <v>67</v>
      </c>
      <c r="V184" s="48">
        <f t="shared" si="26"/>
        <v>0.89333333333333331</v>
      </c>
      <c r="W184" s="23">
        <v>13307</v>
      </c>
      <c r="X184" s="48">
        <f t="shared" si="27"/>
        <v>0.38278103785525258</v>
      </c>
      <c r="Y184" s="23">
        <v>208</v>
      </c>
      <c r="Z184" s="23">
        <v>7</v>
      </c>
      <c r="AA184" s="23">
        <v>215</v>
      </c>
      <c r="AB184" s="23">
        <v>188</v>
      </c>
      <c r="AC184" s="23">
        <v>3</v>
      </c>
      <c r="AD184" s="23">
        <v>191</v>
      </c>
      <c r="AE184" s="23">
        <v>145</v>
      </c>
      <c r="AF184" s="23">
        <v>663</v>
      </c>
      <c r="AG184" s="23">
        <v>808</v>
      </c>
      <c r="AH184" s="23">
        <v>3</v>
      </c>
      <c r="AI184" s="23">
        <v>1</v>
      </c>
      <c r="AJ184" s="23">
        <v>0</v>
      </c>
      <c r="AK184" s="23">
        <v>2</v>
      </c>
      <c r="AL184" s="23"/>
    </row>
    <row r="185" spans="1:38" x14ac:dyDescent="0.35">
      <c r="A185" s="37" t="s">
        <v>264</v>
      </c>
      <c r="B185" s="23" t="s">
        <v>518</v>
      </c>
      <c r="C185" s="36" t="s">
        <v>36</v>
      </c>
      <c r="D185" s="23">
        <v>1</v>
      </c>
      <c r="F185" s="23">
        <v>2</v>
      </c>
      <c r="G185" s="23">
        <v>0</v>
      </c>
      <c r="H185" s="23">
        <v>7</v>
      </c>
      <c r="I185" s="23">
        <v>1</v>
      </c>
      <c r="J185" s="23">
        <v>1</v>
      </c>
      <c r="K185" s="23">
        <v>0</v>
      </c>
      <c r="L185" s="23">
        <v>0</v>
      </c>
      <c r="M185" s="23">
        <v>32835</v>
      </c>
      <c r="N185" s="23">
        <v>32</v>
      </c>
      <c r="O185" s="23">
        <v>32867</v>
      </c>
      <c r="P185" s="23">
        <v>32835</v>
      </c>
      <c r="Q185" s="23">
        <v>32</v>
      </c>
      <c r="R185" s="23">
        <v>32867</v>
      </c>
      <c r="S185" s="23">
        <v>15173</v>
      </c>
      <c r="T185" s="48">
        <f t="shared" si="19"/>
        <v>0.46209837064108422</v>
      </c>
      <c r="U185" s="23">
        <v>27</v>
      </c>
      <c r="V185" s="48">
        <f t="shared" si="26"/>
        <v>0.84375</v>
      </c>
      <c r="W185" s="23">
        <v>15200</v>
      </c>
      <c r="X185" s="48">
        <f t="shared" si="27"/>
        <v>0.46246995466577417</v>
      </c>
      <c r="Y185" s="23">
        <v>286</v>
      </c>
      <c r="Z185" s="23">
        <v>9</v>
      </c>
      <c r="AA185" s="23">
        <v>295</v>
      </c>
      <c r="AB185" s="23">
        <v>277</v>
      </c>
      <c r="AC185" s="23">
        <v>7</v>
      </c>
      <c r="AD185" s="23">
        <v>284</v>
      </c>
      <c r="AE185" s="23">
        <v>129</v>
      </c>
      <c r="AF185" s="23">
        <v>1026</v>
      </c>
      <c r="AG185" s="23">
        <v>1155</v>
      </c>
      <c r="AH185" s="23">
        <v>2</v>
      </c>
      <c r="AI185" s="23">
        <v>0</v>
      </c>
      <c r="AJ185" s="23">
        <v>0</v>
      </c>
      <c r="AK185" s="23">
        <v>2</v>
      </c>
      <c r="AL185" s="23"/>
    </row>
    <row r="186" spans="1:38" x14ac:dyDescent="0.35">
      <c r="A186" s="37" t="s">
        <v>264</v>
      </c>
      <c r="B186" s="23" t="s">
        <v>519</v>
      </c>
      <c r="C186" s="36" t="s">
        <v>36</v>
      </c>
      <c r="D186" s="23">
        <v>1</v>
      </c>
      <c r="F186" s="23">
        <v>2</v>
      </c>
      <c r="G186" s="23">
        <v>0</v>
      </c>
      <c r="H186" s="23">
        <v>10</v>
      </c>
      <c r="I186" s="23">
        <v>2</v>
      </c>
      <c r="J186" s="23">
        <v>1</v>
      </c>
      <c r="K186" s="23">
        <v>0</v>
      </c>
      <c r="L186" s="23">
        <v>0</v>
      </c>
      <c r="M186" s="23">
        <v>27178</v>
      </c>
      <c r="N186" s="23">
        <v>36</v>
      </c>
      <c r="O186" s="23">
        <v>27214</v>
      </c>
      <c r="P186" s="23">
        <v>27178</v>
      </c>
      <c r="Q186" s="23">
        <v>36</v>
      </c>
      <c r="R186" s="23">
        <v>27214</v>
      </c>
      <c r="S186" s="23">
        <v>10584</v>
      </c>
      <c r="T186" s="48">
        <f t="shared" si="19"/>
        <v>0.38943262933254841</v>
      </c>
      <c r="U186" s="23">
        <v>29</v>
      </c>
      <c r="V186" s="48">
        <f t="shared" si="26"/>
        <v>0.80555555555555558</v>
      </c>
      <c r="W186" s="23">
        <v>10613</v>
      </c>
      <c r="X186" s="48">
        <f t="shared" si="27"/>
        <v>0.3899830969354009</v>
      </c>
      <c r="Y186" s="23">
        <v>188</v>
      </c>
      <c r="Z186" s="23">
        <v>10</v>
      </c>
      <c r="AA186" s="23">
        <v>198</v>
      </c>
      <c r="AB186" s="23">
        <v>171</v>
      </c>
      <c r="AC186" s="23">
        <v>7</v>
      </c>
      <c r="AD186" s="23">
        <v>178</v>
      </c>
      <c r="AE186" s="23">
        <v>106</v>
      </c>
      <c r="AF186" s="23">
        <v>762</v>
      </c>
      <c r="AG186" s="23">
        <v>868</v>
      </c>
      <c r="AH186" s="23">
        <v>3</v>
      </c>
      <c r="AI186" s="23">
        <v>1</v>
      </c>
      <c r="AJ186" s="23">
        <v>0</v>
      </c>
      <c r="AK186" s="23">
        <v>2</v>
      </c>
      <c r="AL186" s="23"/>
    </row>
    <row r="187" spans="1:38" x14ac:dyDescent="0.35">
      <c r="A187" s="37" t="s">
        <v>338</v>
      </c>
      <c r="B187" s="23" t="s">
        <v>520</v>
      </c>
      <c r="C187" s="36" t="s">
        <v>35</v>
      </c>
      <c r="D187" s="23">
        <v>1</v>
      </c>
      <c r="F187" s="23">
        <v>1</v>
      </c>
      <c r="G187" s="23">
        <v>0</v>
      </c>
      <c r="H187" s="23">
        <v>3</v>
      </c>
      <c r="I187" s="23">
        <v>1</v>
      </c>
      <c r="J187" s="23">
        <v>0</v>
      </c>
      <c r="K187" s="23">
        <v>0</v>
      </c>
      <c r="L187" s="23">
        <v>0</v>
      </c>
      <c r="M187" s="23">
        <v>2372</v>
      </c>
      <c r="N187" s="38">
        <v>69</v>
      </c>
      <c r="O187" s="23">
        <v>2441</v>
      </c>
      <c r="P187" s="23">
        <v>2372</v>
      </c>
      <c r="Q187" s="23">
        <v>69</v>
      </c>
      <c r="R187" s="23">
        <v>2441</v>
      </c>
      <c r="S187" s="23">
        <v>1439</v>
      </c>
      <c r="T187" s="48">
        <f t="shared" si="19"/>
        <v>0.60666104553119726</v>
      </c>
      <c r="U187" s="23">
        <v>61</v>
      </c>
      <c r="V187" s="48">
        <f t="shared" si="26"/>
        <v>0.88405797101449279</v>
      </c>
      <c r="W187" s="23">
        <v>1500</v>
      </c>
      <c r="X187" s="48">
        <f t="shared" si="27"/>
        <v>0.61450225317492835</v>
      </c>
      <c r="Y187" s="23">
        <v>43</v>
      </c>
      <c r="Z187" s="23">
        <v>2</v>
      </c>
      <c r="AA187" s="23">
        <v>45</v>
      </c>
      <c r="AB187" s="23">
        <v>31</v>
      </c>
      <c r="AC187" s="23">
        <v>0</v>
      </c>
      <c r="AD187" s="23">
        <v>31</v>
      </c>
      <c r="AE187" s="23">
        <v>2</v>
      </c>
      <c r="AF187" s="23">
        <v>28</v>
      </c>
      <c r="AG187" s="23">
        <v>30</v>
      </c>
      <c r="AH187" s="23">
        <v>0</v>
      </c>
      <c r="AI187" s="23">
        <v>0</v>
      </c>
      <c r="AJ187" s="23">
        <v>0</v>
      </c>
      <c r="AK187" s="23">
        <v>1</v>
      </c>
      <c r="AL187" s="23"/>
    </row>
    <row r="188" spans="1:38" x14ac:dyDescent="0.35">
      <c r="A188" s="37" t="s">
        <v>338</v>
      </c>
      <c r="B188" s="23" t="s">
        <v>521</v>
      </c>
      <c r="C188" s="36" t="s">
        <v>35</v>
      </c>
      <c r="D188" s="23">
        <v>1</v>
      </c>
      <c r="F188" s="23">
        <v>2</v>
      </c>
      <c r="G188" s="23">
        <v>0</v>
      </c>
      <c r="H188" s="23">
        <v>4</v>
      </c>
      <c r="I188" s="23">
        <v>2</v>
      </c>
      <c r="J188" s="23">
        <v>2</v>
      </c>
      <c r="K188" s="23">
        <v>0</v>
      </c>
      <c r="L188" s="23">
        <v>0</v>
      </c>
      <c r="M188" s="23">
        <v>6644</v>
      </c>
      <c r="N188" s="38">
        <v>438</v>
      </c>
      <c r="O188" s="23">
        <v>7082</v>
      </c>
      <c r="P188" s="23">
        <v>6644</v>
      </c>
      <c r="Q188" s="23">
        <v>438</v>
      </c>
      <c r="R188" s="23">
        <v>7082</v>
      </c>
      <c r="S188" s="23">
        <v>3653</v>
      </c>
      <c r="T188" s="48">
        <f t="shared" si="19"/>
        <v>0.54981938591210111</v>
      </c>
      <c r="U188" s="23">
        <v>371</v>
      </c>
      <c r="V188" s="48">
        <f t="shared" si="26"/>
        <v>0.84703196347031962</v>
      </c>
      <c r="W188" s="23">
        <v>4024</v>
      </c>
      <c r="X188" s="48">
        <f t="shared" si="27"/>
        <v>0.56820107314317991</v>
      </c>
      <c r="Y188" s="23">
        <v>82</v>
      </c>
      <c r="Z188" s="23">
        <v>6</v>
      </c>
      <c r="AA188" s="23">
        <v>88</v>
      </c>
      <c r="AB188" s="23">
        <v>72</v>
      </c>
      <c r="AC188" s="23">
        <v>0</v>
      </c>
      <c r="AD188" s="23">
        <v>72</v>
      </c>
      <c r="AE188" s="23">
        <v>0</v>
      </c>
      <c r="AF188" s="23">
        <v>121</v>
      </c>
      <c r="AG188" s="23">
        <v>121</v>
      </c>
      <c r="AH188" s="23">
        <v>2</v>
      </c>
      <c r="AI188" s="23">
        <v>0</v>
      </c>
      <c r="AJ188" s="23">
        <v>0</v>
      </c>
      <c r="AK188" s="23">
        <v>2</v>
      </c>
      <c r="AL188" s="23"/>
    </row>
    <row r="189" spans="1:38" s="17" customFormat="1" x14ac:dyDescent="0.35">
      <c r="A189" s="37" t="s">
        <v>338</v>
      </c>
      <c r="B189" s="23" t="s">
        <v>522</v>
      </c>
      <c r="C189" s="36" t="s">
        <v>35</v>
      </c>
      <c r="D189" s="23">
        <v>1</v>
      </c>
      <c r="F189" s="23">
        <v>2</v>
      </c>
      <c r="G189" s="23">
        <v>0</v>
      </c>
      <c r="H189" s="23">
        <v>5</v>
      </c>
      <c r="I189" s="23">
        <v>2</v>
      </c>
      <c r="J189" s="23">
        <v>1</v>
      </c>
      <c r="K189" s="23">
        <v>0</v>
      </c>
      <c r="L189" s="23">
        <v>0</v>
      </c>
      <c r="M189" s="23">
        <v>5765</v>
      </c>
      <c r="N189" s="38">
        <v>525</v>
      </c>
      <c r="O189" s="23">
        <v>6290</v>
      </c>
      <c r="P189" s="23">
        <v>5765</v>
      </c>
      <c r="Q189" s="23">
        <v>525</v>
      </c>
      <c r="R189" s="23">
        <v>6290</v>
      </c>
      <c r="S189" s="23">
        <v>2964</v>
      </c>
      <c r="T189" s="48">
        <f t="shared" si="19"/>
        <v>0.51413703382480491</v>
      </c>
      <c r="U189" s="23">
        <v>462</v>
      </c>
      <c r="V189" s="48">
        <f t="shared" si="26"/>
        <v>0.88</v>
      </c>
      <c r="W189" s="23">
        <v>3426</v>
      </c>
      <c r="X189" s="48">
        <f t="shared" si="27"/>
        <v>0.54467408585055643</v>
      </c>
      <c r="Y189" s="23">
        <v>58</v>
      </c>
      <c r="Z189" s="23">
        <v>19</v>
      </c>
      <c r="AA189" s="23">
        <v>77</v>
      </c>
      <c r="AB189" s="23">
        <v>46</v>
      </c>
      <c r="AC189" s="23">
        <v>9</v>
      </c>
      <c r="AD189" s="23">
        <v>55</v>
      </c>
      <c r="AE189" s="23">
        <v>9</v>
      </c>
      <c r="AF189" s="23">
        <v>91</v>
      </c>
      <c r="AG189" s="23">
        <v>100</v>
      </c>
      <c r="AH189" s="23">
        <v>1</v>
      </c>
      <c r="AI189" s="23">
        <v>0</v>
      </c>
      <c r="AJ189" s="23">
        <v>0</v>
      </c>
      <c r="AK189" s="23">
        <v>2</v>
      </c>
      <c r="AL189" s="23"/>
    </row>
    <row r="190" spans="1:38" s="17" customFormat="1" x14ac:dyDescent="0.35">
      <c r="A190" s="37" t="s">
        <v>338</v>
      </c>
      <c r="B190" s="23" t="s">
        <v>523</v>
      </c>
      <c r="C190" s="36" t="s">
        <v>35</v>
      </c>
      <c r="D190" s="23">
        <v>1</v>
      </c>
      <c r="F190" s="23">
        <v>3</v>
      </c>
      <c r="G190" s="23">
        <v>0</v>
      </c>
      <c r="H190" s="23">
        <v>6</v>
      </c>
      <c r="I190" s="23">
        <v>2</v>
      </c>
      <c r="J190" s="23">
        <v>1</v>
      </c>
      <c r="K190" s="23">
        <v>0</v>
      </c>
      <c r="L190" s="23">
        <v>0</v>
      </c>
      <c r="M190" s="23">
        <v>8097</v>
      </c>
      <c r="N190" s="38">
        <v>44</v>
      </c>
      <c r="O190" s="23">
        <v>8141</v>
      </c>
      <c r="P190" s="23">
        <v>8097</v>
      </c>
      <c r="Q190" s="23">
        <v>44</v>
      </c>
      <c r="R190" s="23">
        <v>8141</v>
      </c>
      <c r="S190" s="23">
        <v>4104</v>
      </c>
      <c r="T190" s="48">
        <f t="shared" si="19"/>
        <v>0.50685439051500558</v>
      </c>
      <c r="U190" s="23">
        <v>36</v>
      </c>
      <c r="V190" s="48">
        <f t="shared" si="26"/>
        <v>0.81818181818181823</v>
      </c>
      <c r="W190" s="23">
        <v>4140</v>
      </c>
      <c r="X190" s="48">
        <f t="shared" si="27"/>
        <v>0.50853703476231427</v>
      </c>
      <c r="Y190" s="23">
        <v>65</v>
      </c>
      <c r="Z190" s="23">
        <v>2</v>
      </c>
      <c r="AA190" s="23">
        <v>67</v>
      </c>
      <c r="AB190" s="23">
        <v>59</v>
      </c>
      <c r="AC190" s="23">
        <v>0</v>
      </c>
      <c r="AD190" s="23">
        <v>59</v>
      </c>
      <c r="AE190" s="23">
        <v>32</v>
      </c>
      <c r="AF190" s="23">
        <v>75</v>
      </c>
      <c r="AG190" s="23">
        <v>107</v>
      </c>
      <c r="AH190" s="23">
        <v>3</v>
      </c>
      <c r="AI190" s="23">
        <v>2</v>
      </c>
      <c r="AJ190" s="23">
        <v>0</v>
      </c>
      <c r="AK190" s="23">
        <v>3</v>
      </c>
      <c r="AL190" s="23"/>
    </row>
    <row r="191" spans="1:38" s="17" customFormat="1" x14ac:dyDescent="0.35">
      <c r="A191" s="37" t="s">
        <v>267</v>
      </c>
      <c r="B191" s="23" t="s">
        <v>524</v>
      </c>
      <c r="C191" s="36" t="s">
        <v>35</v>
      </c>
      <c r="D191" s="23">
        <v>1</v>
      </c>
      <c r="F191" s="23">
        <v>1</v>
      </c>
      <c r="G191" s="23">
        <v>0</v>
      </c>
      <c r="H191" s="23">
        <v>3</v>
      </c>
      <c r="I191" s="23">
        <v>1</v>
      </c>
      <c r="J191" s="23">
        <v>0</v>
      </c>
      <c r="K191" s="23">
        <v>1</v>
      </c>
      <c r="L191" s="23">
        <v>0</v>
      </c>
      <c r="M191" s="23">
        <v>4231</v>
      </c>
      <c r="N191" s="38">
        <v>2</v>
      </c>
      <c r="O191" s="23">
        <v>4233</v>
      </c>
      <c r="P191" s="23">
        <v>4231</v>
      </c>
      <c r="Q191" s="23">
        <v>2</v>
      </c>
      <c r="R191" s="23">
        <v>4233</v>
      </c>
      <c r="S191" s="23">
        <v>2455</v>
      </c>
      <c r="T191" s="48">
        <f t="shared" si="19"/>
        <v>0.58024107775939493</v>
      </c>
      <c r="U191" s="23">
        <v>1</v>
      </c>
      <c r="V191" s="48">
        <f t="shared" si="26"/>
        <v>0.5</v>
      </c>
      <c r="W191" s="23">
        <v>2456</v>
      </c>
      <c r="X191" s="48">
        <f t="shared" si="27"/>
        <v>0.58020316560359086</v>
      </c>
      <c r="Y191" s="23">
        <v>16</v>
      </c>
      <c r="Z191" s="23">
        <v>0</v>
      </c>
      <c r="AA191" s="23">
        <v>16</v>
      </c>
      <c r="AB191" s="23">
        <v>16</v>
      </c>
      <c r="AC191" s="23">
        <v>0</v>
      </c>
      <c r="AD191" s="23">
        <v>16</v>
      </c>
      <c r="AE191" s="23">
        <v>2</v>
      </c>
      <c r="AF191" s="23">
        <v>62</v>
      </c>
      <c r="AG191" s="23">
        <v>64</v>
      </c>
      <c r="AH191" s="23">
        <v>0</v>
      </c>
      <c r="AI191" s="23">
        <v>0</v>
      </c>
      <c r="AJ191" s="23">
        <v>0</v>
      </c>
      <c r="AK191" s="23">
        <v>1</v>
      </c>
      <c r="AL191" s="23"/>
    </row>
    <row r="192" spans="1:38" s="17" customFormat="1" x14ac:dyDescent="0.35">
      <c r="A192" s="37" t="s">
        <v>267</v>
      </c>
      <c r="B192" s="23" t="s">
        <v>525</v>
      </c>
      <c r="C192" s="36" t="s">
        <v>35</v>
      </c>
      <c r="D192" s="23">
        <v>1</v>
      </c>
      <c r="F192" s="23">
        <v>2</v>
      </c>
      <c r="G192" s="23">
        <v>0</v>
      </c>
      <c r="H192" s="23">
        <v>3</v>
      </c>
      <c r="I192" s="23">
        <v>2</v>
      </c>
      <c r="J192" s="23">
        <v>2</v>
      </c>
      <c r="K192" s="23">
        <v>1</v>
      </c>
      <c r="L192" s="23">
        <v>0</v>
      </c>
      <c r="M192" s="23">
        <v>6636</v>
      </c>
      <c r="N192" s="38">
        <v>1</v>
      </c>
      <c r="O192" s="23">
        <v>6637</v>
      </c>
      <c r="P192" s="23">
        <v>6636</v>
      </c>
      <c r="Q192" s="23">
        <v>1</v>
      </c>
      <c r="R192" s="23">
        <v>6637</v>
      </c>
      <c r="S192" s="23">
        <v>3457</v>
      </c>
      <c r="T192" s="48">
        <f t="shared" si="19"/>
        <v>0.52094635322483429</v>
      </c>
      <c r="U192" s="23">
        <v>1</v>
      </c>
      <c r="V192" s="48">
        <f t="shared" si="26"/>
        <v>1</v>
      </c>
      <c r="W192" s="23">
        <v>3458</v>
      </c>
      <c r="X192" s="48">
        <f t="shared" si="27"/>
        <v>0.52101853246948926</v>
      </c>
      <c r="Y192" s="23">
        <v>29</v>
      </c>
      <c r="Z192" s="23">
        <v>0</v>
      </c>
      <c r="AA192" s="23">
        <v>29</v>
      </c>
      <c r="AB192" s="23">
        <v>29</v>
      </c>
      <c r="AC192" s="23">
        <v>0</v>
      </c>
      <c r="AD192" s="23">
        <v>29</v>
      </c>
      <c r="AE192" s="23">
        <v>1</v>
      </c>
      <c r="AF192" s="23">
        <v>99</v>
      </c>
      <c r="AG192" s="23">
        <v>100</v>
      </c>
      <c r="AH192" s="23">
        <v>0</v>
      </c>
      <c r="AI192" s="23">
        <v>0</v>
      </c>
      <c r="AJ192" s="23">
        <v>0</v>
      </c>
      <c r="AK192" s="23">
        <v>2</v>
      </c>
      <c r="AL192" s="23"/>
    </row>
    <row r="193" spans="1:38" s="17" customFormat="1" x14ac:dyDescent="0.35">
      <c r="A193" s="37" t="s">
        <v>267</v>
      </c>
      <c r="B193" s="23" t="s">
        <v>526</v>
      </c>
      <c r="C193" s="36" t="s">
        <v>35</v>
      </c>
      <c r="D193" s="23">
        <v>1</v>
      </c>
      <c r="F193" s="23">
        <v>6</v>
      </c>
      <c r="G193" s="23">
        <v>0</v>
      </c>
      <c r="H193" s="23">
        <v>16</v>
      </c>
      <c r="I193" s="23">
        <v>5</v>
      </c>
      <c r="J193" s="23">
        <v>3</v>
      </c>
      <c r="K193" s="23">
        <v>0</v>
      </c>
      <c r="L193" s="23">
        <v>0</v>
      </c>
      <c r="M193" s="23">
        <v>22620</v>
      </c>
      <c r="N193" s="38">
        <v>9</v>
      </c>
      <c r="O193" s="23">
        <v>22629</v>
      </c>
      <c r="P193" s="23">
        <v>22620</v>
      </c>
      <c r="Q193" s="23">
        <v>9</v>
      </c>
      <c r="R193" s="23">
        <v>22629</v>
      </c>
      <c r="S193" s="23">
        <v>12701</v>
      </c>
      <c r="T193" s="48">
        <f t="shared" si="19"/>
        <v>0.56149425287356325</v>
      </c>
      <c r="U193" s="23">
        <v>9</v>
      </c>
      <c r="V193" s="48">
        <f t="shared" si="26"/>
        <v>1</v>
      </c>
      <c r="W193" s="23">
        <v>12710</v>
      </c>
      <c r="X193" s="48">
        <f t="shared" si="27"/>
        <v>0.56166865526536747</v>
      </c>
      <c r="Y193" s="23">
        <v>134</v>
      </c>
      <c r="Z193" s="23">
        <v>10</v>
      </c>
      <c r="AA193" s="23">
        <v>144</v>
      </c>
      <c r="AB193" s="23">
        <v>134</v>
      </c>
      <c r="AC193" s="23">
        <v>10</v>
      </c>
      <c r="AD193" s="23">
        <v>144</v>
      </c>
      <c r="AE193" s="23">
        <v>62</v>
      </c>
      <c r="AF193" s="23">
        <v>136</v>
      </c>
      <c r="AG193" s="23">
        <v>198</v>
      </c>
      <c r="AH193" s="23">
        <v>2</v>
      </c>
      <c r="AI193" s="23">
        <v>2</v>
      </c>
      <c r="AJ193" s="23">
        <v>0</v>
      </c>
      <c r="AK193" s="23">
        <v>6</v>
      </c>
      <c r="AL193" s="23"/>
    </row>
    <row r="194" spans="1:38" s="17" customFormat="1" x14ac:dyDescent="0.35">
      <c r="A194" s="37" t="s">
        <v>271</v>
      </c>
      <c r="B194" s="23" t="s">
        <v>356</v>
      </c>
      <c r="C194" s="36" t="s">
        <v>35</v>
      </c>
      <c r="D194" s="23">
        <v>1</v>
      </c>
      <c r="F194" s="23">
        <v>10</v>
      </c>
      <c r="G194" s="23">
        <v>0</v>
      </c>
      <c r="H194" s="23">
        <v>20</v>
      </c>
      <c r="I194" s="23">
        <v>8</v>
      </c>
      <c r="J194" s="23">
        <v>7</v>
      </c>
      <c r="K194" s="23">
        <v>0</v>
      </c>
      <c r="L194" s="23">
        <v>0</v>
      </c>
      <c r="M194" s="23">
        <v>30499</v>
      </c>
      <c r="N194" s="23">
        <v>16</v>
      </c>
      <c r="O194" s="23">
        <v>30515</v>
      </c>
      <c r="P194" s="23">
        <v>30499</v>
      </c>
      <c r="Q194" s="23">
        <v>16</v>
      </c>
      <c r="R194" s="23">
        <v>30515</v>
      </c>
      <c r="S194" s="23">
        <v>13371</v>
      </c>
      <c r="T194" s="48">
        <f t="shared" si="19"/>
        <v>0.43840781664972622</v>
      </c>
      <c r="U194" s="23">
        <v>13</v>
      </c>
      <c r="V194" s="48">
        <f t="shared" si="26"/>
        <v>0.8125</v>
      </c>
      <c r="W194" s="23">
        <v>13384</v>
      </c>
      <c r="X194" s="48">
        <f t="shared" si="27"/>
        <v>0.4386039652629854</v>
      </c>
      <c r="Y194" s="23">
        <v>236</v>
      </c>
      <c r="Z194" s="23">
        <v>5</v>
      </c>
      <c r="AA194" s="23">
        <v>241</v>
      </c>
      <c r="AB194" s="23">
        <v>212</v>
      </c>
      <c r="AC194" s="23">
        <v>5</v>
      </c>
      <c r="AD194" s="23">
        <v>217</v>
      </c>
      <c r="AE194" s="23">
        <v>45</v>
      </c>
      <c r="AF194" s="23">
        <v>222</v>
      </c>
      <c r="AG194" s="23">
        <v>267</v>
      </c>
      <c r="AH194" s="23">
        <v>5</v>
      </c>
      <c r="AI194" s="23">
        <v>4</v>
      </c>
      <c r="AJ194" s="23">
        <v>0</v>
      </c>
      <c r="AK194" s="23">
        <v>10</v>
      </c>
      <c r="AL194" s="23"/>
    </row>
    <row r="195" spans="1:38" s="17" customFormat="1" x14ac:dyDescent="0.35">
      <c r="A195" s="37" t="s">
        <v>273</v>
      </c>
      <c r="B195" s="23" t="s">
        <v>808</v>
      </c>
      <c r="C195" s="36" t="s">
        <v>35</v>
      </c>
      <c r="D195" s="23">
        <v>1</v>
      </c>
      <c r="F195" s="23">
        <v>2</v>
      </c>
      <c r="G195" s="23">
        <v>0</v>
      </c>
      <c r="H195" s="23">
        <v>3</v>
      </c>
      <c r="I195" s="23">
        <v>2</v>
      </c>
      <c r="J195" s="23">
        <v>2</v>
      </c>
      <c r="K195" s="23">
        <v>0</v>
      </c>
      <c r="L195" s="23">
        <v>0</v>
      </c>
      <c r="M195" s="23">
        <v>8735</v>
      </c>
      <c r="N195" s="38">
        <v>10</v>
      </c>
      <c r="O195" s="23">
        <v>8745</v>
      </c>
      <c r="P195" s="23">
        <v>8735</v>
      </c>
      <c r="Q195" s="23">
        <v>10</v>
      </c>
      <c r="R195" s="23">
        <v>8745</v>
      </c>
      <c r="S195" s="23">
        <v>2429</v>
      </c>
      <c r="T195" s="48">
        <f t="shared" si="19"/>
        <v>0.27807670291929021</v>
      </c>
      <c r="U195" s="23">
        <v>8</v>
      </c>
      <c r="V195" s="48">
        <f t="shared" si="26"/>
        <v>0.8</v>
      </c>
      <c r="W195" s="23">
        <v>2437</v>
      </c>
      <c r="X195" s="48">
        <f t="shared" si="27"/>
        <v>0.27867352773013149</v>
      </c>
      <c r="Y195" s="23">
        <v>31</v>
      </c>
      <c r="Z195" s="23">
        <v>3</v>
      </c>
      <c r="AA195" s="23">
        <v>34</v>
      </c>
      <c r="AB195" s="23">
        <v>20</v>
      </c>
      <c r="AC195" s="23">
        <v>0</v>
      </c>
      <c r="AD195" s="23">
        <v>20</v>
      </c>
      <c r="AE195" s="23">
        <v>1</v>
      </c>
      <c r="AF195" s="23">
        <v>36</v>
      </c>
      <c r="AG195" s="23">
        <v>37</v>
      </c>
      <c r="AH195" s="23">
        <v>3</v>
      </c>
      <c r="AI195" s="23">
        <v>2</v>
      </c>
      <c r="AJ195" s="23">
        <v>0</v>
      </c>
      <c r="AK195" s="23">
        <v>2</v>
      </c>
      <c r="AL195" s="23"/>
    </row>
    <row r="196" spans="1:38" s="17" customFormat="1" x14ac:dyDescent="0.35">
      <c r="A196" s="37" t="s">
        <v>273</v>
      </c>
      <c r="B196" s="23" t="s">
        <v>527</v>
      </c>
      <c r="C196" s="37" t="s">
        <v>35</v>
      </c>
      <c r="D196" s="23">
        <v>1</v>
      </c>
      <c r="F196" s="23">
        <v>1</v>
      </c>
      <c r="G196" s="38">
        <v>0</v>
      </c>
      <c r="H196" s="23">
        <v>2</v>
      </c>
      <c r="I196" s="23">
        <v>1</v>
      </c>
      <c r="J196" s="23">
        <v>1</v>
      </c>
      <c r="K196" s="23">
        <v>0</v>
      </c>
      <c r="L196" s="23">
        <v>0</v>
      </c>
      <c r="M196" s="23">
        <v>3803</v>
      </c>
      <c r="N196" s="38">
        <v>3</v>
      </c>
      <c r="O196" s="23">
        <v>3806</v>
      </c>
      <c r="P196" s="23">
        <v>3803</v>
      </c>
      <c r="Q196" s="23">
        <v>3</v>
      </c>
      <c r="R196" s="23">
        <v>3806</v>
      </c>
      <c r="S196" s="23">
        <v>1274</v>
      </c>
      <c r="T196" s="48">
        <f t="shared" si="19"/>
        <v>0.33499868524848803</v>
      </c>
      <c r="U196" s="23">
        <v>2</v>
      </c>
      <c r="V196" s="48">
        <f t="shared" si="26"/>
        <v>0.66666666666666663</v>
      </c>
      <c r="W196" s="23">
        <v>1276</v>
      </c>
      <c r="X196" s="48">
        <f t="shared" si="27"/>
        <v>0.33526011560693642</v>
      </c>
      <c r="Y196" s="23">
        <v>8</v>
      </c>
      <c r="Z196" s="23">
        <v>0</v>
      </c>
      <c r="AA196" s="23">
        <v>8</v>
      </c>
      <c r="AB196" s="23">
        <v>8</v>
      </c>
      <c r="AC196" s="23">
        <v>0</v>
      </c>
      <c r="AD196" s="23">
        <v>8</v>
      </c>
      <c r="AE196" s="23">
        <v>0</v>
      </c>
      <c r="AF196" s="23">
        <v>11</v>
      </c>
      <c r="AG196" s="23">
        <v>11</v>
      </c>
      <c r="AH196" s="23">
        <v>1</v>
      </c>
      <c r="AI196" s="23">
        <v>0</v>
      </c>
      <c r="AJ196" s="23">
        <v>0</v>
      </c>
      <c r="AK196" s="23">
        <v>1</v>
      </c>
      <c r="AL196" s="23"/>
    </row>
    <row r="197" spans="1:38" s="17" customFormat="1" x14ac:dyDescent="0.35">
      <c r="A197" s="37" t="s">
        <v>273</v>
      </c>
      <c r="B197" s="23" t="s">
        <v>528</v>
      </c>
      <c r="C197" s="37" t="s">
        <v>35</v>
      </c>
      <c r="D197" s="23">
        <v>1</v>
      </c>
      <c r="F197" s="23">
        <v>1</v>
      </c>
      <c r="G197" s="23">
        <v>0</v>
      </c>
      <c r="H197" s="23">
        <v>2</v>
      </c>
      <c r="I197" s="23">
        <v>0</v>
      </c>
      <c r="J197" s="23">
        <v>0</v>
      </c>
      <c r="K197" s="23">
        <v>0</v>
      </c>
      <c r="L197" s="23">
        <v>0</v>
      </c>
      <c r="M197" s="23">
        <v>3457</v>
      </c>
      <c r="N197" s="38">
        <v>4</v>
      </c>
      <c r="O197" s="23">
        <v>3461</v>
      </c>
      <c r="P197" s="23">
        <v>3457</v>
      </c>
      <c r="Q197" s="23">
        <v>4</v>
      </c>
      <c r="R197" s="23">
        <v>3461</v>
      </c>
      <c r="S197" s="23">
        <v>1258</v>
      </c>
      <c r="T197" s="48">
        <f t="shared" ref="T197:T246" si="28">S197/P197</f>
        <v>0.36389933468325136</v>
      </c>
      <c r="U197" s="23">
        <v>3</v>
      </c>
      <c r="V197" s="48">
        <f t="shared" si="26"/>
        <v>0.75</v>
      </c>
      <c r="W197" s="23">
        <v>1261</v>
      </c>
      <c r="X197" s="48">
        <f t="shared" si="27"/>
        <v>0.36434556486564579</v>
      </c>
      <c r="Y197" s="23">
        <v>1</v>
      </c>
      <c r="Z197" s="23">
        <v>0</v>
      </c>
      <c r="AA197" s="23">
        <v>1</v>
      </c>
      <c r="AB197" s="23">
        <v>1</v>
      </c>
      <c r="AC197" s="23">
        <v>0</v>
      </c>
      <c r="AD197" s="23">
        <v>1</v>
      </c>
      <c r="AE197" s="23">
        <v>1</v>
      </c>
      <c r="AF197" s="23">
        <v>18</v>
      </c>
      <c r="AG197" s="23">
        <v>19</v>
      </c>
      <c r="AH197" s="23">
        <v>0</v>
      </c>
      <c r="AI197" s="23">
        <v>0</v>
      </c>
      <c r="AJ197" s="23">
        <v>0</v>
      </c>
      <c r="AK197" s="23">
        <v>1</v>
      </c>
      <c r="AL197" s="23"/>
    </row>
    <row r="198" spans="1:38" s="17" customFormat="1" x14ac:dyDescent="0.35">
      <c r="A198" s="37" t="s">
        <v>273</v>
      </c>
      <c r="B198" s="23" t="s">
        <v>529</v>
      </c>
      <c r="C198" s="36" t="s">
        <v>35</v>
      </c>
      <c r="D198" s="23">
        <v>1</v>
      </c>
      <c r="F198" s="23">
        <v>2</v>
      </c>
      <c r="G198" s="23">
        <v>0</v>
      </c>
      <c r="H198" s="23">
        <v>4</v>
      </c>
      <c r="I198" s="23">
        <v>2</v>
      </c>
      <c r="J198" s="23">
        <v>2</v>
      </c>
      <c r="K198" s="23">
        <v>0</v>
      </c>
      <c r="L198" s="23">
        <v>0</v>
      </c>
      <c r="M198" s="23">
        <v>6149</v>
      </c>
      <c r="N198" s="38">
        <v>2</v>
      </c>
      <c r="O198" s="23">
        <v>6151</v>
      </c>
      <c r="P198" s="23">
        <v>6149</v>
      </c>
      <c r="Q198" s="23">
        <v>2</v>
      </c>
      <c r="R198" s="23">
        <v>6151</v>
      </c>
      <c r="S198" s="23">
        <v>2112</v>
      </c>
      <c r="T198" s="48">
        <f t="shared" si="28"/>
        <v>0.3434704830053667</v>
      </c>
      <c r="U198" s="23">
        <v>2</v>
      </c>
      <c r="V198" s="48">
        <f t="shared" si="26"/>
        <v>1</v>
      </c>
      <c r="W198" s="23">
        <v>2114</v>
      </c>
      <c r="X198" s="48">
        <f t="shared" si="27"/>
        <v>0.34368395382864575</v>
      </c>
      <c r="Y198" s="23">
        <v>41</v>
      </c>
      <c r="Z198" s="23">
        <v>1</v>
      </c>
      <c r="AA198" s="23">
        <v>42</v>
      </c>
      <c r="AB198" s="23">
        <v>28</v>
      </c>
      <c r="AC198" s="23">
        <v>0</v>
      </c>
      <c r="AD198" s="23">
        <v>28</v>
      </c>
      <c r="AE198" s="23">
        <v>3</v>
      </c>
      <c r="AF198" s="23">
        <v>29</v>
      </c>
      <c r="AG198" s="23">
        <v>32</v>
      </c>
      <c r="AH198" s="23">
        <v>2</v>
      </c>
      <c r="AI198" s="23">
        <v>1</v>
      </c>
      <c r="AJ198" s="23">
        <v>0</v>
      </c>
      <c r="AK198" s="23">
        <v>2</v>
      </c>
      <c r="AL198" s="23"/>
    </row>
    <row r="199" spans="1:38" s="17" customFormat="1" x14ac:dyDescent="0.35">
      <c r="A199" s="37" t="s">
        <v>273</v>
      </c>
      <c r="B199" s="23" t="s">
        <v>530</v>
      </c>
      <c r="C199" s="36" t="s">
        <v>35</v>
      </c>
      <c r="D199" s="23">
        <v>1</v>
      </c>
      <c r="F199" s="23">
        <v>1</v>
      </c>
      <c r="G199" s="23">
        <v>0</v>
      </c>
      <c r="H199" s="23">
        <v>2</v>
      </c>
      <c r="I199" s="23">
        <v>1</v>
      </c>
      <c r="J199" s="23">
        <v>1</v>
      </c>
      <c r="K199" s="23">
        <v>0</v>
      </c>
      <c r="L199" s="23">
        <v>0</v>
      </c>
      <c r="M199" s="23">
        <v>4123</v>
      </c>
      <c r="N199" s="38">
        <v>2</v>
      </c>
      <c r="O199" s="23">
        <v>4125</v>
      </c>
      <c r="P199" s="23">
        <v>4123</v>
      </c>
      <c r="Q199" s="23">
        <v>2</v>
      </c>
      <c r="R199" s="23">
        <v>4125</v>
      </c>
      <c r="S199" s="23">
        <v>1589</v>
      </c>
      <c r="T199" s="48">
        <f t="shared" si="28"/>
        <v>0.38539898132427841</v>
      </c>
      <c r="U199" s="23">
        <v>2</v>
      </c>
      <c r="V199" s="48">
        <f t="shared" si="26"/>
        <v>1</v>
      </c>
      <c r="W199" s="23">
        <v>1591</v>
      </c>
      <c r="X199" s="48">
        <f t="shared" si="27"/>
        <v>0.3856969696969697</v>
      </c>
      <c r="Y199" s="23">
        <v>17</v>
      </c>
      <c r="Z199" s="23">
        <v>1</v>
      </c>
      <c r="AA199" s="23">
        <v>18</v>
      </c>
      <c r="AB199" s="23">
        <v>10</v>
      </c>
      <c r="AC199" s="23">
        <v>0</v>
      </c>
      <c r="AD199" s="23">
        <v>10</v>
      </c>
      <c r="AE199" s="23">
        <v>1</v>
      </c>
      <c r="AF199" s="23">
        <v>11</v>
      </c>
      <c r="AG199" s="23">
        <v>12</v>
      </c>
      <c r="AH199" s="23">
        <v>0</v>
      </c>
      <c r="AI199" s="23">
        <v>0</v>
      </c>
      <c r="AJ199" s="23">
        <v>0</v>
      </c>
      <c r="AK199" s="23">
        <v>1</v>
      </c>
      <c r="AL199" s="23"/>
    </row>
    <row r="200" spans="1:38" s="17" customFormat="1" x14ac:dyDescent="0.35">
      <c r="A200" s="37" t="s">
        <v>273</v>
      </c>
      <c r="B200" s="23" t="s">
        <v>883</v>
      </c>
      <c r="C200" s="37" t="s">
        <v>35</v>
      </c>
      <c r="D200" s="23">
        <v>1</v>
      </c>
      <c r="F200" s="23">
        <v>2</v>
      </c>
      <c r="G200" s="23">
        <v>0</v>
      </c>
      <c r="H200" s="23">
        <v>3</v>
      </c>
      <c r="I200" s="23">
        <v>2</v>
      </c>
      <c r="J200" s="23">
        <v>2</v>
      </c>
      <c r="K200" s="23">
        <v>0</v>
      </c>
      <c r="L200" s="23">
        <v>0</v>
      </c>
      <c r="M200" s="23">
        <v>6685</v>
      </c>
      <c r="N200" s="38">
        <v>3</v>
      </c>
      <c r="O200" s="23">
        <v>6688</v>
      </c>
      <c r="P200" s="23">
        <v>6685</v>
      </c>
      <c r="Q200" s="23">
        <v>3</v>
      </c>
      <c r="R200" s="23">
        <v>6688</v>
      </c>
      <c r="S200" s="23">
        <v>2354</v>
      </c>
      <c r="T200" s="48">
        <f t="shared" si="28"/>
        <v>0.35213163799551234</v>
      </c>
      <c r="U200" s="23">
        <v>3</v>
      </c>
      <c r="V200" s="48">
        <f t="shared" si="26"/>
        <v>1</v>
      </c>
      <c r="W200" s="23">
        <v>2357</v>
      </c>
      <c r="X200" s="48">
        <f t="shared" si="27"/>
        <v>0.35242224880382778</v>
      </c>
      <c r="Y200" s="23">
        <v>44</v>
      </c>
      <c r="Z200" s="23">
        <v>0</v>
      </c>
      <c r="AA200" s="23">
        <v>44</v>
      </c>
      <c r="AB200" s="23">
        <v>22</v>
      </c>
      <c r="AC200" s="23">
        <v>0</v>
      </c>
      <c r="AD200" s="23">
        <v>22</v>
      </c>
      <c r="AE200" s="23">
        <v>1</v>
      </c>
      <c r="AF200" s="23">
        <v>16</v>
      </c>
      <c r="AG200" s="23">
        <v>17</v>
      </c>
      <c r="AH200" s="23">
        <v>2</v>
      </c>
      <c r="AI200" s="23">
        <v>1</v>
      </c>
      <c r="AJ200" s="23">
        <v>0</v>
      </c>
      <c r="AK200" s="23">
        <v>2</v>
      </c>
      <c r="AL200" s="23"/>
    </row>
    <row r="201" spans="1:38" s="17" customFormat="1" x14ac:dyDescent="0.35">
      <c r="A201" s="37" t="s">
        <v>273</v>
      </c>
      <c r="B201" s="23" t="s">
        <v>531</v>
      </c>
      <c r="C201" s="36" t="s">
        <v>35</v>
      </c>
      <c r="D201" s="23">
        <v>1</v>
      </c>
      <c r="F201" s="23">
        <v>1</v>
      </c>
      <c r="G201" s="23">
        <v>0</v>
      </c>
      <c r="H201" s="23">
        <v>2</v>
      </c>
      <c r="I201" s="23">
        <v>1</v>
      </c>
      <c r="J201" s="23">
        <v>0</v>
      </c>
      <c r="K201" s="23">
        <v>0</v>
      </c>
      <c r="L201" s="23">
        <v>0</v>
      </c>
      <c r="M201" s="23">
        <v>3544</v>
      </c>
      <c r="N201" s="38">
        <v>11</v>
      </c>
      <c r="O201" s="23">
        <v>3555</v>
      </c>
      <c r="P201" s="23">
        <v>3544</v>
      </c>
      <c r="Q201" s="23">
        <v>11</v>
      </c>
      <c r="R201" s="23">
        <v>3555</v>
      </c>
      <c r="S201" s="23">
        <v>1202</v>
      </c>
      <c r="T201" s="48">
        <f t="shared" si="28"/>
        <v>0.33916478555304741</v>
      </c>
      <c r="U201" s="23">
        <v>11</v>
      </c>
      <c r="V201" s="48">
        <f t="shared" si="26"/>
        <v>1</v>
      </c>
      <c r="W201" s="23">
        <v>1213</v>
      </c>
      <c r="X201" s="48">
        <f t="shared" si="27"/>
        <v>0.34120956399437413</v>
      </c>
      <c r="Y201" s="23">
        <v>6</v>
      </c>
      <c r="Z201" s="23">
        <v>0</v>
      </c>
      <c r="AA201" s="23">
        <v>6</v>
      </c>
      <c r="AB201" s="23">
        <v>5</v>
      </c>
      <c r="AC201" s="23">
        <v>0</v>
      </c>
      <c r="AD201" s="23">
        <v>5</v>
      </c>
      <c r="AE201" s="23">
        <v>3</v>
      </c>
      <c r="AF201" s="23">
        <v>67</v>
      </c>
      <c r="AG201" s="23">
        <v>70</v>
      </c>
      <c r="AH201" s="23">
        <v>2</v>
      </c>
      <c r="AI201" s="23">
        <v>1</v>
      </c>
      <c r="AJ201" s="23">
        <v>0</v>
      </c>
      <c r="AK201" s="23">
        <v>1</v>
      </c>
      <c r="AL201" s="23"/>
    </row>
    <row r="202" spans="1:38" s="17" customFormat="1" x14ac:dyDescent="0.35">
      <c r="A202" s="37" t="s">
        <v>273</v>
      </c>
      <c r="B202" s="23" t="s">
        <v>532</v>
      </c>
      <c r="C202" s="36" t="s">
        <v>35</v>
      </c>
      <c r="D202" s="23">
        <v>1</v>
      </c>
      <c r="F202" s="23">
        <v>1</v>
      </c>
      <c r="G202" s="23">
        <v>0</v>
      </c>
      <c r="H202" s="23">
        <v>3</v>
      </c>
      <c r="I202" s="23">
        <v>1</v>
      </c>
      <c r="J202" s="23">
        <v>1</v>
      </c>
      <c r="K202" s="23">
        <v>0</v>
      </c>
      <c r="L202" s="23">
        <v>0</v>
      </c>
      <c r="M202" s="23">
        <v>4078</v>
      </c>
      <c r="N202" s="38">
        <v>18</v>
      </c>
      <c r="O202" s="23">
        <v>4096</v>
      </c>
      <c r="P202" s="23">
        <v>4078</v>
      </c>
      <c r="Q202" s="23">
        <v>18</v>
      </c>
      <c r="R202" s="23">
        <v>4096</v>
      </c>
      <c r="S202" s="23">
        <v>1790</v>
      </c>
      <c r="T202" s="48">
        <f t="shared" si="28"/>
        <v>0.43894065718489456</v>
      </c>
      <c r="U202" s="23">
        <v>14</v>
      </c>
      <c r="V202" s="48">
        <f t="shared" si="26"/>
        <v>0.77777777777777779</v>
      </c>
      <c r="W202" s="23">
        <v>1804</v>
      </c>
      <c r="X202" s="48">
        <f t="shared" si="27"/>
        <v>0.4404296875</v>
      </c>
      <c r="Y202" s="23">
        <v>53</v>
      </c>
      <c r="Z202" s="23">
        <v>0</v>
      </c>
      <c r="AA202" s="23">
        <v>53</v>
      </c>
      <c r="AB202" s="23">
        <v>40</v>
      </c>
      <c r="AC202" s="23">
        <v>0</v>
      </c>
      <c r="AD202" s="23">
        <v>40</v>
      </c>
      <c r="AE202" s="23">
        <v>6</v>
      </c>
      <c r="AF202" s="23">
        <v>17</v>
      </c>
      <c r="AG202" s="23">
        <v>23</v>
      </c>
      <c r="AH202" s="23">
        <v>1</v>
      </c>
      <c r="AI202" s="23">
        <v>1</v>
      </c>
      <c r="AJ202" s="23">
        <v>0</v>
      </c>
      <c r="AK202" s="23">
        <v>1</v>
      </c>
      <c r="AL202" s="23"/>
    </row>
    <row r="203" spans="1:38" x14ac:dyDescent="0.35">
      <c r="A203" s="37" t="s">
        <v>273</v>
      </c>
      <c r="B203" s="23" t="s">
        <v>533</v>
      </c>
      <c r="C203" s="37" t="s">
        <v>35</v>
      </c>
      <c r="D203" s="23">
        <v>0</v>
      </c>
      <c r="E203" s="36">
        <v>1</v>
      </c>
      <c r="F203" s="23">
        <v>1</v>
      </c>
      <c r="G203" s="23">
        <v>1</v>
      </c>
      <c r="H203" s="23">
        <v>1</v>
      </c>
      <c r="I203" s="23">
        <v>1</v>
      </c>
      <c r="J203" s="23">
        <v>1</v>
      </c>
      <c r="K203" s="23">
        <v>0</v>
      </c>
      <c r="L203" s="23">
        <v>0</v>
      </c>
      <c r="M203" s="23">
        <v>4416</v>
      </c>
      <c r="N203" s="38">
        <v>2</v>
      </c>
      <c r="O203" s="23">
        <v>4418</v>
      </c>
      <c r="P203" s="23">
        <v>0</v>
      </c>
      <c r="Q203" s="23">
        <v>0</v>
      </c>
      <c r="R203" s="23">
        <v>0</v>
      </c>
      <c r="AI203" s="23">
        <v>0</v>
      </c>
      <c r="AJ203" s="23">
        <v>0</v>
      </c>
      <c r="AK203" s="23">
        <v>1</v>
      </c>
      <c r="AL203" s="23"/>
    </row>
    <row r="204" spans="1:38" x14ac:dyDescent="0.35">
      <c r="A204" s="37" t="s">
        <v>273</v>
      </c>
      <c r="B204" s="23" t="s">
        <v>534</v>
      </c>
      <c r="C204" s="36" t="s">
        <v>35</v>
      </c>
      <c r="D204" s="23">
        <v>0</v>
      </c>
      <c r="E204" s="36">
        <v>1</v>
      </c>
      <c r="F204" s="23">
        <v>1</v>
      </c>
      <c r="G204" s="23">
        <v>1</v>
      </c>
      <c r="H204" s="23">
        <v>1</v>
      </c>
      <c r="I204" s="23">
        <v>1</v>
      </c>
      <c r="J204" s="23">
        <v>1</v>
      </c>
      <c r="K204" s="23">
        <v>0</v>
      </c>
      <c r="L204" s="23">
        <v>0</v>
      </c>
      <c r="M204" s="23">
        <v>3568</v>
      </c>
      <c r="N204" s="38">
        <v>9</v>
      </c>
      <c r="O204" s="23">
        <v>3577</v>
      </c>
      <c r="P204" s="23">
        <v>0</v>
      </c>
      <c r="Q204" s="23">
        <v>0</v>
      </c>
      <c r="R204" s="23">
        <v>0</v>
      </c>
      <c r="AH204" s="23">
        <v>1</v>
      </c>
      <c r="AI204" s="23">
        <v>1</v>
      </c>
      <c r="AJ204" s="23">
        <v>0</v>
      </c>
      <c r="AK204" s="23">
        <v>1</v>
      </c>
      <c r="AL204" s="23"/>
    </row>
    <row r="205" spans="1:38" x14ac:dyDescent="0.35">
      <c r="A205" s="37" t="s">
        <v>275</v>
      </c>
      <c r="B205" s="23" t="s">
        <v>535</v>
      </c>
      <c r="C205" s="37" t="s">
        <v>35</v>
      </c>
      <c r="D205" s="23">
        <v>1</v>
      </c>
      <c r="F205" s="23">
        <v>4</v>
      </c>
      <c r="G205" s="23">
        <v>0</v>
      </c>
      <c r="H205" s="23">
        <v>10</v>
      </c>
      <c r="I205" s="23">
        <v>3</v>
      </c>
      <c r="J205" s="23">
        <v>3</v>
      </c>
      <c r="K205" s="23">
        <v>3</v>
      </c>
      <c r="L205" s="23">
        <v>0</v>
      </c>
      <c r="M205" s="23">
        <v>15916</v>
      </c>
      <c r="N205" s="38">
        <v>13</v>
      </c>
      <c r="O205" s="23">
        <v>15929</v>
      </c>
      <c r="P205" s="23">
        <v>15916</v>
      </c>
      <c r="Q205" s="23">
        <v>13</v>
      </c>
      <c r="R205" s="23">
        <v>15929</v>
      </c>
      <c r="S205" s="23">
        <v>6770</v>
      </c>
      <c r="T205" s="48">
        <f t="shared" si="28"/>
        <v>0.42535813018346319</v>
      </c>
      <c r="U205" s="23">
        <v>13</v>
      </c>
      <c r="V205" s="48">
        <f>U205/Q205</f>
        <v>1</v>
      </c>
      <c r="W205" s="23">
        <v>6783</v>
      </c>
      <c r="X205" s="48">
        <f>W205/R205</f>
        <v>0.42582710779082178</v>
      </c>
      <c r="Y205" s="23">
        <v>90</v>
      </c>
      <c r="Z205" s="23">
        <v>8</v>
      </c>
      <c r="AA205" s="23">
        <v>98</v>
      </c>
      <c r="AB205" s="23">
        <v>69</v>
      </c>
      <c r="AC205" s="23">
        <v>6</v>
      </c>
      <c r="AD205" s="23">
        <v>75</v>
      </c>
      <c r="AE205" s="23">
        <v>27</v>
      </c>
      <c r="AF205" s="23">
        <v>295</v>
      </c>
      <c r="AG205" s="23">
        <v>322</v>
      </c>
      <c r="AH205" s="23">
        <v>3</v>
      </c>
      <c r="AI205" s="23">
        <v>1</v>
      </c>
      <c r="AJ205" s="23">
        <v>0</v>
      </c>
      <c r="AK205" s="23">
        <v>4</v>
      </c>
      <c r="AL205" s="23"/>
    </row>
    <row r="206" spans="1:38" x14ac:dyDescent="0.35">
      <c r="A206" s="37" t="s">
        <v>275</v>
      </c>
      <c r="B206" s="23" t="s">
        <v>536</v>
      </c>
      <c r="C206" s="36" t="s">
        <v>35</v>
      </c>
      <c r="D206" s="23">
        <v>1</v>
      </c>
      <c r="F206" s="23">
        <v>2</v>
      </c>
      <c r="G206" s="23">
        <v>0</v>
      </c>
      <c r="H206" s="23">
        <v>4</v>
      </c>
      <c r="I206" s="23">
        <v>2</v>
      </c>
      <c r="J206" s="23">
        <v>1</v>
      </c>
      <c r="K206" s="23">
        <v>1</v>
      </c>
      <c r="L206" s="23">
        <v>0</v>
      </c>
      <c r="M206" s="23">
        <v>8423</v>
      </c>
      <c r="N206" s="38">
        <v>0</v>
      </c>
      <c r="O206" s="23">
        <v>8423</v>
      </c>
      <c r="P206" s="23">
        <v>8423</v>
      </c>
      <c r="Q206" s="23">
        <v>0</v>
      </c>
      <c r="R206" s="23">
        <v>8423</v>
      </c>
      <c r="S206" s="23">
        <v>3946</v>
      </c>
      <c r="T206" s="48">
        <f t="shared" si="28"/>
        <v>0.46847916419328028</v>
      </c>
      <c r="U206" s="23">
        <v>0</v>
      </c>
      <c r="W206" s="23">
        <v>3946</v>
      </c>
      <c r="X206" s="48">
        <f>W206/R206</f>
        <v>0.46847916419328028</v>
      </c>
      <c r="Y206" s="23">
        <v>34</v>
      </c>
      <c r="Z206" s="23">
        <v>3</v>
      </c>
      <c r="AA206" s="23">
        <v>37</v>
      </c>
      <c r="AB206" s="23">
        <v>24</v>
      </c>
      <c r="AC206" s="23">
        <v>1</v>
      </c>
      <c r="AD206" s="23">
        <v>25</v>
      </c>
      <c r="AE206" s="23">
        <v>6</v>
      </c>
      <c r="AF206" s="23">
        <v>148</v>
      </c>
      <c r="AG206" s="23">
        <v>154</v>
      </c>
      <c r="AH206" s="23">
        <v>2</v>
      </c>
      <c r="AI206" s="23">
        <v>2</v>
      </c>
      <c r="AJ206" s="23">
        <v>0</v>
      </c>
      <c r="AK206" s="23">
        <v>2</v>
      </c>
      <c r="AL206" s="23"/>
    </row>
    <row r="207" spans="1:38" x14ac:dyDescent="0.35">
      <c r="A207" s="37" t="s">
        <v>275</v>
      </c>
      <c r="B207" s="23" t="s">
        <v>537</v>
      </c>
      <c r="C207" s="37" t="s">
        <v>35</v>
      </c>
      <c r="D207" s="23">
        <v>1</v>
      </c>
      <c r="F207" s="23">
        <v>4</v>
      </c>
      <c r="G207" s="23">
        <v>0</v>
      </c>
      <c r="H207" s="23">
        <v>10</v>
      </c>
      <c r="I207" s="23">
        <v>3</v>
      </c>
      <c r="J207" s="23">
        <v>2</v>
      </c>
      <c r="K207" s="23">
        <v>0</v>
      </c>
      <c r="L207" s="23">
        <v>0</v>
      </c>
      <c r="M207" s="23">
        <v>18026</v>
      </c>
      <c r="N207" s="38">
        <v>8</v>
      </c>
      <c r="O207" s="23">
        <v>18034</v>
      </c>
      <c r="P207" s="23">
        <v>18026</v>
      </c>
      <c r="Q207" s="23">
        <v>8</v>
      </c>
      <c r="R207" s="23">
        <v>18034</v>
      </c>
      <c r="S207" s="23">
        <v>9189</v>
      </c>
      <c r="T207" s="48">
        <f t="shared" si="28"/>
        <v>0.50976367469211137</v>
      </c>
      <c r="U207" s="23">
        <v>7</v>
      </c>
      <c r="V207" s="48">
        <f>U207/Q207</f>
        <v>0.875</v>
      </c>
      <c r="W207" s="23">
        <v>9196</v>
      </c>
      <c r="X207" s="48">
        <f>W207/R207</f>
        <v>0.50992569590772985</v>
      </c>
      <c r="Y207" s="23">
        <v>170</v>
      </c>
      <c r="Z207" s="23">
        <v>4</v>
      </c>
      <c r="AA207" s="23">
        <v>174</v>
      </c>
      <c r="AB207" s="23">
        <v>127</v>
      </c>
      <c r="AC207" s="23">
        <v>3</v>
      </c>
      <c r="AD207" s="23">
        <v>130</v>
      </c>
      <c r="AE207" s="23">
        <v>21</v>
      </c>
      <c r="AF207" s="23">
        <v>206</v>
      </c>
      <c r="AG207" s="23">
        <v>227</v>
      </c>
      <c r="AH207" s="23">
        <v>2</v>
      </c>
      <c r="AI207" s="23">
        <v>2</v>
      </c>
      <c r="AJ207" s="23">
        <v>0</v>
      </c>
      <c r="AK207" s="23">
        <v>4</v>
      </c>
      <c r="AL207" s="23"/>
    </row>
    <row r="208" spans="1:38" x14ac:dyDescent="0.35">
      <c r="A208" s="37" t="s">
        <v>277</v>
      </c>
      <c r="B208" s="23" t="s">
        <v>538</v>
      </c>
      <c r="C208" s="36" t="s">
        <v>35</v>
      </c>
      <c r="D208" s="23">
        <v>0</v>
      </c>
      <c r="E208" s="36">
        <v>1</v>
      </c>
      <c r="F208" s="23">
        <v>1</v>
      </c>
      <c r="G208" s="23">
        <v>1</v>
      </c>
      <c r="H208" s="23">
        <v>1</v>
      </c>
      <c r="I208" s="23">
        <v>0</v>
      </c>
      <c r="J208" s="23">
        <v>0</v>
      </c>
      <c r="K208" s="23">
        <v>0</v>
      </c>
      <c r="L208" s="23">
        <v>0</v>
      </c>
      <c r="M208" s="23">
        <v>527</v>
      </c>
      <c r="N208" s="38">
        <v>2</v>
      </c>
      <c r="O208" s="23">
        <v>529</v>
      </c>
      <c r="P208" s="23">
        <v>0</v>
      </c>
      <c r="Q208" s="23">
        <v>0</v>
      </c>
      <c r="R208" s="23">
        <v>0</v>
      </c>
      <c r="AI208" s="23">
        <v>0</v>
      </c>
      <c r="AJ208" s="23">
        <v>0</v>
      </c>
      <c r="AK208" s="23">
        <v>1</v>
      </c>
      <c r="AL208" s="23"/>
    </row>
    <row r="209" spans="1:38" x14ac:dyDescent="0.35">
      <c r="A209" s="37" t="s">
        <v>277</v>
      </c>
      <c r="B209" s="23" t="s">
        <v>539</v>
      </c>
      <c r="C209" s="36" t="s">
        <v>35</v>
      </c>
      <c r="D209" s="23">
        <v>0</v>
      </c>
      <c r="E209" s="36">
        <v>1</v>
      </c>
      <c r="F209" s="23">
        <v>1</v>
      </c>
      <c r="G209" s="23">
        <v>1</v>
      </c>
      <c r="H209" s="23">
        <v>1</v>
      </c>
      <c r="I209" s="23">
        <v>1</v>
      </c>
      <c r="J209" s="23">
        <v>1</v>
      </c>
      <c r="K209" s="23">
        <v>0</v>
      </c>
      <c r="L209" s="23">
        <v>0</v>
      </c>
      <c r="M209" s="23">
        <v>566</v>
      </c>
      <c r="N209" s="38">
        <v>3</v>
      </c>
      <c r="O209" s="23">
        <v>569</v>
      </c>
      <c r="P209" s="23">
        <v>0</v>
      </c>
      <c r="Q209" s="23">
        <v>0</v>
      </c>
      <c r="R209" s="23">
        <v>0</v>
      </c>
      <c r="AI209" s="23">
        <v>1</v>
      </c>
      <c r="AJ209" s="23">
        <v>0</v>
      </c>
      <c r="AK209" s="23">
        <v>1</v>
      </c>
      <c r="AL209" s="23"/>
    </row>
    <row r="210" spans="1:38" x14ac:dyDescent="0.35">
      <c r="A210" s="37" t="s">
        <v>277</v>
      </c>
      <c r="B210" s="23" t="s">
        <v>540</v>
      </c>
      <c r="C210" s="36" t="s">
        <v>35</v>
      </c>
      <c r="D210" s="23">
        <v>0</v>
      </c>
      <c r="E210" s="36">
        <v>1</v>
      </c>
      <c r="F210" s="23">
        <v>2</v>
      </c>
      <c r="G210" s="23">
        <v>2</v>
      </c>
      <c r="H210" s="23">
        <v>2</v>
      </c>
      <c r="I210" s="23">
        <v>1</v>
      </c>
      <c r="J210" s="23">
        <v>1</v>
      </c>
      <c r="K210" s="23">
        <v>0</v>
      </c>
      <c r="L210" s="23">
        <v>0</v>
      </c>
      <c r="M210" s="23">
        <v>1224</v>
      </c>
      <c r="N210" s="38">
        <v>3</v>
      </c>
      <c r="O210" s="23">
        <v>1227</v>
      </c>
      <c r="P210" s="23">
        <v>0</v>
      </c>
      <c r="Q210" s="23">
        <v>0</v>
      </c>
      <c r="R210" s="23">
        <v>0</v>
      </c>
      <c r="AI210" s="23">
        <v>0</v>
      </c>
      <c r="AJ210" s="23">
        <v>0</v>
      </c>
      <c r="AK210" s="23">
        <v>2</v>
      </c>
      <c r="AL210" s="23"/>
    </row>
    <row r="211" spans="1:38" x14ac:dyDescent="0.35">
      <c r="A211" s="37" t="s">
        <v>277</v>
      </c>
      <c r="B211" s="23" t="s">
        <v>541</v>
      </c>
      <c r="C211" s="36" t="s">
        <v>35</v>
      </c>
      <c r="D211" s="23">
        <v>1</v>
      </c>
      <c r="F211" s="23">
        <v>4</v>
      </c>
      <c r="G211" s="23">
        <v>0</v>
      </c>
      <c r="H211" s="23">
        <v>11</v>
      </c>
      <c r="I211" s="23">
        <v>3</v>
      </c>
      <c r="J211" s="23">
        <v>3</v>
      </c>
      <c r="K211" s="23">
        <v>0</v>
      </c>
      <c r="L211" s="23">
        <v>0</v>
      </c>
      <c r="M211" s="23">
        <v>3135</v>
      </c>
      <c r="N211" s="38">
        <v>3</v>
      </c>
      <c r="O211" s="23">
        <v>3138</v>
      </c>
      <c r="P211" s="23">
        <v>3135</v>
      </c>
      <c r="Q211" s="23">
        <v>3</v>
      </c>
      <c r="R211" s="23">
        <v>3138</v>
      </c>
      <c r="S211" s="23">
        <v>1872</v>
      </c>
      <c r="T211" s="48">
        <f t="shared" si="28"/>
        <v>0.59712918660287084</v>
      </c>
      <c r="U211" s="23">
        <v>3</v>
      </c>
      <c r="V211" s="48">
        <f>U211/Q211</f>
        <v>1</v>
      </c>
      <c r="W211" s="23">
        <v>1875</v>
      </c>
      <c r="X211" s="48">
        <f>W211/R211</f>
        <v>0.59751434034416828</v>
      </c>
      <c r="Y211" s="23">
        <v>49</v>
      </c>
      <c r="Z211" s="23">
        <v>3</v>
      </c>
      <c r="AA211" s="23">
        <v>52</v>
      </c>
      <c r="AB211" s="23">
        <v>42</v>
      </c>
      <c r="AC211" s="23">
        <v>3</v>
      </c>
      <c r="AD211" s="23">
        <v>45</v>
      </c>
      <c r="AE211" s="23">
        <v>5</v>
      </c>
      <c r="AF211" s="23">
        <v>12</v>
      </c>
      <c r="AG211" s="23">
        <v>17</v>
      </c>
      <c r="AH211" s="23">
        <v>4</v>
      </c>
      <c r="AI211" s="23">
        <v>3</v>
      </c>
      <c r="AJ211" s="23">
        <v>0</v>
      </c>
      <c r="AK211" s="23">
        <v>4</v>
      </c>
      <c r="AL211" s="23"/>
    </row>
    <row r="212" spans="1:38" x14ac:dyDescent="0.35">
      <c r="A212" s="37" t="s">
        <v>815</v>
      </c>
      <c r="B212" s="23" t="s">
        <v>542</v>
      </c>
      <c r="C212" s="37" t="s">
        <v>35</v>
      </c>
      <c r="D212" s="23">
        <v>1</v>
      </c>
      <c r="F212" s="23">
        <v>5</v>
      </c>
      <c r="G212" s="23">
        <v>0</v>
      </c>
      <c r="H212" s="23">
        <v>12</v>
      </c>
      <c r="I212" s="23">
        <v>2</v>
      </c>
      <c r="J212" s="23">
        <v>2</v>
      </c>
      <c r="K212" s="23">
        <v>3</v>
      </c>
      <c r="L212" s="23">
        <v>0</v>
      </c>
      <c r="M212" s="23">
        <v>14461</v>
      </c>
      <c r="N212" s="38">
        <v>13</v>
      </c>
      <c r="O212" s="23">
        <v>14474</v>
      </c>
      <c r="P212" s="23">
        <v>14461</v>
      </c>
      <c r="Q212" s="23">
        <v>13</v>
      </c>
      <c r="R212" s="23">
        <v>14474</v>
      </c>
      <c r="S212" s="23">
        <v>5573</v>
      </c>
      <c r="T212" s="48">
        <f t="shared" si="28"/>
        <v>0.38538137058294725</v>
      </c>
      <c r="U212" s="23">
        <v>10</v>
      </c>
      <c r="V212" s="48">
        <f>U212/Q212</f>
        <v>0.76923076923076927</v>
      </c>
      <c r="W212" s="23">
        <v>5583</v>
      </c>
      <c r="X212" s="48">
        <f>W212/R212</f>
        <v>0.38572612961171754</v>
      </c>
      <c r="Y212" s="23">
        <v>98</v>
      </c>
      <c r="Z212" s="23">
        <v>6</v>
      </c>
      <c r="AA212" s="23">
        <v>104</v>
      </c>
      <c r="AB212" s="23">
        <v>83</v>
      </c>
      <c r="AC212" s="23">
        <v>5</v>
      </c>
      <c r="AD212" s="23">
        <v>88</v>
      </c>
      <c r="AE212" s="23">
        <v>13</v>
      </c>
      <c r="AF212" s="23">
        <v>52</v>
      </c>
      <c r="AG212" s="23">
        <v>65</v>
      </c>
      <c r="AH212" s="23">
        <v>2</v>
      </c>
      <c r="AI212" s="23">
        <v>1</v>
      </c>
      <c r="AJ212" s="23">
        <v>0</v>
      </c>
      <c r="AK212" s="23">
        <v>5</v>
      </c>
      <c r="AL212" s="23"/>
    </row>
    <row r="213" spans="1:38" x14ac:dyDescent="0.35">
      <c r="A213" s="37" t="s">
        <v>815</v>
      </c>
      <c r="B213" s="23" t="s">
        <v>543</v>
      </c>
      <c r="C213" s="36" t="s">
        <v>35</v>
      </c>
      <c r="D213" s="23">
        <v>0</v>
      </c>
      <c r="E213" s="36">
        <v>1</v>
      </c>
      <c r="F213" s="23">
        <v>1</v>
      </c>
      <c r="G213" s="23">
        <v>1</v>
      </c>
      <c r="H213" s="23">
        <v>1</v>
      </c>
      <c r="I213" s="23">
        <v>1</v>
      </c>
      <c r="J213" s="23">
        <v>1</v>
      </c>
      <c r="K213" s="23">
        <v>0</v>
      </c>
      <c r="L213" s="23">
        <v>0</v>
      </c>
      <c r="M213" s="23">
        <v>2417</v>
      </c>
      <c r="N213" s="38">
        <v>1</v>
      </c>
      <c r="O213" s="23">
        <v>2418</v>
      </c>
      <c r="P213" s="23">
        <v>0</v>
      </c>
      <c r="Q213" s="23">
        <v>0</v>
      </c>
      <c r="R213" s="23">
        <v>0</v>
      </c>
      <c r="AJ213" s="23">
        <v>0</v>
      </c>
      <c r="AK213" s="23">
        <v>1</v>
      </c>
      <c r="AL213" s="23"/>
    </row>
    <row r="214" spans="1:38" x14ac:dyDescent="0.35">
      <c r="A214" s="37" t="s">
        <v>815</v>
      </c>
      <c r="B214" s="23" t="s">
        <v>544</v>
      </c>
      <c r="C214" s="36" t="s">
        <v>35</v>
      </c>
      <c r="D214" s="23">
        <v>0</v>
      </c>
      <c r="E214" s="36">
        <v>1</v>
      </c>
      <c r="F214" s="23">
        <v>1</v>
      </c>
      <c r="G214" s="23">
        <v>1</v>
      </c>
      <c r="H214" s="23">
        <v>1</v>
      </c>
      <c r="I214" s="23">
        <v>1</v>
      </c>
      <c r="J214" s="23">
        <v>1</v>
      </c>
      <c r="K214" s="23">
        <v>0</v>
      </c>
      <c r="L214" s="23">
        <v>0</v>
      </c>
      <c r="M214" s="23">
        <v>2752</v>
      </c>
      <c r="N214" s="38">
        <v>0</v>
      </c>
      <c r="O214" s="23">
        <v>2752</v>
      </c>
      <c r="P214" s="23">
        <v>0</v>
      </c>
      <c r="Q214" s="23">
        <v>0</v>
      </c>
      <c r="R214" s="23">
        <v>0</v>
      </c>
      <c r="AJ214" s="23">
        <v>0</v>
      </c>
      <c r="AK214" s="23">
        <v>1</v>
      </c>
      <c r="AL214" s="23"/>
    </row>
    <row r="215" spans="1:38" x14ac:dyDescent="0.35">
      <c r="A215" s="37" t="s">
        <v>815</v>
      </c>
      <c r="B215" s="23" t="s">
        <v>545</v>
      </c>
      <c r="C215" s="36" t="s">
        <v>35</v>
      </c>
      <c r="D215" s="23">
        <v>0</v>
      </c>
      <c r="E215" s="36">
        <v>1</v>
      </c>
      <c r="F215" s="23">
        <v>2</v>
      </c>
      <c r="G215" s="23">
        <v>2</v>
      </c>
      <c r="H215" s="23">
        <v>2</v>
      </c>
      <c r="I215" s="23">
        <v>2</v>
      </c>
      <c r="J215" s="23">
        <v>2</v>
      </c>
      <c r="K215" s="23">
        <v>0</v>
      </c>
      <c r="L215" s="23">
        <v>0</v>
      </c>
      <c r="M215" s="23">
        <v>5903</v>
      </c>
      <c r="N215" s="38">
        <v>3</v>
      </c>
      <c r="O215" s="23">
        <v>5906</v>
      </c>
      <c r="P215" s="23">
        <v>0</v>
      </c>
      <c r="Q215" s="23">
        <v>0</v>
      </c>
      <c r="R215" s="23">
        <v>0</v>
      </c>
      <c r="AJ215" s="23">
        <v>0</v>
      </c>
      <c r="AK215" s="23">
        <v>2</v>
      </c>
      <c r="AL215" s="23"/>
    </row>
    <row r="216" spans="1:38" x14ac:dyDescent="0.35">
      <c r="A216" s="37" t="s">
        <v>815</v>
      </c>
      <c r="B216" s="23" t="s">
        <v>546</v>
      </c>
      <c r="C216" s="36" t="s">
        <v>35</v>
      </c>
      <c r="D216" s="23">
        <v>1</v>
      </c>
      <c r="F216" s="23">
        <v>4</v>
      </c>
      <c r="G216" s="23">
        <v>0</v>
      </c>
      <c r="H216" s="23">
        <v>13</v>
      </c>
      <c r="I216" s="23">
        <v>3</v>
      </c>
      <c r="J216" s="23">
        <v>3</v>
      </c>
      <c r="K216" s="23">
        <v>0</v>
      </c>
      <c r="L216" s="23">
        <v>0</v>
      </c>
      <c r="M216" s="23">
        <v>10969</v>
      </c>
      <c r="N216" s="38">
        <v>13</v>
      </c>
      <c r="O216" s="23">
        <v>10982</v>
      </c>
      <c r="P216" s="23">
        <v>10969</v>
      </c>
      <c r="Q216" s="23">
        <v>13</v>
      </c>
      <c r="R216" s="23">
        <v>10982</v>
      </c>
      <c r="S216" s="23">
        <v>4157</v>
      </c>
      <c r="T216" s="48">
        <f t="shared" si="28"/>
        <v>0.37897711733065914</v>
      </c>
      <c r="U216" s="23">
        <v>13</v>
      </c>
      <c r="V216" s="48">
        <f>U216/Q216</f>
        <v>1</v>
      </c>
      <c r="W216" s="23">
        <v>4170</v>
      </c>
      <c r="X216" s="48">
        <f>W216/R216</f>
        <v>0.37971225641959572</v>
      </c>
      <c r="Y216" s="23">
        <v>54</v>
      </c>
      <c r="Z216" s="23">
        <v>1</v>
      </c>
      <c r="AA216" s="23">
        <v>55</v>
      </c>
      <c r="AB216" s="23">
        <v>48</v>
      </c>
      <c r="AC216" s="23">
        <v>1</v>
      </c>
      <c r="AD216" s="23">
        <v>49</v>
      </c>
      <c r="AE216" s="23">
        <v>12</v>
      </c>
      <c r="AF216" s="23">
        <v>14</v>
      </c>
      <c r="AG216" s="23">
        <v>26</v>
      </c>
      <c r="AH216" s="23">
        <v>1</v>
      </c>
      <c r="AI216" s="23">
        <v>1</v>
      </c>
      <c r="AJ216" s="23">
        <v>0</v>
      </c>
      <c r="AK216" s="23">
        <v>4</v>
      </c>
      <c r="AL216" s="23"/>
    </row>
    <row r="217" spans="1:38" x14ac:dyDescent="0.35">
      <c r="A217" s="37" t="s">
        <v>284</v>
      </c>
      <c r="B217" s="23" t="s">
        <v>89</v>
      </c>
      <c r="C217" s="37" t="s">
        <v>35</v>
      </c>
      <c r="D217" s="23">
        <v>1</v>
      </c>
      <c r="F217" s="23">
        <v>3</v>
      </c>
      <c r="G217" s="23">
        <v>0</v>
      </c>
      <c r="H217" s="23">
        <v>6</v>
      </c>
      <c r="I217" s="23">
        <v>3</v>
      </c>
      <c r="J217" s="23">
        <v>3</v>
      </c>
      <c r="K217" s="23">
        <v>0</v>
      </c>
      <c r="L217" s="23">
        <v>0</v>
      </c>
      <c r="M217" s="23">
        <v>3027</v>
      </c>
      <c r="N217" s="38">
        <v>130</v>
      </c>
      <c r="O217" s="23">
        <v>3157</v>
      </c>
      <c r="P217" s="23">
        <v>3027</v>
      </c>
      <c r="Q217" s="23">
        <v>130</v>
      </c>
      <c r="R217" s="23">
        <v>3157</v>
      </c>
      <c r="S217" s="23">
        <v>1691</v>
      </c>
      <c r="T217" s="48">
        <f t="shared" si="28"/>
        <v>0.55863891641889662</v>
      </c>
      <c r="U217" s="23">
        <v>75</v>
      </c>
      <c r="V217" s="48">
        <f>U217/Q217</f>
        <v>0.57692307692307687</v>
      </c>
      <c r="W217" s="23">
        <v>1766</v>
      </c>
      <c r="X217" s="48">
        <f>W217/R217</f>
        <v>0.55939182768451057</v>
      </c>
      <c r="Y217" s="23">
        <v>43</v>
      </c>
      <c r="Z217" s="23">
        <v>2</v>
      </c>
      <c r="AA217" s="23">
        <v>45</v>
      </c>
      <c r="AB217" s="23">
        <v>43</v>
      </c>
      <c r="AC217" s="23">
        <v>1</v>
      </c>
      <c r="AD217" s="23">
        <v>44</v>
      </c>
      <c r="AE217" s="23">
        <v>2</v>
      </c>
      <c r="AF217" s="23">
        <v>24</v>
      </c>
      <c r="AG217" s="23">
        <v>26</v>
      </c>
      <c r="AH217" s="23">
        <v>2</v>
      </c>
      <c r="AI217" s="23">
        <v>2</v>
      </c>
      <c r="AJ217" s="23">
        <v>0</v>
      </c>
      <c r="AK217" s="23">
        <v>3</v>
      </c>
      <c r="AL217" s="23"/>
    </row>
    <row r="218" spans="1:38" x14ac:dyDescent="0.35">
      <c r="A218" s="37" t="s">
        <v>284</v>
      </c>
      <c r="B218" s="23" t="s">
        <v>547</v>
      </c>
      <c r="C218" s="37" t="s">
        <v>35</v>
      </c>
      <c r="D218" s="23">
        <v>1</v>
      </c>
      <c r="F218" s="23">
        <v>3</v>
      </c>
      <c r="G218" s="23">
        <v>0</v>
      </c>
      <c r="H218" s="23">
        <v>9</v>
      </c>
      <c r="I218" s="23">
        <v>0</v>
      </c>
      <c r="J218" s="23">
        <v>0</v>
      </c>
      <c r="K218" s="23">
        <v>0</v>
      </c>
      <c r="L218" s="23">
        <v>0</v>
      </c>
      <c r="M218" s="23">
        <v>2208</v>
      </c>
      <c r="N218" s="38">
        <v>0</v>
      </c>
      <c r="O218" s="23">
        <v>2208</v>
      </c>
      <c r="P218" s="23">
        <v>2208</v>
      </c>
      <c r="Q218" s="23">
        <v>0</v>
      </c>
      <c r="R218" s="23">
        <v>2208</v>
      </c>
      <c r="S218" s="23">
        <v>993</v>
      </c>
      <c r="T218" s="48">
        <f t="shared" si="28"/>
        <v>0.44972826086956524</v>
      </c>
      <c r="U218" s="23">
        <v>0</v>
      </c>
      <c r="W218" s="23">
        <v>993</v>
      </c>
      <c r="X218" s="48">
        <f>W218/R218</f>
        <v>0.44972826086956524</v>
      </c>
      <c r="Y218" s="23">
        <v>69</v>
      </c>
      <c r="Z218" s="23">
        <v>1</v>
      </c>
      <c r="AA218" s="23">
        <v>70</v>
      </c>
      <c r="AB218" s="23">
        <v>61</v>
      </c>
      <c r="AC218" s="23">
        <v>0</v>
      </c>
      <c r="AD218" s="23">
        <v>61</v>
      </c>
      <c r="AE218" s="23">
        <v>2</v>
      </c>
      <c r="AF218" s="23">
        <v>14</v>
      </c>
      <c r="AG218" s="23">
        <v>16</v>
      </c>
      <c r="AH218" s="23">
        <v>7</v>
      </c>
      <c r="AI218" s="23">
        <v>2</v>
      </c>
      <c r="AJ218" s="23">
        <v>0</v>
      </c>
      <c r="AK218" s="23">
        <v>3</v>
      </c>
      <c r="AL218" s="23"/>
    </row>
    <row r="219" spans="1:38" x14ac:dyDescent="0.35">
      <c r="A219" s="37" t="s">
        <v>289</v>
      </c>
      <c r="B219" s="23" t="s">
        <v>466</v>
      </c>
      <c r="C219" s="36" t="s">
        <v>35</v>
      </c>
      <c r="D219" s="23">
        <v>0</v>
      </c>
      <c r="E219" s="36">
        <v>1</v>
      </c>
      <c r="F219" s="23">
        <v>1</v>
      </c>
      <c r="G219" s="38">
        <v>1</v>
      </c>
      <c r="H219" s="23">
        <v>1</v>
      </c>
      <c r="I219" s="23">
        <v>0</v>
      </c>
      <c r="J219" s="23">
        <v>0</v>
      </c>
      <c r="K219" s="23">
        <v>0</v>
      </c>
      <c r="L219" s="23">
        <v>0</v>
      </c>
      <c r="M219" s="23">
        <v>1104</v>
      </c>
      <c r="N219" s="38">
        <v>13</v>
      </c>
      <c r="O219" s="23">
        <v>1117</v>
      </c>
      <c r="P219" s="23">
        <v>0</v>
      </c>
      <c r="Q219" s="23">
        <v>0</v>
      </c>
      <c r="R219" s="23">
        <v>0</v>
      </c>
      <c r="AJ219" s="23">
        <v>0</v>
      </c>
      <c r="AK219" s="23">
        <v>1</v>
      </c>
      <c r="AL219" s="23"/>
    </row>
    <row r="220" spans="1:38" x14ac:dyDescent="0.35">
      <c r="A220" s="37" t="s">
        <v>289</v>
      </c>
      <c r="B220" s="23" t="s">
        <v>548</v>
      </c>
      <c r="C220" s="36" t="s">
        <v>35</v>
      </c>
      <c r="D220" s="23">
        <v>1</v>
      </c>
      <c r="F220" s="23">
        <v>2</v>
      </c>
      <c r="G220" s="23">
        <v>0</v>
      </c>
      <c r="H220" s="23">
        <v>3</v>
      </c>
      <c r="I220" s="23">
        <v>0</v>
      </c>
      <c r="J220" s="23">
        <v>0</v>
      </c>
      <c r="K220" s="23">
        <v>2</v>
      </c>
      <c r="L220" s="23">
        <v>0</v>
      </c>
      <c r="M220" s="23">
        <v>2883</v>
      </c>
      <c r="N220" s="38">
        <v>8</v>
      </c>
      <c r="O220" s="23">
        <v>2891</v>
      </c>
      <c r="P220" s="23">
        <v>2883</v>
      </c>
      <c r="Q220" s="23">
        <v>8</v>
      </c>
      <c r="R220" s="23">
        <v>2891</v>
      </c>
      <c r="S220" s="23">
        <v>1582</v>
      </c>
      <c r="T220" s="48">
        <f t="shared" si="28"/>
        <v>0.54873395768296918</v>
      </c>
      <c r="U220" s="23">
        <v>6</v>
      </c>
      <c r="V220" s="48">
        <f>U220/Q220</f>
        <v>0.75</v>
      </c>
      <c r="W220" s="23">
        <v>1588</v>
      </c>
      <c r="X220" s="48">
        <f>W220/R220</f>
        <v>0.54929090280179871</v>
      </c>
      <c r="Y220" s="23">
        <v>18</v>
      </c>
      <c r="Z220" s="23">
        <v>4</v>
      </c>
      <c r="AA220" s="23">
        <v>22</v>
      </c>
      <c r="AB220" s="23">
        <v>16</v>
      </c>
      <c r="AC220" s="23">
        <v>4</v>
      </c>
      <c r="AD220" s="23">
        <v>20</v>
      </c>
      <c r="AE220" s="23">
        <v>0</v>
      </c>
      <c r="AF220" s="23">
        <v>35</v>
      </c>
      <c r="AG220" s="23">
        <v>35</v>
      </c>
      <c r="AH220" s="23">
        <v>0</v>
      </c>
      <c r="AI220" s="23">
        <v>0</v>
      </c>
      <c r="AJ220" s="23">
        <v>0</v>
      </c>
      <c r="AK220" s="23">
        <v>2</v>
      </c>
      <c r="AL220" s="23"/>
    </row>
    <row r="221" spans="1:38" x14ac:dyDescent="0.35">
      <c r="A221" s="37" t="s">
        <v>289</v>
      </c>
      <c r="B221" s="23" t="s">
        <v>549</v>
      </c>
      <c r="C221" s="36" t="s">
        <v>35</v>
      </c>
      <c r="D221" s="23">
        <v>1</v>
      </c>
      <c r="F221" s="23">
        <v>6</v>
      </c>
      <c r="G221" s="23">
        <v>0</v>
      </c>
      <c r="H221" s="23">
        <v>14</v>
      </c>
      <c r="I221" s="23">
        <v>4</v>
      </c>
      <c r="J221" s="23">
        <v>4</v>
      </c>
      <c r="K221" s="23">
        <v>0</v>
      </c>
      <c r="L221" s="23">
        <v>0</v>
      </c>
      <c r="M221" s="23">
        <v>10104</v>
      </c>
      <c r="N221" s="38">
        <v>5</v>
      </c>
      <c r="O221" s="23">
        <v>10109</v>
      </c>
      <c r="P221" s="23">
        <v>10104</v>
      </c>
      <c r="Q221" s="23">
        <v>5</v>
      </c>
      <c r="R221" s="23">
        <v>10109</v>
      </c>
      <c r="S221" s="23">
        <v>5712</v>
      </c>
      <c r="T221" s="48">
        <f t="shared" si="28"/>
        <v>0.56532066508313539</v>
      </c>
      <c r="U221" s="23">
        <v>4</v>
      </c>
      <c r="V221" s="48">
        <f>U221/Q221</f>
        <v>0.8</v>
      </c>
      <c r="W221" s="23">
        <v>5716</v>
      </c>
      <c r="X221" s="48">
        <f>W221/R221</f>
        <v>0.56543673953902462</v>
      </c>
      <c r="Y221" s="23">
        <v>93</v>
      </c>
      <c r="Z221" s="23">
        <v>5</v>
      </c>
      <c r="AA221" s="23">
        <v>98</v>
      </c>
      <c r="AB221" s="23">
        <v>78</v>
      </c>
      <c r="AC221" s="23">
        <v>5</v>
      </c>
      <c r="AD221" s="23">
        <v>83</v>
      </c>
      <c r="AE221" s="23">
        <v>7</v>
      </c>
      <c r="AF221" s="23">
        <v>78</v>
      </c>
      <c r="AG221" s="23">
        <v>85</v>
      </c>
      <c r="AH221" s="23">
        <v>4</v>
      </c>
      <c r="AI221" s="23">
        <v>3</v>
      </c>
      <c r="AJ221" s="23">
        <v>0</v>
      </c>
      <c r="AK221" s="23">
        <v>6</v>
      </c>
      <c r="AL221" s="23"/>
    </row>
    <row r="222" spans="1:38" x14ac:dyDescent="0.35">
      <c r="A222" s="37" t="s">
        <v>289</v>
      </c>
      <c r="B222" s="23" t="s">
        <v>550</v>
      </c>
      <c r="C222" s="37" t="s">
        <v>35</v>
      </c>
      <c r="D222" s="23">
        <v>1</v>
      </c>
      <c r="F222" s="23">
        <v>1</v>
      </c>
      <c r="G222" s="38">
        <v>0</v>
      </c>
      <c r="H222" s="23">
        <v>3</v>
      </c>
      <c r="I222" s="23">
        <v>1</v>
      </c>
      <c r="J222" s="23">
        <v>0</v>
      </c>
      <c r="K222" s="23">
        <v>0</v>
      </c>
      <c r="L222" s="23">
        <v>0</v>
      </c>
      <c r="M222" s="23">
        <v>1674</v>
      </c>
      <c r="N222" s="38">
        <v>11</v>
      </c>
      <c r="O222" s="23">
        <v>1685</v>
      </c>
      <c r="P222" s="23">
        <v>1674</v>
      </c>
      <c r="Q222" s="23">
        <v>11</v>
      </c>
      <c r="R222" s="23">
        <v>1685</v>
      </c>
      <c r="S222" s="23">
        <v>877</v>
      </c>
      <c r="T222" s="48">
        <f t="shared" si="28"/>
        <v>0.52389486260453999</v>
      </c>
      <c r="U222" s="23">
        <v>8</v>
      </c>
      <c r="V222" s="48">
        <f>U222/Q222</f>
        <v>0.72727272727272729</v>
      </c>
      <c r="W222" s="23">
        <v>885</v>
      </c>
      <c r="X222" s="48">
        <f>W222/R222</f>
        <v>0.52522255192878342</v>
      </c>
      <c r="Y222" s="23">
        <v>8</v>
      </c>
      <c r="Z222" s="23">
        <v>2</v>
      </c>
      <c r="AA222" s="23">
        <v>10</v>
      </c>
      <c r="AB222" s="23">
        <v>8</v>
      </c>
      <c r="AC222" s="23">
        <v>1</v>
      </c>
      <c r="AD222" s="23">
        <v>9</v>
      </c>
      <c r="AE222" s="23">
        <v>4</v>
      </c>
      <c r="AF222" s="23">
        <v>16</v>
      </c>
      <c r="AG222" s="23">
        <v>20</v>
      </c>
      <c r="AH222" s="23">
        <v>1</v>
      </c>
      <c r="AI222" s="23">
        <v>0</v>
      </c>
      <c r="AJ222" s="23">
        <v>0</v>
      </c>
      <c r="AK222" s="23">
        <v>1</v>
      </c>
      <c r="AL222" s="23"/>
    </row>
    <row r="223" spans="1:38" x14ac:dyDescent="0.35">
      <c r="A223" s="37" t="s">
        <v>291</v>
      </c>
      <c r="B223" s="23" t="s">
        <v>551</v>
      </c>
      <c r="C223" s="36" t="s">
        <v>35</v>
      </c>
      <c r="D223" s="23">
        <v>1</v>
      </c>
      <c r="F223" s="23">
        <v>3</v>
      </c>
      <c r="G223" s="23">
        <v>0</v>
      </c>
      <c r="H223" s="23">
        <v>4</v>
      </c>
      <c r="I223" s="23">
        <v>2</v>
      </c>
      <c r="J223" s="23">
        <v>2</v>
      </c>
      <c r="K223" s="23">
        <v>0</v>
      </c>
      <c r="L223" s="23">
        <v>0</v>
      </c>
      <c r="M223" s="23">
        <v>2870</v>
      </c>
      <c r="N223" s="38">
        <v>4</v>
      </c>
      <c r="O223" s="23">
        <v>2874</v>
      </c>
      <c r="P223" s="23">
        <v>2870</v>
      </c>
      <c r="Q223" s="23">
        <v>4</v>
      </c>
      <c r="R223" s="23">
        <v>2874</v>
      </c>
      <c r="S223" s="23">
        <v>1497</v>
      </c>
      <c r="T223" s="48">
        <f t="shared" si="28"/>
        <v>0.52160278745644595</v>
      </c>
      <c r="U223" s="23">
        <v>4</v>
      </c>
      <c r="V223" s="48">
        <f>U223/Q223</f>
        <v>1</v>
      </c>
      <c r="W223" s="23">
        <v>1501</v>
      </c>
      <c r="X223" s="48">
        <f>W223/R223</f>
        <v>0.52226861517049405</v>
      </c>
      <c r="Y223" s="23">
        <v>21</v>
      </c>
      <c r="Z223" s="23">
        <v>6</v>
      </c>
      <c r="AA223" s="23">
        <v>27</v>
      </c>
      <c r="AB223" s="23">
        <v>14</v>
      </c>
      <c r="AC223" s="23">
        <v>6</v>
      </c>
      <c r="AD223" s="23">
        <v>20</v>
      </c>
      <c r="AE223" s="23">
        <v>0</v>
      </c>
      <c r="AF223" s="23">
        <v>17</v>
      </c>
      <c r="AG223" s="23">
        <v>17</v>
      </c>
      <c r="AH223" s="23">
        <v>2</v>
      </c>
      <c r="AI223" s="23">
        <v>2</v>
      </c>
      <c r="AJ223" s="23">
        <v>0</v>
      </c>
      <c r="AK223" s="23">
        <v>3</v>
      </c>
      <c r="AL223" s="23"/>
    </row>
    <row r="224" spans="1:38" x14ac:dyDescent="0.35">
      <c r="A224" s="37" t="s">
        <v>291</v>
      </c>
      <c r="B224" s="23" t="s">
        <v>552</v>
      </c>
      <c r="C224" s="36" t="s">
        <v>35</v>
      </c>
      <c r="D224" s="23">
        <v>0</v>
      </c>
      <c r="E224" s="36">
        <v>1</v>
      </c>
      <c r="F224" s="23">
        <v>3</v>
      </c>
      <c r="G224" s="23">
        <v>3</v>
      </c>
      <c r="H224" s="23">
        <v>3</v>
      </c>
      <c r="I224" s="23">
        <v>3</v>
      </c>
      <c r="J224" s="23">
        <v>3</v>
      </c>
      <c r="K224" s="23">
        <v>0</v>
      </c>
      <c r="L224" s="23">
        <v>0</v>
      </c>
      <c r="M224" s="23">
        <v>2971</v>
      </c>
      <c r="N224" s="38">
        <v>14</v>
      </c>
      <c r="O224" s="23">
        <v>2985</v>
      </c>
      <c r="P224" s="23">
        <v>0</v>
      </c>
      <c r="Q224" s="23">
        <v>0</v>
      </c>
      <c r="R224" s="23">
        <v>0</v>
      </c>
      <c r="AJ224" s="23">
        <v>0</v>
      </c>
      <c r="AK224" s="23">
        <v>3</v>
      </c>
      <c r="AL224" s="23"/>
    </row>
    <row r="225" spans="1:38" x14ac:dyDescent="0.35">
      <c r="A225" s="37" t="s">
        <v>295</v>
      </c>
      <c r="B225" s="23" t="s">
        <v>553</v>
      </c>
      <c r="C225" s="36" t="s">
        <v>36</v>
      </c>
      <c r="D225" s="23">
        <v>1</v>
      </c>
      <c r="F225" s="23">
        <v>3</v>
      </c>
      <c r="G225" s="23">
        <v>0</v>
      </c>
      <c r="H225" s="23">
        <v>7</v>
      </c>
      <c r="I225" s="23">
        <v>2</v>
      </c>
      <c r="J225" s="23">
        <v>1</v>
      </c>
      <c r="K225" s="23">
        <v>0</v>
      </c>
      <c r="L225" s="23">
        <v>0</v>
      </c>
      <c r="M225" s="23">
        <v>28248</v>
      </c>
      <c r="N225" s="23">
        <v>18</v>
      </c>
      <c r="O225" s="23">
        <v>28266</v>
      </c>
      <c r="P225" s="23">
        <v>28248</v>
      </c>
      <c r="Q225" s="23">
        <v>18</v>
      </c>
      <c r="R225" s="23">
        <v>28266</v>
      </c>
      <c r="S225" s="23">
        <v>11915</v>
      </c>
      <c r="T225" s="48">
        <f t="shared" si="28"/>
        <v>0.42179977343528746</v>
      </c>
      <c r="U225" s="23">
        <v>16</v>
      </c>
      <c r="V225" s="48">
        <f t="shared" ref="V225:V246" si="29">U225/Q225</f>
        <v>0.88888888888888884</v>
      </c>
      <c r="W225" s="23">
        <v>11931</v>
      </c>
      <c r="X225" s="48">
        <f t="shared" ref="X225:X246" si="30">W225/R225</f>
        <v>0.42209721927403948</v>
      </c>
      <c r="Y225" s="23">
        <v>341</v>
      </c>
      <c r="Z225" s="23">
        <v>3</v>
      </c>
      <c r="AA225" s="23">
        <v>344</v>
      </c>
      <c r="AB225" s="23">
        <v>299</v>
      </c>
      <c r="AC225" s="23">
        <v>1</v>
      </c>
      <c r="AD225" s="23">
        <v>300</v>
      </c>
      <c r="AE225" s="23">
        <v>52</v>
      </c>
      <c r="AF225" s="23">
        <v>476</v>
      </c>
      <c r="AG225" s="23">
        <v>528</v>
      </c>
      <c r="AH225" s="23">
        <v>3</v>
      </c>
      <c r="AI225" s="23">
        <v>2</v>
      </c>
      <c r="AJ225" s="23">
        <v>0</v>
      </c>
      <c r="AK225" s="23">
        <v>3</v>
      </c>
      <c r="AL225" s="23"/>
    </row>
    <row r="226" spans="1:38" x14ac:dyDescent="0.35">
      <c r="A226" s="37" t="s">
        <v>295</v>
      </c>
      <c r="B226" s="23" t="s">
        <v>554</v>
      </c>
      <c r="C226" s="36" t="s">
        <v>36</v>
      </c>
      <c r="D226" s="23">
        <v>1</v>
      </c>
      <c r="F226" s="23">
        <v>2</v>
      </c>
      <c r="G226" s="23">
        <v>0</v>
      </c>
      <c r="H226" s="23">
        <v>4</v>
      </c>
      <c r="I226" s="23">
        <v>1</v>
      </c>
      <c r="J226" s="23">
        <v>1</v>
      </c>
      <c r="K226" s="23">
        <v>0</v>
      </c>
      <c r="L226" s="23">
        <v>0</v>
      </c>
      <c r="M226" s="23">
        <v>24448</v>
      </c>
      <c r="N226" s="23">
        <v>27</v>
      </c>
      <c r="O226" s="23">
        <v>24475</v>
      </c>
      <c r="P226" s="23">
        <v>24448</v>
      </c>
      <c r="Q226" s="23">
        <v>27</v>
      </c>
      <c r="R226" s="23">
        <v>24475</v>
      </c>
      <c r="S226" s="23">
        <v>10043</v>
      </c>
      <c r="T226" s="48">
        <f t="shared" si="28"/>
        <v>0.41079024869109948</v>
      </c>
      <c r="U226" s="23">
        <v>24</v>
      </c>
      <c r="V226" s="48">
        <f t="shared" si="29"/>
        <v>0.88888888888888884</v>
      </c>
      <c r="W226" s="23">
        <v>10067</v>
      </c>
      <c r="X226" s="48">
        <f t="shared" si="30"/>
        <v>0.41131767109295198</v>
      </c>
      <c r="Y226" s="23">
        <v>362</v>
      </c>
      <c r="Z226" s="23">
        <v>6</v>
      </c>
      <c r="AA226" s="23">
        <v>368</v>
      </c>
      <c r="AB226" s="23">
        <v>312</v>
      </c>
      <c r="AC226" s="23">
        <v>4</v>
      </c>
      <c r="AD226" s="23">
        <v>316</v>
      </c>
      <c r="AE226" s="23">
        <v>57</v>
      </c>
      <c r="AF226" s="23">
        <v>357</v>
      </c>
      <c r="AG226" s="23">
        <v>414</v>
      </c>
      <c r="AH226" s="23">
        <v>2</v>
      </c>
      <c r="AI226" s="23">
        <v>2</v>
      </c>
      <c r="AJ226" s="23">
        <v>0</v>
      </c>
      <c r="AK226" s="23">
        <v>2</v>
      </c>
      <c r="AL226" s="23"/>
    </row>
    <row r="227" spans="1:38" x14ac:dyDescent="0.35">
      <c r="A227" s="37" t="s">
        <v>295</v>
      </c>
      <c r="B227" s="23" t="s">
        <v>555</v>
      </c>
      <c r="C227" s="36" t="s">
        <v>36</v>
      </c>
      <c r="D227" s="23">
        <v>1</v>
      </c>
      <c r="F227" s="23">
        <v>3</v>
      </c>
      <c r="G227" s="23">
        <v>0</v>
      </c>
      <c r="H227" s="23">
        <v>7</v>
      </c>
      <c r="I227" s="23">
        <v>3</v>
      </c>
      <c r="J227" s="23">
        <v>2</v>
      </c>
      <c r="K227" s="23">
        <v>0</v>
      </c>
      <c r="L227" s="23">
        <v>0</v>
      </c>
      <c r="M227" s="23">
        <v>28715</v>
      </c>
      <c r="N227" s="23">
        <v>108</v>
      </c>
      <c r="O227" s="23">
        <v>28823</v>
      </c>
      <c r="P227" s="23">
        <v>28715</v>
      </c>
      <c r="Q227" s="23">
        <v>108</v>
      </c>
      <c r="R227" s="23">
        <v>28823</v>
      </c>
      <c r="S227" s="23">
        <v>10322</v>
      </c>
      <c r="T227" s="48">
        <f t="shared" si="28"/>
        <v>0.35946369493296187</v>
      </c>
      <c r="U227" s="23">
        <v>98</v>
      </c>
      <c r="V227" s="48">
        <f t="shared" si="29"/>
        <v>0.90740740740740744</v>
      </c>
      <c r="W227" s="23">
        <v>10420</v>
      </c>
      <c r="X227" s="48">
        <f t="shared" si="30"/>
        <v>0.36151684418693403</v>
      </c>
      <c r="Y227" s="23">
        <v>683</v>
      </c>
      <c r="Z227" s="23">
        <v>16</v>
      </c>
      <c r="AA227" s="23">
        <v>699</v>
      </c>
      <c r="AB227" s="23">
        <v>582</v>
      </c>
      <c r="AC227" s="23">
        <v>14</v>
      </c>
      <c r="AD227" s="23">
        <v>596</v>
      </c>
      <c r="AE227" s="23">
        <v>28</v>
      </c>
      <c r="AF227" s="23">
        <v>259</v>
      </c>
      <c r="AG227" s="23">
        <v>287</v>
      </c>
      <c r="AH227" s="23">
        <v>4</v>
      </c>
      <c r="AI227" s="23">
        <v>3</v>
      </c>
      <c r="AJ227" s="23">
        <v>0</v>
      </c>
      <c r="AK227" s="23">
        <v>3</v>
      </c>
      <c r="AL227" s="23"/>
    </row>
    <row r="228" spans="1:38" x14ac:dyDescent="0.35">
      <c r="A228" s="37" t="s">
        <v>295</v>
      </c>
      <c r="B228" s="23" t="s">
        <v>556</v>
      </c>
      <c r="C228" s="36" t="s">
        <v>36</v>
      </c>
      <c r="D228" s="23">
        <v>1</v>
      </c>
      <c r="F228" s="23">
        <v>3</v>
      </c>
      <c r="G228" s="23">
        <v>0</v>
      </c>
      <c r="H228" s="23">
        <v>8</v>
      </c>
      <c r="I228" s="23">
        <v>3</v>
      </c>
      <c r="J228" s="23">
        <v>2</v>
      </c>
      <c r="K228" s="23">
        <v>2</v>
      </c>
      <c r="L228" s="23">
        <v>0</v>
      </c>
      <c r="M228" s="23">
        <v>33788</v>
      </c>
      <c r="N228" s="23">
        <v>35</v>
      </c>
      <c r="O228" s="23">
        <v>33823</v>
      </c>
      <c r="P228" s="23">
        <v>33788</v>
      </c>
      <c r="Q228" s="23">
        <v>35</v>
      </c>
      <c r="R228" s="23">
        <v>33823</v>
      </c>
      <c r="S228" s="23">
        <v>12677</v>
      </c>
      <c r="T228" s="48">
        <f t="shared" si="28"/>
        <v>0.37519237599147626</v>
      </c>
      <c r="U228" s="23">
        <v>33</v>
      </c>
      <c r="V228" s="48">
        <f t="shared" si="29"/>
        <v>0.94285714285714284</v>
      </c>
      <c r="W228" s="23">
        <v>12710</v>
      </c>
      <c r="X228" s="48">
        <f t="shared" si="30"/>
        <v>0.37577979481417972</v>
      </c>
      <c r="Y228" s="23">
        <v>164</v>
      </c>
      <c r="Z228" s="23">
        <v>5</v>
      </c>
      <c r="AA228" s="23">
        <v>169</v>
      </c>
      <c r="AB228" s="23">
        <v>149</v>
      </c>
      <c r="AC228" s="23">
        <v>4</v>
      </c>
      <c r="AD228" s="23">
        <v>153</v>
      </c>
      <c r="AE228" s="23">
        <v>35</v>
      </c>
      <c r="AF228" s="23">
        <v>417</v>
      </c>
      <c r="AG228" s="23">
        <v>452</v>
      </c>
      <c r="AH228" s="23">
        <v>3</v>
      </c>
      <c r="AI228" s="23">
        <v>2</v>
      </c>
      <c r="AJ228" s="23">
        <v>0</v>
      </c>
      <c r="AK228" s="23">
        <v>3</v>
      </c>
      <c r="AL228" s="23"/>
    </row>
    <row r="229" spans="1:38" x14ac:dyDescent="0.35">
      <c r="A229" s="37" t="s">
        <v>295</v>
      </c>
      <c r="B229" s="23" t="s">
        <v>557</v>
      </c>
      <c r="C229" s="36" t="s">
        <v>36</v>
      </c>
      <c r="D229" s="23">
        <v>1</v>
      </c>
      <c r="F229" s="23">
        <v>3</v>
      </c>
      <c r="G229" s="23">
        <v>0</v>
      </c>
      <c r="H229" s="23">
        <v>9</v>
      </c>
      <c r="I229" s="23">
        <v>2</v>
      </c>
      <c r="J229" s="23">
        <v>2</v>
      </c>
      <c r="K229" s="23">
        <v>0</v>
      </c>
      <c r="L229" s="23">
        <v>0</v>
      </c>
      <c r="M229" s="23">
        <v>32773</v>
      </c>
      <c r="N229" s="23">
        <v>31</v>
      </c>
      <c r="O229" s="23">
        <v>32804</v>
      </c>
      <c r="P229" s="23">
        <v>32773</v>
      </c>
      <c r="Q229" s="23">
        <v>31</v>
      </c>
      <c r="R229" s="23">
        <v>32804</v>
      </c>
      <c r="S229" s="23">
        <v>15908</v>
      </c>
      <c r="T229" s="48">
        <f t="shared" si="28"/>
        <v>0.48539956671650442</v>
      </c>
      <c r="U229" s="23">
        <v>25</v>
      </c>
      <c r="V229" s="48">
        <f t="shared" si="29"/>
        <v>0.80645161290322576</v>
      </c>
      <c r="W229" s="23">
        <v>15933</v>
      </c>
      <c r="X229" s="48">
        <f t="shared" si="30"/>
        <v>0.4857029630532862</v>
      </c>
      <c r="Y229" s="23">
        <v>263</v>
      </c>
      <c r="Z229" s="23">
        <v>8</v>
      </c>
      <c r="AA229" s="23">
        <v>271</v>
      </c>
      <c r="AB229" s="23">
        <v>227</v>
      </c>
      <c r="AC229" s="23">
        <v>8</v>
      </c>
      <c r="AD229" s="23">
        <v>235</v>
      </c>
      <c r="AE229" s="23">
        <v>24</v>
      </c>
      <c r="AF229" s="23">
        <v>286</v>
      </c>
      <c r="AG229" s="23">
        <v>310</v>
      </c>
      <c r="AH229" s="23">
        <v>3</v>
      </c>
      <c r="AI229" s="23">
        <v>2</v>
      </c>
      <c r="AJ229" s="23">
        <v>0</v>
      </c>
      <c r="AK229" s="23">
        <v>3</v>
      </c>
      <c r="AL229" s="23"/>
    </row>
    <row r="230" spans="1:38" x14ac:dyDescent="0.35">
      <c r="A230" s="37" t="s">
        <v>558</v>
      </c>
      <c r="B230" s="23" t="s">
        <v>559</v>
      </c>
      <c r="C230" s="36" t="s">
        <v>35</v>
      </c>
      <c r="D230" s="23">
        <v>1</v>
      </c>
      <c r="F230" s="23">
        <v>4</v>
      </c>
      <c r="G230" s="23">
        <v>0</v>
      </c>
      <c r="H230" s="23">
        <v>7</v>
      </c>
      <c r="I230" s="23">
        <v>4</v>
      </c>
      <c r="J230" s="23">
        <v>3</v>
      </c>
      <c r="K230" s="23">
        <v>0</v>
      </c>
      <c r="L230" s="23">
        <v>0</v>
      </c>
      <c r="M230" s="23">
        <v>13101</v>
      </c>
      <c r="N230" s="38">
        <v>12</v>
      </c>
      <c r="O230" s="23">
        <v>13113</v>
      </c>
      <c r="P230" s="23">
        <v>13101</v>
      </c>
      <c r="Q230" s="23">
        <v>12</v>
      </c>
      <c r="R230" s="23">
        <v>13113</v>
      </c>
      <c r="S230" s="23">
        <v>5044</v>
      </c>
      <c r="T230" s="48">
        <f t="shared" si="28"/>
        <v>0.38500877795588123</v>
      </c>
      <c r="U230" s="23">
        <v>9</v>
      </c>
      <c r="V230" s="48">
        <f t="shared" si="29"/>
        <v>0.75</v>
      </c>
      <c r="W230" s="23">
        <v>5053</v>
      </c>
      <c r="X230" s="48">
        <f t="shared" si="30"/>
        <v>0.38534278959810875</v>
      </c>
      <c r="Y230" s="23">
        <v>54</v>
      </c>
      <c r="Z230" s="23">
        <v>0</v>
      </c>
      <c r="AA230" s="23">
        <v>54</v>
      </c>
      <c r="AB230" s="23">
        <v>43</v>
      </c>
      <c r="AC230" s="23">
        <v>0</v>
      </c>
      <c r="AD230" s="23">
        <v>43</v>
      </c>
      <c r="AE230" s="23">
        <v>6</v>
      </c>
      <c r="AF230" s="23">
        <v>173</v>
      </c>
      <c r="AG230" s="23">
        <v>179</v>
      </c>
      <c r="AH230" s="23">
        <v>2</v>
      </c>
      <c r="AI230" s="23">
        <v>1</v>
      </c>
      <c r="AJ230" s="23">
        <v>0</v>
      </c>
      <c r="AK230" s="23">
        <v>4</v>
      </c>
      <c r="AL230" s="23"/>
    </row>
    <row r="231" spans="1:38" x14ac:dyDescent="0.35">
      <c r="A231" s="37" t="s">
        <v>558</v>
      </c>
      <c r="B231" s="23" t="s">
        <v>560</v>
      </c>
      <c r="C231" s="36" t="s">
        <v>35</v>
      </c>
      <c r="D231" s="23">
        <v>1</v>
      </c>
      <c r="F231" s="23">
        <v>3</v>
      </c>
      <c r="G231" s="23">
        <v>0</v>
      </c>
      <c r="H231" s="23">
        <v>10</v>
      </c>
      <c r="I231" s="23">
        <v>1</v>
      </c>
      <c r="J231" s="23">
        <v>0</v>
      </c>
      <c r="K231" s="23">
        <v>0</v>
      </c>
      <c r="L231" s="23">
        <v>0</v>
      </c>
      <c r="M231" s="23">
        <v>11566</v>
      </c>
      <c r="N231" s="38">
        <v>129</v>
      </c>
      <c r="O231" s="23">
        <v>11695</v>
      </c>
      <c r="P231" s="23">
        <v>11566</v>
      </c>
      <c r="Q231" s="23">
        <v>129</v>
      </c>
      <c r="R231" s="23">
        <v>11695</v>
      </c>
      <c r="S231" s="23">
        <v>4987</v>
      </c>
      <c r="T231" s="48">
        <f t="shared" si="28"/>
        <v>0.43117758948642571</v>
      </c>
      <c r="U231" s="23">
        <v>103</v>
      </c>
      <c r="V231" s="48">
        <f t="shared" si="29"/>
        <v>0.79844961240310075</v>
      </c>
      <c r="W231" s="23">
        <v>5090</v>
      </c>
      <c r="X231" s="48">
        <f t="shared" si="30"/>
        <v>0.43522873022659259</v>
      </c>
      <c r="Y231" s="23">
        <v>41</v>
      </c>
      <c r="Z231" s="23">
        <v>7</v>
      </c>
      <c r="AA231" s="23">
        <v>48</v>
      </c>
      <c r="AB231" s="23">
        <v>31</v>
      </c>
      <c r="AC231" s="23">
        <v>5</v>
      </c>
      <c r="AD231" s="23">
        <v>36</v>
      </c>
      <c r="AE231" s="23">
        <v>42</v>
      </c>
      <c r="AF231" s="23">
        <v>147</v>
      </c>
      <c r="AG231" s="23">
        <v>189</v>
      </c>
      <c r="AH231" s="23">
        <v>3</v>
      </c>
      <c r="AI231" s="23">
        <v>2</v>
      </c>
      <c r="AJ231" s="23">
        <v>0</v>
      </c>
      <c r="AK231" s="23">
        <v>3</v>
      </c>
      <c r="AL231" s="23"/>
    </row>
    <row r="232" spans="1:38" x14ac:dyDescent="0.35">
      <c r="A232" s="37" t="s">
        <v>558</v>
      </c>
      <c r="B232" s="23" t="s">
        <v>561</v>
      </c>
      <c r="C232" s="36" t="s">
        <v>35</v>
      </c>
      <c r="D232" s="23">
        <v>1</v>
      </c>
      <c r="F232" s="23">
        <v>4</v>
      </c>
      <c r="G232" s="23">
        <v>0</v>
      </c>
      <c r="H232" s="23">
        <v>6</v>
      </c>
      <c r="I232" s="23">
        <v>4</v>
      </c>
      <c r="J232" s="23">
        <v>3</v>
      </c>
      <c r="K232" s="23">
        <v>0</v>
      </c>
      <c r="L232" s="23">
        <v>0</v>
      </c>
      <c r="M232" s="23">
        <v>11573</v>
      </c>
      <c r="N232" s="38">
        <v>39</v>
      </c>
      <c r="O232" s="23">
        <v>11612</v>
      </c>
      <c r="P232" s="23">
        <v>11573</v>
      </c>
      <c r="Q232" s="23">
        <v>39</v>
      </c>
      <c r="R232" s="23">
        <v>11612</v>
      </c>
      <c r="S232" s="23">
        <v>4077</v>
      </c>
      <c r="T232" s="48">
        <f t="shared" si="28"/>
        <v>0.35228549209366627</v>
      </c>
      <c r="U232" s="23">
        <v>24</v>
      </c>
      <c r="V232" s="48">
        <f t="shared" si="29"/>
        <v>0.61538461538461542</v>
      </c>
      <c r="W232" s="23">
        <v>4101</v>
      </c>
      <c r="X232" s="48">
        <f t="shared" si="30"/>
        <v>0.35316913537719602</v>
      </c>
      <c r="Y232" s="23">
        <v>36</v>
      </c>
      <c r="Z232" s="23">
        <v>3</v>
      </c>
      <c r="AA232" s="23">
        <v>39</v>
      </c>
      <c r="AB232" s="23">
        <v>31</v>
      </c>
      <c r="AC232" s="23">
        <v>3</v>
      </c>
      <c r="AD232" s="23">
        <v>34</v>
      </c>
      <c r="AE232" s="23">
        <v>2</v>
      </c>
      <c r="AF232" s="23">
        <v>81</v>
      </c>
      <c r="AG232" s="23">
        <v>83</v>
      </c>
      <c r="AH232" s="23">
        <v>1</v>
      </c>
      <c r="AI232" s="23">
        <v>1</v>
      </c>
      <c r="AJ232" s="23">
        <v>0</v>
      </c>
      <c r="AK232" s="23">
        <v>4</v>
      </c>
      <c r="AL232" s="23"/>
    </row>
    <row r="233" spans="1:38" x14ac:dyDescent="0.35">
      <c r="A233" s="37" t="s">
        <v>339</v>
      </c>
      <c r="B233" s="23" t="s">
        <v>562</v>
      </c>
      <c r="C233" s="36" t="s">
        <v>35</v>
      </c>
      <c r="D233" s="23">
        <v>1</v>
      </c>
      <c r="F233" s="23">
        <v>3</v>
      </c>
      <c r="G233" s="23">
        <v>0</v>
      </c>
      <c r="H233" s="23">
        <v>8</v>
      </c>
      <c r="I233" s="23">
        <v>2</v>
      </c>
      <c r="J233" s="23">
        <v>2</v>
      </c>
      <c r="K233" s="23">
        <v>0</v>
      </c>
      <c r="L233" s="23">
        <v>0</v>
      </c>
      <c r="M233" s="23">
        <v>2456</v>
      </c>
      <c r="N233" s="38">
        <v>13</v>
      </c>
      <c r="O233" s="23">
        <v>2469</v>
      </c>
      <c r="P233" s="23">
        <v>2456</v>
      </c>
      <c r="Q233" s="23">
        <v>13</v>
      </c>
      <c r="R233" s="23">
        <v>2469</v>
      </c>
      <c r="S233" s="23">
        <v>1680</v>
      </c>
      <c r="T233" s="48">
        <f t="shared" si="28"/>
        <v>0.68403908794788271</v>
      </c>
      <c r="U233" s="23">
        <v>11</v>
      </c>
      <c r="V233" s="48">
        <f t="shared" si="29"/>
        <v>0.84615384615384615</v>
      </c>
      <c r="W233" s="23">
        <v>1691</v>
      </c>
      <c r="X233" s="48">
        <f t="shared" si="30"/>
        <v>0.68489266909680035</v>
      </c>
      <c r="Y233" s="23">
        <v>37</v>
      </c>
      <c r="Z233" s="23">
        <v>4</v>
      </c>
      <c r="AA233" s="23">
        <v>41</v>
      </c>
      <c r="AB233" s="23">
        <v>33</v>
      </c>
      <c r="AC233" s="23">
        <v>3</v>
      </c>
      <c r="AD233" s="23">
        <v>36</v>
      </c>
      <c r="AE233" s="23">
        <v>1</v>
      </c>
      <c r="AF233" s="23">
        <v>13</v>
      </c>
      <c r="AG233" s="23">
        <v>14</v>
      </c>
      <c r="AH233" s="23">
        <v>2</v>
      </c>
      <c r="AI233" s="23">
        <v>0</v>
      </c>
      <c r="AJ233" s="23">
        <v>0</v>
      </c>
      <c r="AK233" s="23">
        <v>3</v>
      </c>
      <c r="AL233" s="23"/>
    </row>
    <row r="234" spans="1:38" x14ac:dyDescent="0.35">
      <c r="A234" s="37" t="s">
        <v>339</v>
      </c>
      <c r="B234" s="23" t="s">
        <v>432</v>
      </c>
      <c r="C234" s="36" t="s">
        <v>35</v>
      </c>
      <c r="D234" s="23">
        <v>1</v>
      </c>
      <c r="F234" s="23">
        <v>3</v>
      </c>
      <c r="G234" s="23">
        <v>0</v>
      </c>
      <c r="H234" s="23">
        <v>8</v>
      </c>
      <c r="I234" s="23">
        <v>2</v>
      </c>
      <c r="J234" s="23">
        <v>1</v>
      </c>
      <c r="K234" s="23">
        <v>0</v>
      </c>
      <c r="L234" s="23">
        <v>0</v>
      </c>
      <c r="M234" s="23">
        <v>2395</v>
      </c>
      <c r="N234" s="38">
        <v>17</v>
      </c>
      <c r="O234" s="23">
        <v>2412</v>
      </c>
      <c r="P234" s="23">
        <v>2395</v>
      </c>
      <c r="Q234" s="23">
        <v>17</v>
      </c>
      <c r="R234" s="23">
        <v>2412</v>
      </c>
      <c r="S234" s="23">
        <v>1570</v>
      </c>
      <c r="T234" s="48">
        <f t="shared" si="28"/>
        <v>0.6555323590814196</v>
      </c>
      <c r="U234" s="23">
        <v>13</v>
      </c>
      <c r="V234" s="48">
        <f t="shared" si="29"/>
        <v>0.76470588235294112</v>
      </c>
      <c r="W234" s="23">
        <v>1583</v>
      </c>
      <c r="X234" s="48">
        <f t="shared" si="30"/>
        <v>0.65630182421227201</v>
      </c>
      <c r="Y234" s="23">
        <v>32</v>
      </c>
      <c r="Z234" s="23">
        <v>9</v>
      </c>
      <c r="AA234" s="23">
        <v>41</v>
      </c>
      <c r="AB234" s="23">
        <v>29</v>
      </c>
      <c r="AC234" s="23">
        <v>7</v>
      </c>
      <c r="AD234" s="23">
        <v>36</v>
      </c>
      <c r="AE234" s="23">
        <v>0</v>
      </c>
      <c r="AF234" s="23">
        <v>20</v>
      </c>
      <c r="AG234" s="23">
        <v>20</v>
      </c>
      <c r="AH234" s="23">
        <v>4</v>
      </c>
      <c r="AI234" s="23">
        <v>3</v>
      </c>
      <c r="AJ234" s="23">
        <v>0</v>
      </c>
      <c r="AK234" s="23">
        <v>3</v>
      </c>
      <c r="AL234" s="23"/>
    </row>
    <row r="235" spans="1:38" x14ac:dyDescent="0.35">
      <c r="A235" s="37" t="s">
        <v>339</v>
      </c>
      <c r="B235" s="23" t="s">
        <v>433</v>
      </c>
      <c r="C235" s="36" t="s">
        <v>35</v>
      </c>
      <c r="D235" s="23">
        <v>1</v>
      </c>
      <c r="F235" s="23">
        <v>2</v>
      </c>
      <c r="G235" s="23">
        <v>0</v>
      </c>
      <c r="H235" s="23">
        <v>5</v>
      </c>
      <c r="I235" s="23">
        <v>1</v>
      </c>
      <c r="J235" s="23">
        <v>0</v>
      </c>
      <c r="K235" s="23">
        <v>0</v>
      </c>
      <c r="L235" s="23">
        <v>0</v>
      </c>
      <c r="M235" s="23">
        <v>1042</v>
      </c>
      <c r="N235" s="38">
        <v>30</v>
      </c>
      <c r="O235" s="23">
        <v>1072</v>
      </c>
      <c r="P235" s="23">
        <v>1042</v>
      </c>
      <c r="Q235" s="23">
        <v>30</v>
      </c>
      <c r="R235" s="23">
        <v>1072</v>
      </c>
      <c r="S235" s="23">
        <v>584</v>
      </c>
      <c r="T235" s="48">
        <f t="shared" si="28"/>
        <v>0.56046065259117084</v>
      </c>
      <c r="U235" s="23">
        <v>24</v>
      </c>
      <c r="V235" s="48">
        <f t="shared" si="29"/>
        <v>0.8</v>
      </c>
      <c r="W235" s="23">
        <v>608</v>
      </c>
      <c r="X235" s="48">
        <f t="shared" si="30"/>
        <v>0.56716417910447758</v>
      </c>
      <c r="Y235" s="23">
        <v>4</v>
      </c>
      <c r="Z235" s="23">
        <v>5</v>
      </c>
      <c r="AA235" s="23">
        <v>9</v>
      </c>
      <c r="AB235" s="23">
        <v>2</v>
      </c>
      <c r="AC235" s="23">
        <v>5</v>
      </c>
      <c r="AD235" s="23">
        <v>7</v>
      </c>
      <c r="AE235" s="23">
        <v>0</v>
      </c>
      <c r="AF235" s="23">
        <v>4</v>
      </c>
      <c r="AG235" s="23">
        <v>4</v>
      </c>
      <c r="AH235" s="23">
        <v>0</v>
      </c>
      <c r="AI235" s="23">
        <v>0</v>
      </c>
      <c r="AJ235" s="23">
        <v>0</v>
      </c>
      <c r="AK235" s="23">
        <v>2</v>
      </c>
      <c r="AL235" s="23"/>
    </row>
    <row r="236" spans="1:38" x14ac:dyDescent="0.35">
      <c r="A236" s="37" t="s">
        <v>563</v>
      </c>
      <c r="B236" s="23" t="s">
        <v>564</v>
      </c>
      <c r="C236" s="37" t="s">
        <v>35</v>
      </c>
      <c r="D236" s="23">
        <v>1</v>
      </c>
      <c r="F236" s="23">
        <v>1</v>
      </c>
      <c r="G236" s="23">
        <v>0</v>
      </c>
      <c r="H236" s="23">
        <v>3</v>
      </c>
      <c r="I236" s="23">
        <v>0</v>
      </c>
      <c r="J236" s="23">
        <v>0</v>
      </c>
      <c r="K236" s="23">
        <v>0</v>
      </c>
      <c r="L236" s="23">
        <v>0</v>
      </c>
      <c r="M236" s="23">
        <v>1825</v>
      </c>
      <c r="N236" s="38">
        <v>3</v>
      </c>
      <c r="O236" s="23">
        <v>1828</v>
      </c>
      <c r="P236" s="23">
        <v>1825</v>
      </c>
      <c r="Q236" s="23">
        <v>3</v>
      </c>
      <c r="R236" s="23">
        <v>1828</v>
      </c>
      <c r="S236" s="23">
        <v>695</v>
      </c>
      <c r="T236" s="48">
        <f t="shared" si="28"/>
        <v>0.38082191780821917</v>
      </c>
      <c r="U236" s="23">
        <v>1</v>
      </c>
      <c r="V236" s="48">
        <f t="shared" si="29"/>
        <v>0.33333333333333331</v>
      </c>
      <c r="W236" s="23">
        <v>696</v>
      </c>
      <c r="X236" s="48">
        <f t="shared" si="30"/>
        <v>0.38074398249452956</v>
      </c>
      <c r="Y236" s="23">
        <v>20</v>
      </c>
      <c r="Z236" s="23">
        <v>0</v>
      </c>
      <c r="AA236" s="23">
        <v>20</v>
      </c>
      <c r="AB236" s="23">
        <v>14</v>
      </c>
      <c r="AC236" s="23">
        <v>0</v>
      </c>
      <c r="AD236" s="23">
        <v>14</v>
      </c>
      <c r="AE236" s="23">
        <v>2</v>
      </c>
      <c r="AF236" s="23">
        <v>6</v>
      </c>
      <c r="AG236" s="23">
        <v>8</v>
      </c>
      <c r="AH236" s="23">
        <v>3</v>
      </c>
      <c r="AI236" s="23">
        <v>1</v>
      </c>
      <c r="AJ236" s="23">
        <v>0</v>
      </c>
      <c r="AK236" s="23">
        <v>1</v>
      </c>
      <c r="AL236" s="23"/>
    </row>
    <row r="237" spans="1:38" x14ac:dyDescent="0.35">
      <c r="A237" s="37" t="s">
        <v>563</v>
      </c>
      <c r="B237" s="23" t="s">
        <v>565</v>
      </c>
      <c r="C237" s="36" t="s">
        <v>35</v>
      </c>
      <c r="D237" s="23">
        <v>1</v>
      </c>
      <c r="F237" s="23">
        <v>3</v>
      </c>
      <c r="G237" s="23">
        <v>0</v>
      </c>
      <c r="H237" s="23">
        <v>7</v>
      </c>
      <c r="I237" s="23">
        <v>1</v>
      </c>
      <c r="J237" s="23">
        <v>1</v>
      </c>
      <c r="K237" s="23">
        <v>0</v>
      </c>
      <c r="L237" s="23">
        <v>0</v>
      </c>
      <c r="M237" s="23">
        <v>6750</v>
      </c>
      <c r="N237" s="38">
        <v>7</v>
      </c>
      <c r="O237" s="23">
        <v>6757</v>
      </c>
      <c r="P237" s="23">
        <v>6750</v>
      </c>
      <c r="Q237" s="23">
        <v>7</v>
      </c>
      <c r="R237" s="23">
        <v>6757</v>
      </c>
      <c r="S237" s="23">
        <v>3499</v>
      </c>
      <c r="T237" s="48">
        <f t="shared" si="28"/>
        <v>0.51837037037037037</v>
      </c>
      <c r="U237" s="23">
        <v>9</v>
      </c>
      <c r="V237" s="48">
        <f t="shared" si="29"/>
        <v>1.2857142857142858</v>
      </c>
      <c r="W237" s="23">
        <v>3508</v>
      </c>
      <c r="X237" s="48">
        <f t="shared" si="30"/>
        <v>0.51916531004883826</v>
      </c>
      <c r="Y237" s="23">
        <v>69</v>
      </c>
      <c r="Z237" s="23">
        <v>8</v>
      </c>
      <c r="AA237" s="23">
        <v>77</v>
      </c>
      <c r="AB237" s="23">
        <v>63</v>
      </c>
      <c r="AC237" s="23">
        <v>3</v>
      </c>
      <c r="AD237" s="23">
        <v>66</v>
      </c>
      <c r="AE237" s="23">
        <v>5</v>
      </c>
      <c r="AF237" s="23">
        <v>52</v>
      </c>
      <c r="AG237" s="23">
        <v>57</v>
      </c>
      <c r="AH237" s="23">
        <v>2</v>
      </c>
      <c r="AI237" s="23">
        <v>0</v>
      </c>
      <c r="AJ237" s="23">
        <v>0</v>
      </c>
      <c r="AK237" s="23">
        <v>3</v>
      </c>
      <c r="AL237" s="23"/>
    </row>
    <row r="238" spans="1:38" x14ac:dyDescent="0.35">
      <c r="A238" s="37" t="s">
        <v>563</v>
      </c>
      <c r="B238" s="23" t="s">
        <v>566</v>
      </c>
      <c r="C238" s="36" t="s">
        <v>35</v>
      </c>
      <c r="D238" s="23">
        <v>1</v>
      </c>
      <c r="F238" s="23">
        <v>1</v>
      </c>
      <c r="G238" s="23">
        <v>0</v>
      </c>
      <c r="H238" s="23">
        <v>3</v>
      </c>
      <c r="I238" s="23">
        <v>1</v>
      </c>
      <c r="J238" s="23">
        <v>1</v>
      </c>
      <c r="K238" s="23">
        <v>0</v>
      </c>
      <c r="L238" s="23">
        <v>0</v>
      </c>
      <c r="M238" s="23">
        <v>2171</v>
      </c>
      <c r="N238" s="38">
        <v>5</v>
      </c>
      <c r="O238" s="23">
        <v>2176</v>
      </c>
      <c r="P238" s="23">
        <v>2171</v>
      </c>
      <c r="Q238" s="23">
        <v>5</v>
      </c>
      <c r="R238" s="23">
        <v>2176</v>
      </c>
      <c r="S238" s="23">
        <v>1165</v>
      </c>
      <c r="T238" s="48">
        <f t="shared" si="28"/>
        <v>0.53661906955320127</v>
      </c>
      <c r="U238" s="23">
        <v>3</v>
      </c>
      <c r="V238" s="48">
        <f t="shared" si="29"/>
        <v>0.6</v>
      </c>
      <c r="W238" s="23">
        <v>1168</v>
      </c>
      <c r="X238" s="48">
        <f t="shared" si="30"/>
        <v>0.53676470588235292</v>
      </c>
      <c r="Y238" s="23">
        <v>60</v>
      </c>
      <c r="Z238" s="23">
        <v>2</v>
      </c>
      <c r="AA238" s="23">
        <v>62</v>
      </c>
      <c r="AB238" s="23">
        <v>50</v>
      </c>
      <c r="AC238" s="23">
        <v>0</v>
      </c>
      <c r="AD238" s="23">
        <v>50</v>
      </c>
      <c r="AE238" s="23">
        <v>0</v>
      </c>
      <c r="AF238" s="23">
        <v>25</v>
      </c>
      <c r="AG238" s="23">
        <v>25</v>
      </c>
      <c r="AH238" s="23">
        <v>1</v>
      </c>
      <c r="AI238" s="23">
        <v>0</v>
      </c>
      <c r="AJ238" s="23">
        <v>0</v>
      </c>
      <c r="AK238" s="23">
        <v>1</v>
      </c>
      <c r="AL238" s="23"/>
    </row>
    <row r="239" spans="1:38" x14ac:dyDescent="0.35">
      <c r="A239" s="37" t="s">
        <v>563</v>
      </c>
      <c r="B239" s="23" t="s">
        <v>567</v>
      </c>
      <c r="C239" s="36" t="s">
        <v>35</v>
      </c>
      <c r="D239" s="23">
        <v>1</v>
      </c>
      <c r="F239" s="23">
        <v>5</v>
      </c>
      <c r="G239" s="23">
        <v>0</v>
      </c>
      <c r="H239" s="23">
        <v>18</v>
      </c>
      <c r="I239" s="23">
        <v>4</v>
      </c>
      <c r="J239" s="23">
        <v>2</v>
      </c>
      <c r="K239" s="23">
        <v>0</v>
      </c>
      <c r="L239" s="23">
        <v>0</v>
      </c>
      <c r="M239" s="23">
        <v>13221</v>
      </c>
      <c r="N239" s="38">
        <v>45</v>
      </c>
      <c r="O239" s="23">
        <v>13266</v>
      </c>
      <c r="P239" s="23">
        <v>13221</v>
      </c>
      <c r="Q239" s="23">
        <v>45</v>
      </c>
      <c r="R239" s="23">
        <v>13266</v>
      </c>
      <c r="S239" s="23">
        <v>7092</v>
      </c>
      <c r="T239" s="48">
        <f t="shared" si="28"/>
        <v>0.53641933287950982</v>
      </c>
      <c r="U239" s="23">
        <v>41</v>
      </c>
      <c r="V239" s="48">
        <f t="shared" si="29"/>
        <v>0.91111111111111109</v>
      </c>
      <c r="W239" s="23">
        <v>7133</v>
      </c>
      <c r="X239" s="48">
        <f t="shared" si="30"/>
        <v>0.53769033619779893</v>
      </c>
      <c r="Y239" s="23">
        <v>139</v>
      </c>
      <c r="Z239" s="23">
        <v>4</v>
      </c>
      <c r="AA239" s="23">
        <v>143</v>
      </c>
      <c r="AB239" s="23">
        <v>126</v>
      </c>
      <c r="AC239" s="23">
        <v>4</v>
      </c>
      <c r="AD239" s="23">
        <v>130</v>
      </c>
      <c r="AE239" s="23">
        <v>75</v>
      </c>
      <c r="AF239" s="23">
        <v>78</v>
      </c>
      <c r="AG239" s="23">
        <v>153</v>
      </c>
      <c r="AH239" s="23">
        <v>7</v>
      </c>
      <c r="AI239" s="23">
        <v>3</v>
      </c>
      <c r="AJ239" s="23">
        <v>0</v>
      </c>
      <c r="AK239" s="23">
        <v>5</v>
      </c>
      <c r="AL239" s="23"/>
    </row>
    <row r="240" spans="1:38" x14ac:dyDescent="0.35">
      <c r="A240" s="37" t="s">
        <v>305</v>
      </c>
      <c r="B240" s="23" t="s">
        <v>356</v>
      </c>
      <c r="C240" s="36" t="s">
        <v>35</v>
      </c>
      <c r="D240" s="23">
        <v>1</v>
      </c>
      <c r="F240" s="23">
        <v>12</v>
      </c>
      <c r="G240" s="23">
        <v>0</v>
      </c>
      <c r="H240" s="23">
        <v>29</v>
      </c>
      <c r="I240" s="23">
        <v>10</v>
      </c>
      <c r="J240" s="23">
        <v>10</v>
      </c>
      <c r="K240" s="23">
        <v>0</v>
      </c>
      <c r="L240" s="23">
        <v>0</v>
      </c>
      <c r="M240" s="23">
        <v>31975</v>
      </c>
      <c r="N240" s="38">
        <v>63</v>
      </c>
      <c r="O240" s="23">
        <v>32038</v>
      </c>
      <c r="P240" s="23">
        <v>31975</v>
      </c>
      <c r="Q240" s="23">
        <v>63</v>
      </c>
      <c r="R240" s="23">
        <v>32038</v>
      </c>
      <c r="S240" s="23">
        <v>14089</v>
      </c>
      <c r="T240" s="48">
        <f t="shared" si="28"/>
        <v>0.44062548866301798</v>
      </c>
      <c r="U240" s="23">
        <v>34</v>
      </c>
      <c r="V240" s="48">
        <f t="shared" si="29"/>
        <v>0.53968253968253965</v>
      </c>
      <c r="W240" s="23">
        <v>14123</v>
      </c>
      <c r="X240" s="48">
        <f t="shared" si="30"/>
        <v>0.44082027592234224</v>
      </c>
      <c r="Y240" s="23">
        <v>247</v>
      </c>
      <c r="Z240" s="23">
        <v>34</v>
      </c>
      <c r="AA240" s="23">
        <v>281</v>
      </c>
      <c r="AB240" s="23">
        <v>227</v>
      </c>
      <c r="AC240" s="23">
        <v>31</v>
      </c>
      <c r="AD240" s="23">
        <v>258</v>
      </c>
      <c r="AE240" s="23">
        <v>55</v>
      </c>
      <c r="AF240" s="23">
        <v>41</v>
      </c>
      <c r="AG240" s="23">
        <v>96</v>
      </c>
      <c r="AH240" s="23">
        <v>10</v>
      </c>
      <c r="AI240" s="23">
        <v>4</v>
      </c>
      <c r="AJ240" s="23">
        <v>0</v>
      </c>
      <c r="AK240" s="23">
        <v>12</v>
      </c>
      <c r="AL240" s="23"/>
    </row>
    <row r="241" spans="1:38" x14ac:dyDescent="0.35">
      <c r="A241" s="37" t="s">
        <v>310</v>
      </c>
      <c r="B241" s="23" t="s">
        <v>568</v>
      </c>
      <c r="C241" s="36" t="s">
        <v>35</v>
      </c>
      <c r="D241" s="23">
        <v>1</v>
      </c>
      <c r="F241" s="23">
        <v>2</v>
      </c>
      <c r="G241" s="23">
        <v>0</v>
      </c>
      <c r="H241" s="23">
        <v>6</v>
      </c>
      <c r="I241" s="23">
        <v>1</v>
      </c>
      <c r="J241" s="23">
        <v>1</v>
      </c>
      <c r="K241" s="23">
        <v>0</v>
      </c>
      <c r="L241" s="23">
        <v>0</v>
      </c>
      <c r="M241" s="23">
        <v>9604</v>
      </c>
      <c r="N241" s="38">
        <v>55</v>
      </c>
      <c r="O241" s="23">
        <v>9659</v>
      </c>
      <c r="P241" s="23">
        <v>9604</v>
      </c>
      <c r="Q241" s="23">
        <v>55</v>
      </c>
      <c r="R241" s="23">
        <v>9659</v>
      </c>
      <c r="S241" s="23">
        <v>4626</v>
      </c>
      <c r="T241" s="48">
        <f t="shared" si="28"/>
        <v>0.48167430237401082</v>
      </c>
      <c r="U241" s="23">
        <v>48</v>
      </c>
      <c r="V241" s="48">
        <f t="shared" si="29"/>
        <v>0.87272727272727268</v>
      </c>
      <c r="W241" s="23">
        <v>4674</v>
      </c>
      <c r="X241" s="48">
        <f t="shared" si="30"/>
        <v>0.48390102495082304</v>
      </c>
      <c r="Y241" s="23">
        <v>52</v>
      </c>
      <c r="Z241" s="23">
        <v>6</v>
      </c>
      <c r="AA241" s="23">
        <v>58</v>
      </c>
      <c r="AB241" s="23">
        <v>42</v>
      </c>
      <c r="AC241" s="23">
        <v>1</v>
      </c>
      <c r="AD241" s="23">
        <v>43</v>
      </c>
      <c r="AE241" s="23">
        <v>6</v>
      </c>
      <c r="AF241" s="23">
        <v>90</v>
      </c>
      <c r="AG241" s="23">
        <v>96</v>
      </c>
      <c r="AH241" s="23">
        <v>1</v>
      </c>
      <c r="AI241" s="23">
        <v>1</v>
      </c>
      <c r="AJ241" s="23">
        <v>0</v>
      </c>
      <c r="AK241" s="23">
        <v>2</v>
      </c>
      <c r="AL241" s="23"/>
    </row>
    <row r="242" spans="1:38" x14ac:dyDescent="0.35">
      <c r="A242" s="37" t="s">
        <v>310</v>
      </c>
      <c r="B242" s="23" t="s">
        <v>569</v>
      </c>
      <c r="C242" s="36" t="s">
        <v>35</v>
      </c>
      <c r="D242" s="23">
        <v>1</v>
      </c>
      <c r="F242" s="23">
        <v>3</v>
      </c>
      <c r="G242" s="23">
        <v>0</v>
      </c>
      <c r="H242" s="23">
        <v>5</v>
      </c>
      <c r="I242" s="23">
        <v>3</v>
      </c>
      <c r="J242" s="23">
        <v>2</v>
      </c>
      <c r="K242" s="23">
        <v>0</v>
      </c>
      <c r="L242" s="23">
        <v>0</v>
      </c>
      <c r="M242" s="23">
        <v>14587</v>
      </c>
      <c r="N242" s="38">
        <v>6</v>
      </c>
      <c r="O242" s="23">
        <v>14593</v>
      </c>
      <c r="P242" s="23">
        <v>14587</v>
      </c>
      <c r="Q242" s="23">
        <v>6</v>
      </c>
      <c r="R242" s="23">
        <v>14593</v>
      </c>
      <c r="S242" s="23">
        <v>5956</v>
      </c>
      <c r="T242" s="48">
        <f t="shared" si="28"/>
        <v>0.40830876808116817</v>
      </c>
      <c r="U242" s="23">
        <v>5</v>
      </c>
      <c r="V242" s="48">
        <f t="shared" si="29"/>
        <v>0.83333333333333337</v>
      </c>
      <c r="W242" s="23">
        <v>5961</v>
      </c>
      <c r="X242" s="48">
        <f t="shared" si="30"/>
        <v>0.40848351949564859</v>
      </c>
      <c r="Y242" s="23">
        <v>98</v>
      </c>
      <c r="Z242" s="23">
        <v>2</v>
      </c>
      <c r="AA242" s="23">
        <v>100</v>
      </c>
      <c r="AB242" s="23">
        <v>78</v>
      </c>
      <c r="AC242" s="23">
        <v>1</v>
      </c>
      <c r="AD242" s="23">
        <v>79</v>
      </c>
      <c r="AE242" s="23">
        <v>3</v>
      </c>
      <c r="AF242" s="23">
        <v>138</v>
      </c>
      <c r="AG242" s="23">
        <v>141</v>
      </c>
      <c r="AH242" s="23">
        <v>3</v>
      </c>
      <c r="AI242" s="23">
        <v>2</v>
      </c>
      <c r="AJ242" s="23">
        <v>0</v>
      </c>
      <c r="AK242" s="23">
        <v>3</v>
      </c>
      <c r="AL242" s="23"/>
    </row>
    <row r="243" spans="1:38" x14ac:dyDescent="0.35">
      <c r="A243" s="37" t="s">
        <v>310</v>
      </c>
      <c r="B243" s="23" t="s">
        <v>570</v>
      </c>
      <c r="C243" s="36" t="s">
        <v>35</v>
      </c>
      <c r="D243" s="23">
        <v>1</v>
      </c>
      <c r="F243" s="23">
        <v>2</v>
      </c>
      <c r="G243" s="23">
        <v>0</v>
      </c>
      <c r="H243" s="23">
        <v>6</v>
      </c>
      <c r="I243" s="23">
        <v>2</v>
      </c>
      <c r="J243" s="23">
        <v>2</v>
      </c>
      <c r="K243" s="23">
        <v>0</v>
      </c>
      <c r="L243" s="23">
        <v>0</v>
      </c>
      <c r="M243" s="23">
        <v>8534</v>
      </c>
      <c r="N243" s="38">
        <v>58</v>
      </c>
      <c r="O243" s="23">
        <v>8592</v>
      </c>
      <c r="P243" s="23">
        <v>8534</v>
      </c>
      <c r="Q243" s="23">
        <v>58</v>
      </c>
      <c r="R243" s="23">
        <v>8592</v>
      </c>
      <c r="S243" s="23">
        <v>4116</v>
      </c>
      <c r="T243" s="48">
        <f t="shared" si="28"/>
        <v>0.48230606983829388</v>
      </c>
      <c r="U243" s="23">
        <v>47</v>
      </c>
      <c r="V243" s="48">
        <f t="shared" si="29"/>
        <v>0.81034482758620685</v>
      </c>
      <c r="W243" s="23">
        <v>4163</v>
      </c>
      <c r="X243" s="48">
        <f t="shared" si="30"/>
        <v>0.48452048417132215</v>
      </c>
      <c r="Y243" s="23">
        <v>55</v>
      </c>
      <c r="Z243" s="23">
        <v>1</v>
      </c>
      <c r="AA243" s="23">
        <v>56</v>
      </c>
      <c r="AB243" s="23">
        <v>40</v>
      </c>
      <c r="AC243" s="23">
        <v>1</v>
      </c>
      <c r="AD243" s="23">
        <v>41</v>
      </c>
      <c r="AE243" s="23">
        <v>10</v>
      </c>
      <c r="AF243" s="23">
        <v>87</v>
      </c>
      <c r="AG243" s="23">
        <v>97</v>
      </c>
      <c r="AH243" s="23">
        <v>3</v>
      </c>
      <c r="AI243" s="23">
        <v>1</v>
      </c>
      <c r="AJ243" s="23">
        <v>0</v>
      </c>
      <c r="AK243" s="23">
        <v>2</v>
      </c>
      <c r="AL243" s="23"/>
    </row>
    <row r="244" spans="1:38" x14ac:dyDescent="0.35">
      <c r="A244" s="37" t="s">
        <v>310</v>
      </c>
      <c r="B244" s="23" t="s">
        <v>571</v>
      </c>
      <c r="C244" s="37" t="s">
        <v>35</v>
      </c>
      <c r="D244" s="23">
        <v>1</v>
      </c>
      <c r="F244" s="23">
        <v>1</v>
      </c>
      <c r="G244" s="23">
        <v>0</v>
      </c>
      <c r="H244" s="23">
        <v>2</v>
      </c>
      <c r="I244" s="23">
        <v>0</v>
      </c>
      <c r="J244" s="23">
        <v>0</v>
      </c>
      <c r="K244" s="38">
        <v>0</v>
      </c>
      <c r="L244" s="23">
        <v>0</v>
      </c>
      <c r="M244" s="23">
        <v>4624</v>
      </c>
      <c r="N244" s="38">
        <v>2</v>
      </c>
      <c r="O244" s="23">
        <v>4626</v>
      </c>
      <c r="P244" s="23">
        <v>4624</v>
      </c>
      <c r="Q244" s="23">
        <v>2</v>
      </c>
      <c r="R244" s="23">
        <v>4626</v>
      </c>
      <c r="S244" s="23">
        <v>2346</v>
      </c>
      <c r="T244" s="48">
        <f t="shared" si="28"/>
        <v>0.50735294117647056</v>
      </c>
      <c r="U244" s="23">
        <v>2</v>
      </c>
      <c r="V244" s="48">
        <f t="shared" si="29"/>
        <v>1</v>
      </c>
      <c r="W244" s="23">
        <v>2348</v>
      </c>
      <c r="X244" s="48">
        <f t="shared" si="30"/>
        <v>0.50756593169044528</v>
      </c>
      <c r="Y244" s="23">
        <v>41</v>
      </c>
      <c r="Z244" s="23">
        <v>0</v>
      </c>
      <c r="AA244" s="23">
        <v>41</v>
      </c>
      <c r="AB244" s="23">
        <v>30</v>
      </c>
      <c r="AC244" s="23">
        <v>0</v>
      </c>
      <c r="AD244" s="23">
        <v>30</v>
      </c>
      <c r="AE244" s="23">
        <v>0</v>
      </c>
      <c r="AF244" s="23">
        <v>153</v>
      </c>
      <c r="AG244" s="23">
        <v>153</v>
      </c>
      <c r="AH244" s="23">
        <v>0</v>
      </c>
      <c r="AI244" s="23">
        <v>0</v>
      </c>
      <c r="AJ244" s="23">
        <v>0</v>
      </c>
      <c r="AK244" s="23">
        <v>1</v>
      </c>
      <c r="AL244" s="23"/>
    </row>
    <row r="245" spans="1:38" x14ac:dyDescent="0.35">
      <c r="A245" s="37" t="s">
        <v>310</v>
      </c>
      <c r="B245" s="23" t="s">
        <v>572</v>
      </c>
      <c r="C245" s="36" t="s">
        <v>35</v>
      </c>
      <c r="D245" s="23">
        <v>1</v>
      </c>
      <c r="F245" s="23">
        <v>4</v>
      </c>
      <c r="G245" s="23">
        <v>0</v>
      </c>
      <c r="H245" s="23">
        <v>13</v>
      </c>
      <c r="I245" s="23">
        <v>2</v>
      </c>
      <c r="J245" s="23">
        <v>1</v>
      </c>
      <c r="K245" s="23">
        <v>0</v>
      </c>
      <c r="L245" s="23">
        <v>0</v>
      </c>
      <c r="M245" s="23">
        <v>18869</v>
      </c>
      <c r="N245" s="38">
        <v>20</v>
      </c>
      <c r="O245" s="23">
        <v>18889</v>
      </c>
      <c r="P245" s="23">
        <v>18869</v>
      </c>
      <c r="Q245" s="23">
        <v>20</v>
      </c>
      <c r="R245" s="23">
        <v>18889</v>
      </c>
      <c r="S245" s="23">
        <v>7589</v>
      </c>
      <c r="T245" s="48">
        <f t="shared" si="28"/>
        <v>0.40219407493772857</v>
      </c>
      <c r="U245" s="23">
        <v>17</v>
      </c>
      <c r="V245" s="48">
        <f t="shared" si="29"/>
        <v>0.85</v>
      </c>
      <c r="W245" s="23">
        <v>7606</v>
      </c>
      <c r="X245" s="48">
        <f t="shared" si="30"/>
        <v>0.40266821959870824</v>
      </c>
      <c r="Y245" s="23">
        <v>148</v>
      </c>
      <c r="Z245" s="23">
        <v>0</v>
      </c>
      <c r="AA245" s="23">
        <v>148</v>
      </c>
      <c r="AB245" s="23">
        <v>91</v>
      </c>
      <c r="AC245" s="23">
        <v>0</v>
      </c>
      <c r="AD245" s="23">
        <v>91</v>
      </c>
      <c r="AE245" s="23">
        <v>33</v>
      </c>
      <c r="AF245" s="23">
        <v>162</v>
      </c>
      <c r="AG245" s="23">
        <v>195</v>
      </c>
      <c r="AH245" s="23">
        <v>5</v>
      </c>
      <c r="AI245" s="23">
        <v>0</v>
      </c>
      <c r="AJ245" s="23">
        <v>0</v>
      </c>
      <c r="AK245" s="23">
        <v>4</v>
      </c>
      <c r="AL245" s="23"/>
    </row>
    <row r="246" spans="1:38" x14ac:dyDescent="0.35">
      <c r="A246" s="37" t="s">
        <v>310</v>
      </c>
      <c r="B246" s="23" t="s">
        <v>573</v>
      </c>
      <c r="C246" s="37" t="s">
        <v>35</v>
      </c>
      <c r="D246" s="23">
        <v>1</v>
      </c>
      <c r="F246" s="23">
        <v>1</v>
      </c>
      <c r="G246" s="23">
        <v>0</v>
      </c>
      <c r="H246" s="23">
        <v>3</v>
      </c>
      <c r="I246" s="23">
        <v>1</v>
      </c>
      <c r="J246" s="23">
        <v>1</v>
      </c>
      <c r="K246" s="23">
        <v>0</v>
      </c>
      <c r="L246" s="23">
        <v>0</v>
      </c>
      <c r="M246" s="23">
        <v>5236</v>
      </c>
      <c r="N246" s="38">
        <v>17</v>
      </c>
      <c r="O246" s="23">
        <v>5253</v>
      </c>
      <c r="P246" s="23">
        <v>5236</v>
      </c>
      <c r="Q246" s="23">
        <v>17</v>
      </c>
      <c r="R246" s="23">
        <v>5253</v>
      </c>
      <c r="S246" s="23">
        <v>2945</v>
      </c>
      <c r="T246" s="48">
        <f t="shared" si="28"/>
        <v>0.5624522536287242</v>
      </c>
      <c r="U246" s="23">
        <v>15</v>
      </c>
      <c r="V246" s="48">
        <f t="shared" si="29"/>
        <v>0.88235294117647056</v>
      </c>
      <c r="W246" s="23">
        <v>2960</v>
      </c>
      <c r="X246" s="48">
        <f t="shared" si="30"/>
        <v>0.56348753093470394</v>
      </c>
      <c r="Y246" s="23">
        <v>47</v>
      </c>
      <c r="Z246" s="23">
        <v>3</v>
      </c>
      <c r="AA246" s="23">
        <v>50</v>
      </c>
      <c r="AB246" s="23">
        <v>37</v>
      </c>
      <c r="AC246" s="23">
        <v>2</v>
      </c>
      <c r="AD246" s="23">
        <v>39</v>
      </c>
      <c r="AE246" s="23">
        <v>1</v>
      </c>
      <c r="AF246" s="23">
        <v>135</v>
      </c>
      <c r="AG246" s="23">
        <v>136</v>
      </c>
      <c r="AH246" s="23">
        <v>0</v>
      </c>
      <c r="AI246" s="23">
        <v>0</v>
      </c>
      <c r="AJ246" s="23">
        <v>0</v>
      </c>
      <c r="AK246" s="23">
        <v>1</v>
      </c>
      <c r="AL246" s="23"/>
    </row>
    <row r="248" spans="1:38" x14ac:dyDescent="0.35">
      <c r="A248" s="17"/>
      <c r="B248" s="18"/>
      <c r="C248" s="17"/>
      <c r="D248" s="18"/>
      <c r="F248" s="18"/>
      <c r="G248" s="18"/>
      <c r="H248" s="18"/>
      <c r="I248" s="18"/>
      <c r="J248" s="18"/>
      <c r="K248" s="18"/>
      <c r="L248" s="18"/>
      <c r="M248" s="18"/>
      <c r="N248" s="18"/>
      <c r="O248" s="18"/>
      <c r="P248" s="18"/>
      <c r="Q248" s="18"/>
      <c r="R248" s="18"/>
      <c r="S248" s="18"/>
      <c r="T248" s="19"/>
      <c r="U248" s="18"/>
      <c r="V248" s="19"/>
      <c r="W248" s="18"/>
      <c r="X248" s="19"/>
      <c r="Y248" s="18"/>
      <c r="Z248" s="18"/>
      <c r="AA248" s="18"/>
      <c r="AB248" s="18"/>
      <c r="AC248" s="18"/>
      <c r="AD248" s="18"/>
      <c r="AE248" s="18"/>
      <c r="AF248" s="18"/>
      <c r="AG248" s="18"/>
      <c r="AH248" s="18"/>
      <c r="AI248" s="18"/>
      <c r="AJ248" s="18"/>
      <c r="AK248" s="18"/>
    </row>
  </sheetData>
  <pageMargins left="0.7" right="0.7" top="0.75" bottom="0.75" header="0.3" footer="0.3"/>
  <pageSetup paperSize="8"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31E6-6D1D-4F79-B115-D51F35658496}">
  <sheetPr codeName="Sheet18">
    <pageSetUpPr fitToPage="1"/>
  </sheetPr>
  <dimension ref="A1:AP312"/>
  <sheetViews>
    <sheetView zoomScale="60" zoomScaleNormal="60" workbookViewId="0">
      <pane ySplit="1320" topLeftCell="A7" activePane="bottomLeft"/>
      <selection activeCell="A3" sqref="A3:XFD3"/>
      <selection pane="bottomLeft" activeCell="B14" sqref="B14"/>
    </sheetView>
  </sheetViews>
  <sheetFormatPr defaultColWidth="9.1328125" defaultRowHeight="12.75" x14ac:dyDescent="0.35"/>
  <cols>
    <col min="1" max="1" width="34.59765625" style="36" customWidth="1"/>
    <col min="2" max="2" width="9.1328125" style="23"/>
    <col min="3" max="3" width="10.86328125" style="36" customWidth="1"/>
    <col min="4" max="6" width="9.3984375" style="23" bestFit="1" customWidth="1"/>
    <col min="7" max="8" width="11.1328125" style="23" customWidth="1"/>
    <col min="9" max="9" width="9.3984375" style="23" bestFit="1" customWidth="1"/>
    <col min="10" max="10" width="11.86328125" style="23" customWidth="1"/>
    <col min="11" max="11" width="11.3984375" style="23" customWidth="1"/>
    <col min="12" max="12" width="10.3984375" style="23" bestFit="1" customWidth="1"/>
    <col min="13" max="13" width="11" style="23" customWidth="1"/>
    <col min="14" max="14" width="10.3984375" style="23" bestFit="1" customWidth="1"/>
    <col min="15" max="16" width="10.59765625" style="23" customWidth="1"/>
    <col min="17" max="17" width="17.59765625" style="48" customWidth="1"/>
    <col min="18" max="18" width="11" style="23" customWidth="1"/>
    <col min="19" max="19" width="11" style="48" customWidth="1"/>
    <col min="20" max="20" width="10.86328125" style="23" customWidth="1"/>
    <col min="21" max="21" width="10.59765625" style="50" customWidth="1"/>
    <col min="22" max="22" width="9.3984375" style="23" bestFit="1" customWidth="1"/>
    <col min="23" max="23" width="9.1328125" style="23"/>
    <col min="24" max="24" width="10.86328125" style="23" customWidth="1"/>
    <col min="25" max="25" width="10.1328125" style="23" customWidth="1"/>
    <col min="26" max="26" width="9.3984375" style="23" bestFit="1" customWidth="1"/>
    <col min="27" max="27" width="10.59765625" style="23" customWidth="1"/>
    <col min="28" max="28" width="10.86328125" style="23" customWidth="1"/>
    <col min="29" max="30" width="9.3984375" style="23" bestFit="1" customWidth="1"/>
    <col min="31" max="31" width="14" style="36" customWidth="1"/>
    <col min="32" max="32" width="9.3984375" style="36" bestFit="1" customWidth="1"/>
    <col min="33" max="33" width="10.3984375" style="36" customWidth="1"/>
    <col min="34" max="34" width="10.86328125" style="36" customWidth="1"/>
    <col min="35" max="36" width="9.3984375" style="36" bestFit="1" customWidth="1"/>
    <col min="37" max="37" width="9.1328125" style="36"/>
    <col min="38" max="38" width="21.1328125" style="36" customWidth="1"/>
    <col min="39" max="16384" width="9.1328125" style="36"/>
  </cols>
  <sheetData>
    <row r="1" spans="1:42" s="64" customFormat="1" x14ac:dyDescent="0.35">
      <c r="A1" s="64" t="s">
        <v>892</v>
      </c>
      <c r="C1" s="65">
        <v>207</v>
      </c>
      <c r="D1" s="65">
        <v>36</v>
      </c>
      <c r="E1" s="65">
        <v>710</v>
      </c>
      <c r="F1" s="65">
        <v>55</v>
      </c>
      <c r="G1" s="65">
        <v>1559</v>
      </c>
      <c r="H1" s="65">
        <v>502</v>
      </c>
      <c r="I1" s="65">
        <v>421</v>
      </c>
      <c r="J1" s="65">
        <v>52</v>
      </c>
      <c r="K1" s="65">
        <v>7</v>
      </c>
      <c r="L1" s="65">
        <v>3433541</v>
      </c>
      <c r="M1" s="65">
        <v>7889</v>
      </c>
      <c r="N1" s="65">
        <v>3441430</v>
      </c>
      <c r="O1" s="65">
        <v>3254549</v>
      </c>
      <c r="P1" s="65">
        <v>7382</v>
      </c>
      <c r="Q1" s="65">
        <v>3261931</v>
      </c>
      <c r="R1" s="65">
        <v>1372530</v>
      </c>
      <c r="S1" s="66">
        <v>0.42172663554919593</v>
      </c>
      <c r="T1" s="65">
        <v>6358</v>
      </c>
      <c r="U1" s="66">
        <v>0.86128420482254131</v>
      </c>
      <c r="V1" s="65">
        <v>1378888</v>
      </c>
      <c r="W1" s="66">
        <v>0.4227213880367181</v>
      </c>
      <c r="X1" s="65">
        <v>26139</v>
      </c>
      <c r="Y1" s="65">
        <v>1076</v>
      </c>
      <c r="Z1" s="65">
        <v>27215</v>
      </c>
      <c r="AA1" s="65">
        <v>21317</v>
      </c>
      <c r="AB1" s="65">
        <v>796</v>
      </c>
      <c r="AC1" s="65">
        <v>22113</v>
      </c>
      <c r="AD1" s="65">
        <v>6336</v>
      </c>
      <c r="AE1" s="65">
        <v>43624</v>
      </c>
      <c r="AF1" s="65">
        <v>49960</v>
      </c>
      <c r="AG1" s="65">
        <v>541</v>
      </c>
      <c r="AH1" s="65">
        <v>281</v>
      </c>
      <c r="AI1" s="65">
        <v>0</v>
      </c>
      <c r="AJ1" s="65">
        <v>710</v>
      </c>
    </row>
    <row r="2" spans="1:42" x14ac:dyDescent="0.35">
      <c r="B2" s="36"/>
      <c r="C2" s="23"/>
      <c r="Q2" s="23"/>
      <c r="S2" s="23"/>
      <c r="U2" s="23"/>
      <c r="AE2" s="23"/>
      <c r="AF2" s="23"/>
      <c r="AG2" s="23"/>
      <c r="AH2" s="23"/>
      <c r="AI2" s="23"/>
      <c r="AJ2" s="23"/>
    </row>
    <row r="3" spans="1:42" s="142" customFormat="1" ht="71.45" customHeight="1" x14ac:dyDescent="0.4">
      <c r="A3" s="78" t="s">
        <v>13</v>
      </c>
      <c r="B3" s="78" t="s">
        <v>32</v>
      </c>
      <c r="C3" s="79" t="s">
        <v>312</v>
      </c>
      <c r="D3" s="79" t="s">
        <v>313</v>
      </c>
      <c r="E3" s="79" t="s">
        <v>0</v>
      </c>
      <c r="F3" s="79" t="s">
        <v>88</v>
      </c>
      <c r="G3" s="79" t="s">
        <v>1</v>
      </c>
      <c r="H3" s="79" t="s">
        <v>315</v>
      </c>
      <c r="I3" s="79" t="s">
        <v>53</v>
      </c>
      <c r="J3" s="79" t="s">
        <v>314</v>
      </c>
      <c r="K3" s="79" t="s">
        <v>316</v>
      </c>
      <c r="L3" s="79" t="s">
        <v>317</v>
      </c>
      <c r="M3" s="79" t="s">
        <v>318</v>
      </c>
      <c r="N3" s="79" t="s">
        <v>319</v>
      </c>
      <c r="O3" s="79" t="s">
        <v>29</v>
      </c>
      <c r="P3" s="79" t="s">
        <v>20</v>
      </c>
      <c r="Q3" s="79" t="s">
        <v>21</v>
      </c>
      <c r="R3" s="79" t="s">
        <v>22</v>
      </c>
      <c r="S3" s="81" t="s">
        <v>23</v>
      </c>
      <c r="T3" s="79" t="s">
        <v>24</v>
      </c>
      <c r="U3" s="81" t="s">
        <v>25</v>
      </c>
      <c r="V3" s="79" t="s">
        <v>26</v>
      </c>
      <c r="W3" s="143" t="s">
        <v>27</v>
      </c>
      <c r="X3" s="79" t="s">
        <v>9</v>
      </c>
      <c r="Y3" s="79" t="s">
        <v>10</v>
      </c>
      <c r="Z3" s="79" t="s">
        <v>11</v>
      </c>
      <c r="AA3" s="79" t="s">
        <v>16</v>
      </c>
      <c r="AB3" s="79" t="s">
        <v>17</v>
      </c>
      <c r="AC3" s="79" t="s">
        <v>30</v>
      </c>
      <c r="AD3" s="79" t="s">
        <v>31</v>
      </c>
      <c r="AE3" s="79" t="s">
        <v>14</v>
      </c>
      <c r="AF3" s="79" t="s">
        <v>15</v>
      </c>
      <c r="AG3" s="79" t="s">
        <v>34</v>
      </c>
      <c r="AH3" s="79" t="s">
        <v>33</v>
      </c>
      <c r="AI3" s="79" t="s">
        <v>12</v>
      </c>
      <c r="AJ3" s="79" t="s">
        <v>87</v>
      </c>
    </row>
    <row r="4" spans="1:42" x14ac:dyDescent="0.35">
      <c r="A4" s="42" t="s">
        <v>118</v>
      </c>
      <c r="B4" s="37" t="s">
        <v>35</v>
      </c>
      <c r="C4" s="23">
        <v>3</v>
      </c>
      <c r="D4" s="23">
        <v>0</v>
      </c>
      <c r="E4" s="23">
        <v>9</v>
      </c>
      <c r="F4" s="23">
        <v>0</v>
      </c>
      <c r="G4" s="23">
        <v>16</v>
      </c>
      <c r="H4" s="23">
        <v>8</v>
      </c>
      <c r="I4" s="23">
        <v>5</v>
      </c>
      <c r="L4" s="23">
        <v>21831</v>
      </c>
      <c r="M4" s="23">
        <v>23</v>
      </c>
      <c r="N4" s="23">
        <v>21854</v>
      </c>
      <c r="O4" s="23">
        <v>21831</v>
      </c>
      <c r="P4" s="23">
        <v>23</v>
      </c>
      <c r="Q4" s="23">
        <v>21854</v>
      </c>
      <c r="R4" s="23">
        <v>12095</v>
      </c>
      <c r="S4" s="48">
        <v>0.55402867482020979</v>
      </c>
      <c r="T4" s="23">
        <v>21</v>
      </c>
      <c r="U4" s="48">
        <v>0.91304347826086951</v>
      </c>
      <c r="V4" s="23">
        <v>12116</v>
      </c>
      <c r="W4" s="48">
        <v>0.55440651596961654</v>
      </c>
      <c r="X4" s="23">
        <v>84</v>
      </c>
      <c r="Y4" s="23">
        <v>6</v>
      </c>
      <c r="Z4" s="23">
        <v>90</v>
      </c>
      <c r="AA4" s="23">
        <v>75</v>
      </c>
      <c r="AB4" s="23">
        <v>5</v>
      </c>
      <c r="AC4" s="23">
        <v>80</v>
      </c>
      <c r="AD4" s="23">
        <v>44</v>
      </c>
      <c r="AE4" s="36">
        <v>263</v>
      </c>
      <c r="AF4" s="36">
        <v>307</v>
      </c>
      <c r="AG4" s="36">
        <v>6</v>
      </c>
      <c r="AH4" s="36">
        <v>4</v>
      </c>
      <c r="AI4" s="36">
        <v>0</v>
      </c>
      <c r="AJ4" s="36">
        <v>9</v>
      </c>
      <c r="AN4" s="42"/>
      <c r="AO4" s="38"/>
      <c r="AP4" s="23"/>
    </row>
    <row r="5" spans="1:42" x14ac:dyDescent="0.35">
      <c r="A5" s="42" t="s">
        <v>326</v>
      </c>
      <c r="B5" s="37" t="s">
        <v>35</v>
      </c>
      <c r="C5" s="18">
        <v>11</v>
      </c>
      <c r="D5" s="36">
        <v>2</v>
      </c>
      <c r="E5" s="18">
        <v>20</v>
      </c>
      <c r="F5" s="18">
        <v>2</v>
      </c>
      <c r="G5" s="18">
        <v>54</v>
      </c>
      <c r="H5" s="18">
        <v>18</v>
      </c>
      <c r="I5" s="18">
        <v>16</v>
      </c>
      <c r="J5" s="18"/>
      <c r="K5" s="18"/>
      <c r="L5" s="18">
        <v>1064261</v>
      </c>
      <c r="M5" s="18">
        <v>326</v>
      </c>
      <c r="N5" s="18">
        <v>1064587</v>
      </c>
      <c r="O5" s="18">
        <v>966606</v>
      </c>
      <c r="P5" s="18">
        <v>289</v>
      </c>
      <c r="Q5" s="18">
        <v>966895</v>
      </c>
      <c r="R5" s="18">
        <v>336246</v>
      </c>
      <c r="S5" s="48">
        <v>0.34786252102718168</v>
      </c>
      <c r="T5" s="18">
        <v>300</v>
      </c>
      <c r="U5" s="48">
        <v>1.0380622837370241</v>
      </c>
      <c r="V5" s="18">
        <v>336546</v>
      </c>
      <c r="W5" s="48">
        <v>0.3480688182274187</v>
      </c>
      <c r="X5" s="18">
        <v>5425</v>
      </c>
      <c r="Y5" s="18">
        <v>85</v>
      </c>
      <c r="Z5" s="18">
        <v>5510</v>
      </c>
      <c r="AA5" s="18">
        <v>4047</v>
      </c>
      <c r="AB5" s="18">
        <v>72</v>
      </c>
      <c r="AC5" s="18">
        <v>4119</v>
      </c>
      <c r="AD5" s="63">
        <v>485</v>
      </c>
      <c r="AE5" s="63">
        <v>18148</v>
      </c>
      <c r="AF5" s="63">
        <v>18633</v>
      </c>
      <c r="AG5" s="63">
        <v>19</v>
      </c>
      <c r="AH5" s="63">
        <v>9</v>
      </c>
      <c r="AI5" s="63">
        <v>0</v>
      </c>
      <c r="AJ5" s="63">
        <v>20</v>
      </c>
      <c r="AN5" s="42"/>
      <c r="AO5" s="38"/>
      <c r="AP5" s="23"/>
    </row>
    <row r="6" spans="1:42" x14ac:dyDescent="0.35">
      <c r="A6" s="42" t="s">
        <v>114</v>
      </c>
      <c r="B6" s="37" t="s">
        <v>35</v>
      </c>
      <c r="C6" s="23">
        <v>2</v>
      </c>
      <c r="D6" s="36">
        <v>1</v>
      </c>
      <c r="E6" s="23">
        <v>10</v>
      </c>
      <c r="F6" s="23">
        <v>2</v>
      </c>
      <c r="G6" s="23">
        <v>19</v>
      </c>
      <c r="H6" s="23">
        <v>5</v>
      </c>
      <c r="I6" s="23">
        <v>5</v>
      </c>
      <c r="L6" s="23">
        <v>7337</v>
      </c>
      <c r="M6" s="23">
        <v>57</v>
      </c>
      <c r="N6" s="23">
        <v>7394</v>
      </c>
      <c r="O6" s="23">
        <v>6053</v>
      </c>
      <c r="P6" s="23">
        <v>51</v>
      </c>
      <c r="Q6" s="23">
        <v>6104</v>
      </c>
      <c r="R6" s="23">
        <v>3669</v>
      </c>
      <c r="S6" s="48">
        <v>0.60614571286965147</v>
      </c>
      <c r="T6" s="23">
        <v>58</v>
      </c>
      <c r="U6" s="48">
        <v>1.1372549019607843</v>
      </c>
      <c r="V6" s="23">
        <v>3727</v>
      </c>
      <c r="W6" s="48">
        <v>0.61058322411533417</v>
      </c>
      <c r="X6" s="23">
        <v>75</v>
      </c>
      <c r="Y6" s="23">
        <v>14</v>
      </c>
      <c r="Z6" s="23">
        <v>89</v>
      </c>
      <c r="AA6" s="23">
        <v>68</v>
      </c>
      <c r="AB6" s="23">
        <v>14</v>
      </c>
      <c r="AC6" s="23">
        <v>82</v>
      </c>
      <c r="AD6" s="63">
        <v>13</v>
      </c>
      <c r="AE6" s="63">
        <v>123</v>
      </c>
      <c r="AF6" s="63">
        <v>136</v>
      </c>
      <c r="AG6" s="63">
        <v>7</v>
      </c>
      <c r="AH6" s="63">
        <v>5</v>
      </c>
      <c r="AI6" s="63">
        <v>0</v>
      </c>
      <c r="AJ6" s="63">
        <v>10</v>
      </c>
      <c r="AN6" s="42"/>
      <c r="AO6" s="23"/>
      <c r="AP6" s="23"/>
    </row>
    <row r="7" spans="1:42" x14ac:dyDescent="0.35">
      <c r="A7" s="42" t="s">
        <v>124</v>
      </c>
      <c r="B7" s="37" t="s">
        <v>35</v>
      </c>
      <c r="C7" s="23">
        <v>1</v>
      </c>
      <c r="D7" s="36"/>
      <c r="E7" s="23">
        <v>8</v>
      </c>
      <c r="F7" s="23">
        <v>0</v>
      </c>
      <c r="G7" s="23">
        <v>21</v>
      </c>
      <c r="H7" s="23">
        <v>5</v>
      </c>
      <c r="I7" s="23">
        <v>4</v>
      </c>
      <c r="L7" s="23">
        <v>6931</v>
      </c>
      <c r="M7" s="38">
        <v>21</v>
      </c>
      <c r="N7" s="23">
        <v>6952</v>
      </c>
      <c r="O7" s="23">
        <v>6931</v>
      </c>
      <c r="P7" s="23">
        <v>21</v>
      </c>
      <c r="Q7" s="23">
        <v>6952</v>
      </c>
      <c r="R7" s="23">
        <v>4036</v>
      </c>
      <c r="S7" s="48">
        <v>0.58231135478285967</v>
      </c>
      <c r="T7" s="23">
        <v>19</v>
      </c>
      <c r="U7" s="48">
        <v>0.90476190476190477</v>
      </c>
      <c r="V7" s="23">
        <v>4055</v>
      </c>
      <c r="W7" s="48">
        <v>0.5832853855005754</v>
      </c>
      <c r="X7" s="23">
        <v>67</v>
      </c>
      <c r="Y7" s="23">
        <v>15</v>
      </c>
      <c r="Z7" s="23">
        <v>82</v>
      </c>
      <c r="AA7" s="23">
        <v>50</v>
      </c>
      <c r="AB7" s="23">
        <v>9</v>
      </c>
      <c r="AC7" s="23">
        <v>59</v>
      </c>
      <c r="AD7" s="63">
        <v>13</v>
      </c>
      <c r="AE7" s="63">
        <v>32</v>
      </c>
      <c r="AF7" s="63">
        <v>45</v>
      </c>
      <c r="AG7" s="63">
        <v>6</v>
      </c>
      <c r="AH7" s="63">
        <v>3</v>
      </c>
      <c r="AI7" s="63">
        <v>0</v>
      </c>
      <c r="AJ7" s="63">
        <v>8</v>
      </c>
      <c r="AN7" s="42"/>
      <c r="AO7" s="23"/>
      <c r="AP7" s="23"/>
    </row>
    <row r="8" spans="1:42" x14ac:dyDescent="0.35">
      <c r="A8" s="42" t="s">
        <v>327</v>
      </c>
      <c r="B8" s="37" t="s">
        <v>35</v>
      </c>
      <c r="C8" s="28">
        <v>1</v>
      </c>
      <c r="D8" s="28">
        <v>1</v>
      </c>
      <c r="E8" s="28">
        <v>8</v>
      </c>
      <c r="F8" s="28">
        <v>4</v>
      </c>
      <c r="G8" s="28">
        <v>10</v>
      </c>
      <c r="H8" s="28">
        <v>5</v>
      </c>
      <c r="I8" s="28">
        <v>5</v>
      </c>
      <c r="J8" s="28"/>
      <c r="K8" s="28"/>
      <c r="L8" s="28">
        <v>9878</v>
      </c>
      <c r="M8" s="28">
        <v>33</v>
      </c>
      <c r="N8" s="23">
        <v>9911</v>
      </c>
      <c r="O8" s="23">
        <v>4746</v>
      </c>
      <c r="P8" s="23">
        <v>26</v>
      </c>
      <c r="Q8" s="23">
        <v>4772</v>
      </c>
      <c r="R8" s="23">
        <v>2682</v>
      </c>
      <c r="S8" s="48">
        <v>0.5651074589127687</v>
      </c>
      <c r="T8" s="23">
        <v>24</v>
      </c>
      <c r="U8" s="48">
        <v>0.92307692307692313</v>
      </c>
      <c r="V8" s="23">
        <v>2706</v>
      </c>
      <c r="W8" s="48">
        <v>0.56705783738474436</v>
      </c>
      <c r="X8" s="23">
        <v>30</v>
      </c>
      <c r="Y8" s="23">
        <v>7</v>
      </c>
      <c r="Z8" s="23">
        <v>37</v>
      </c>
      <c r="AA8" s="23">
        <v>26</v>
      </c>
      <c r="AB8" s="23">
        <v>3</v>
      </c>
      <c r="AC8" s="23">
        <v>29</v>
      </c>
      <c r="AD8" s="63">
        <v>2</v>
      </c>
      <c r="AE8" s="63">
        <v>58</v>
      </c>
      <c r="AF8" s="63">
        <v>60</v>
      </c>
      <c r="AG8" s="63">
        <v>4</v>
      </c>
      <c r="AH8" s="63">
        <v>2</v>
      </c>
      <c r="AI8" s="63">
        <v>0</v>
      </c>
      <c r="AJ8" s="63">
        <v>8</v>
      </c>
      <c r="AN8" s="42"/>
      <c r="AO8" s="23"/>
      <c r="AP8" s="23"/>
    </row>
    <row r="9" spans="1:42" x14ac:dyDescent="0.35">
      <c r="A9" s="42" t="s">
        <v>128</v>
      </c>
      <c r="B9" s="37" t="s">
        <v>35</v>
      </c>
      <c r="C9" s="23">
        <v>2</v>
      </c>
      <c r="D9" s="36">
        <v>2</v>
      </c>
      <c r="E9" s="23">
        <v>11</v>
      </c>
      <c r="F9" s="23">
        <v>2</v>
      </c>
      <c r="G9" s="23">
        <v>17</v>
      </c>
      <c r="H9" s="23">
        <v>4</v>
      </c>
      <c r="I9" s="23">
        <v>3</v>
      </c>
      <c r="J9" s="23">
        <v>1</v>
      </c>
      <c r="K9" s="23">
        <v>1</v>
      </c>
      <c r="L9" s="23">
        <v>15526</v>
      </c>
      <c r="M9" s="23">
        <v>127</v>
      </c>
      <c r="N9" s="23">
        <v>15653</v>
      </c>
      <c r="O9" s="23">
        <v>13033</v>
      </c>
      <c r="P9" s="23">
        <v>96</v>
      </c>
      <c r="Q9" s="23">
        <v>13129</v>
      </c>
      <c r="R9" s="23">
        <v>7407</v>
      </c>
      <c r="S9" s="48">
        <v>0.56832655566638535</v>
      </c>
      <c r="T9" s="23">
        <v>82</v>
      </c>
      <c r="U9" s="48">
        <v>0.85416666666666663</v>
      </c>
      <c r="V9" s="23">
        <v>7489</v>
      </c>
      <c r="W9" s="48">
        <v>0.57041663493030692</v>
      </c>
      <c r="X9" s="23">
        <v>90</v>
      </c>
      <c r="Y9" s="23">
        <v>17</v>
      </c>
      <c r="Z9" s="23">
        <v>107</v>
      </c>
      <c r="AA9" s="23">
        <v>78</v>
      </c>
      <c r="AB9" s="23">
        <v>12</v>
      </c>
      <c r="AC9" s="23">
        <v>90</v>
      </c>
      <c r="AD9" s="63">
        <v>6</v>
      </c>
      <c r="AE9" s="63">
        <v>166</v>
      </c>
      <c r="AF9" s="63">
        <v>172</v>
      </c>
      <c r="AG9" s="63">
        <v>8</v>
      </c>
      <c r="AH9" s="63">
        <v>5</v>
      </c>
      <c r="AI9" s="63">
        <v>0</v>
      </c>
      <c r="AJ9" s="63">
        <v>11</v>
      </c>
      <c r="AN9" s="42"/>
      <c r="AO9" s="23"/>
      <c r="AP9" s="23"/>
    </row>
    <row r="10" spans="1:42" x14ac:dyDescent="0.35">
      <c r="A10" s="42" t="s">
        <v>328</v>
      </c>
      <c r="B10" s="37" t="s">
        <v>35</v>
      </c>
      <c r="C10" s="23">
        <v>1</v>
      </c>
      <c r="D10" s="36"/>
      <c r="E10" s="23">
        <v>8</v>
      </c>
      <c r="F10" s="23">
        <v>0</v>
      </c>
      <c r="G10" s="23">
        <v>10</v>
      </c>
      <c r="H10" s="23">
        <v>4</v>
      </c>
      <c r="I10" s="23">
        <v>3</v>
      </c>
      <c r="L10" s="23">
        <v>411</v>
      </c>
      <c r="M10" s="38">
        <v>4</v>
      </c>
      <c r="N10" s="23">
        <v>415</v>
      </c>
      <c r="O10" s="23">
        <v>411</v>
      </c>
      <c r="P10" s="23">
        <v>4</v>
      </c>
      <c r="Q10" s="23">
        <v>415</v>
      </c>
      <c r="R10" s="23">
        <v>291</v>
      </c>
      <c r="S10" s="48">
        <v>0.70802919708029199</v>
      </c>
      <c r="U10" s="48">
        <v>0</v>
      </c>
      <c r="V10" s="23">
        <v>291</v>
      </c>
      <c r="W10" s="48">
        <v>0.70120481927710843</v>
      </c>
      <c r="X10" s="23">
        <v>14</v>
      </c>
      <c r="Z10" s="23">
        <v>14</v>
      </c>
      <c r="AA10" s="23">
        <v>10</v>
      </c>
      <c r="AC10" s="23">
        <v>10</v>
      </c>
      <c r="AD10" s="63">
        <v>0</v>
      </c>
      <c r="AE10" s="63">
        <v>0</v>
      </c>
      <c r="AF10" s="63">
        <v>0</v>
      </c>
      <c r="AG10" s="63">
        <v>3</v>
      </c>
      <c r="AH10" s="63">
        <v>3</v>
      </c>
      <c r="AI10" s="63">
        <v>0</v>
      </c>
      <c r="AJ10" s="63">
        <v>8</v>
      </c>
      <c r="AN10" s="42"/>
      <c r="AO10" s="23"/>
      <c r="AP10" s="23"/>
    </row>
    <row r="11" spans="1:42" x14ac:dyDescent="0.35">
      <c r="A11" s="42" t="s">
        <v>133</v>
      </c>
      <c r="B11" s="37" t="s">
        <v>35</v>
      </c>
      <c r="C11" s="28">
        <v>16</v>
      </c>
      <c r="D11" s="28">
        <v>0</v>
      </c>
      <c r="E11" s="28">
        <v>16</v>
      </c>
      <c r="F11" s="28">
        <v>0</v>
      </c>
      <c r="G11" s="28">
        <v>46</v>
      </c>
      <c r="H11" s="28">
        <v>13</v>
      </c>
      <c r="I11" s="28">
        <v>10</v>
      </c>
      <c r="J11" s="28">
        <v>8</v>
      </c>
      <c r="K11" s="28"/>
      <c r="L11" s="28">
        <v>248213</v>
      </c>
      <c r="M11" s="28">
        <v>216</v>
      </c>
      <c r="N11" s="23">
        <v>248429</v>
      </c>
      <c r="O11" s="23">
        <v>248213</v>
      </c>
      <c r="P11" s="23">
        <v>216</v>
      </c>
      <c r="Q11" s="23">
        <v>248429</v>
      </c>
      <c r="R11" s="23">
        <v>103607</v>
      </c>
      <c r="S11" s="48">
        <v>0.41741165853520967</v>
      </c>
      <c r="T11" s="23">
        <v>192</v>
      </c>
      <c r="U11" s="48">
        <v>0.88888888888888884</v>
      </c>
      <c r="V11" s="23">
        <v>103799</v>
      </c>
      <c r="W11" s="48">
        <v>0.41782159087707149</v>
      </c>
      <c r="X11" s="23">
        <v>1963</v>
      </c>
      <c r="Y11" s="23">
        <v>77</v>
      </c>
      <c r="Z11" s="23">
        <v>2040</v>
      </c>
      <c r="AA11" s="23">
        <v>1626</v>
      </c>
      <c r="AB11" s="23">
        <v>41</v>
      </c>
      <c r="AC11" s="23">
        <v>1667</v>
      </c>
      <c r="AD11" s="63">
        <v>335</v>
      </c>
      <c r="AE11" s="63">
        <v>3950</v>
      </c>
      <c r="AF11" s="63">
        <v>4285</v>
      </c>
      <c r="AG11" s="63">
        <v>7</v>
      </c>
      <c r="AH11" s="63">
        <v>5</v>
      </c>
      <c r="AI11" s="63">
        <v>0</v>
      </c>
      <c r="AJ11" s="63">
        <v>16</v>
      </c>
      <c r="AN11" s="42"/>
      <c r="AO11" s="23"/>
      <c r="AP11" s="23"/>
    </row>
    <row r="12" spans="1:42" x14ac:dyDescent="0.35">
      <c r="A12" s="37" t="s">
        <v>137</v>
      </c>
      <c r="B12" s="37" t="s">
        <v>35</v>
      </c>
      <c r="C12" s="28">
        <v>3</v>
      </c>
      <c r="D12" s="28">
        <v>5</v>
      </c>
      <c r="E12" s="28">
        <v>14</v>
      </c>
      <c r="F12" s="28">
        <v>9</v>
      </c>
      <c r="G12" s="28">
        <v>17</v>
      </c>
      <c r="H12" s="28">
        <v>12</v>
      </c>
      <c r="I12" s="28">
        <v>10</v>
      </c>
      <c r="J12" s="28"/>
      <c r="K12" s="28"/>
      <c r="L12" s="28">
        <v>12004</v>
      </c>
      <c r="M12" s="28">
        <v>30</v>
      </c>
      <c r="N12" s="23">
        <v>12034</v>
      </c>
      <c r="O12" s="23">
        <v>4664</v>
      </c>
      <c r="P12" s="23">
        <v>19</v>
      </c>
      <c r="Q12" s="23">
        <v>4683</v>
      </c>
      <c r="R12" s="23">
        <v>2125</v>
      </c>
      <c r="S12" s="48">
        <v>0.45561749571183535</v>
      </c>
      <c r="T12" s="23">
        <v>19</v>
      </c>
      <c r="U12" s="48">
        <v>1</v>
      </c>
      <c r="V12" s="23">
        <v>2144</v>
      </c>
      <c r="W12" s="48">
        <v>0.45782617979927398</v>
      </c>
      <c r="X12" s="23">
        <v>16</v>
      </c>
      <c r="Y12" s="23">
        <v>3</v>
      </c>
      <c r="Z12" s="23">
        <v>19</v>
      </c>
      <c r="AA12" s="23">
        <v>12</v>
      </c>
      <c r="AB12" s="23">
        <v>1</v>
      </c>
      <c r="AC12" s="23">
        <v>13</v>
      </c>
      <c r="AD12" s="63">
        <v>0</v>
      </c>
      <c r="AE12" s="63">
        <v>18</v>
      </c>
      <c r="AF12" s="63">
        <v>18</v>
      </c>
      <c r="AG12" s="63">
        <v>8</v>
      </c>
      <c r="AH12" s="63">
        <v>7</v>
      </c>
      <c r="AI12" s="63">
        <v>0</v>
      </c>
      <c r="AJ12" s="63">
        <v>14</v>
      </c>
      <c r="AN12" s="42"/>
      <c r="AO12" s="23"/>
      <c r="AP12" s="23"/>
    </row>
    <row r="13" spans="1:42" x14ac:dyDescent="0.35">
      <c r="A13" s="37" t="s">
        <v>143</v>
      </c>
      <c r="B13" s="36" t="s">
        <v>36</v>
      </c>
      <c r="C13" s="23">
        <v>1</v>
      </c>
      <c r="D13" s="36"/>
      <c r="E13" s="23">
        <v>14</v>
      </c>
      <c r="F13" s="23">
        <v>0</v>
      </c>
      <c r="G13" s="23">
        <v>37</v>
      </c>
      <c r="H13" s="23">
        <v>11</v>
      </c>
      <c r="I13" s="23">
        <v>10</v>
      </c>
      <c r="J13" s="23">
        <v>2</v>
      </c>
      <c r="L13" s="23">
        <v>93373</v>
      </c>
      <c r="M13" s="23">
        <v>78</v>
      </c>
      <c r="N13" s="23">
        <v>93451</v>
      </c>
      <c r="O13" s="23">
        <v>93373</v>
      </c>
      <c r="P13" s="23">
        <v>78</v>
      </c>
      <c r="Q13" s="23">
        <v>93451</v>
      </c>
      <c r="R13" s="23">
        <v>43807</v>
      </c>
      <c r="S13" s="48">
        <v>0.46916132072440642</v>
      </c>
      <c r="T13" s="23">
        <v>67</v>
      </c>
      <c r="U13" s="48">
        <v>0.85897435897435892</v>
      </c>
      <c r="V13" s="23">
        <v>43874</v>
      </c>
      <c r="W13" s="48">
        <v>0.46948668286053652</v>
      </c>
      <c r="X13" s="23">
        <v>1362</v>
      </c>
      <c r="Y13" s="23">
        <v>30</v>
      </c>
      <c r="Z13" s="23">
        <v>1392</v>
      </c>
      <c r="AA13" s="23">
        <v>1250</v>
      </c>
      <c r="AB13" s="23">
        <v>13</v>
      </c>
      <c r="AC13" s="23">
        <v>1263</v>
      </c>
      <c r="AD13" s="63">
        <v>415</v>
      </c>
      <c r="AE13" s="63">
        <v>522</v>
      </c>
      <c r="AF13" s="63">
        <v>937</v>
      </c>
      <c r="AG13" s="63">
        <v>8</v>
      </c>
      <c r="AH13" s="63">
        <v>5</v>
      </c>
      <c r="AI13" s="63">
        <v>0</v>
      </c>
      <c r="AJ13" s="63">
        <v>14</v>
      </c>
      <c r="AN13" s="42"/>
      <c r="AO13" s="23"/>
      <c r="AP13" s="23"/>
    </row>
    <row r="14" spans="1:42" x14ac:dyDescent="0.35">
      <c r="A14" s="37" t="s">
        <v>146</v>
      </c>
      <c r="B14" s="36" t="s">
        <v>35</v>
      </c>
      <c r="C14" s="28">
        <v>3</v>
      </c>
      <c r="D14" s="28">
        <v>0</v>
      </c>
      <c r="E14" s="28">
        <v>9</v>
      </c>
      <c r="F14" s="28">
        <v>0</v>
      </c>
      <c r="G14" s="28">
        <v>42</v>
      </c>
      <c r="H14" s="28">
        <v>6</v>
      </c>
      <c r="I14" s="28">
        <v>5</v>
      </c>
      <c r="J14" s="28"/>
      <c r="K14" s="28"/>
      <c r="L14" s="28">
        <v>42968</v>
      </c>
      <c r="M14" s="28">
        <v>156</v>
      </c>
      <c r="N14" s="23">
        <v>43124</v>
      </c>
      <c r="O14" s="23">
        <v>42968</v>
      </c>
      <c r="P14" s="23">
        <v>156</v>
      </c>
      <c r="Q14" s="23">
        <v>43124</v>
      </c>
      <c r="R14" s="23">
        <v>20328</v>
      </c>
      <c r="S14" s="48">
        <v>0.47309625768013408</v>
      </c>
      <c r="T14" s="23">
        <v>146</v>
      </c>
      <c r="U14" s="48">
        <v>0.9358974358974359</v>
      </c>
      <c r="V14" s="23">
        <v>20474</v>
      </c>
      <c r="W14" s="48">
        <v>0.47477042945923381</v>
      </c>
      <c r="X14" s="23">
        <v>574</v>
      </c>
      <c r="Y14" s="23">
        <v>15</v>
      </c>
      <c r="Z14" s="23">
        <v>589</v>
      </c>
      <c r="AA14" s="23">
        <v>414</v>
      </c>
      <c r="AB14" s="23">
        <v>14</v>
      </c>
      <c r="AC14" s="23">
        <v>428</v>
      </c>
      <c r="AD14" s="63">
        <v>73</v>
      </c>
      <c r="AE14" s="63">
        <v>562</v>
      </c>
      <c r="AF14" s="63">
        <v>635</v>
      </c>
      <c r="AG14" s="63">
        <v>18</v>
      </c>
      <c r="AH14" s="63">
        <v>4</v>
      </c>
      <c r="AI14" s="63">
        <v>0</v>
      </c>
      <c r="AJ14" s="63">
        <v>9</v>
      </c>
      <c r="AN14" s="42"/>
      <c r="AO14" s="23"/>
      <c r="AP14" s="23"/>
    </row>
    <row r="15" spans="1:42" x14ac:dyDescent="0.35">
      <c r="A15" s="37" t="s">
        <v>150</v>
      </c>
      <c r="B15" s="36" t="s">
        <v>35</v>
      </c>
      <c r="C15" s="28">
        <v>4</v>
      </c>
      <c r="D15" s="28">
        <v>1</v>
      </c>
      <c r="E15" s="28">
        <v>13</v>
      </c>
      <c r="F15" s="28">
        <v>1</v>
      </c>
      <c r="G15" s="28">
        <v>35</v>
      </c>
      <c r="H15" s="28">
        <v>9</v>
      </c>
      <c r="I15" s="28">
        <v>8</v>
      </c>
      <c r="J15" s="28"/>
      <c r="K15" s="28"/>
      <c r="L15" s="28">
        <v>32426</v>
      </c>
      <c r="M15" s="28">
        <v>82</v>
      </c>
      <c r="N15" s="23">
        <v>32508</v>
      </c>
      <c r="O15" s="23">
        <v>30635</v>
      </c>
      <c r="P15" s="23">
        <v>70</v>
      </c>
      <c r="Q15" s="23">
        <v>30705</v>
      </c>
      <c r="R15" s="23">
        <v>15361</v>
      </c>
      <c r="S15" s="48">
        <v>0.50141994450791583</v>
      </c>
      <c r="T15" s="23">
        <v>58</v>
      </c>
      <c r="U15" s="48">
        <v>0.82857142857142863</v>
      </c>
      <c r="V15" s="23">
        <v>15419</v>
      </c>
      <c r="W15" s="48">
        <v>0.50216577104706073</v>
      </c>
      <c r="X15" s="23">
        <v>496</v>
      </c>
      <c r="Y15" s="23">
        <v>9</v>
      </c>
      <c r="Z15" s="23">
        <v>505</v>
      </c>
      <c r="AA15" s="23">
        <v>416</v>
      </c>
      <c r="AB15" s="23">
        <v>7</v>
      </c>
      <c r="AC15" s="23">
        <v>423</v>
      </c>
      <c r="AD15" s="63">
        <v>104</v>
      </c>
      <c r="AE15" s="63">
        <v>216</v>
      </c>
      <c r="AF15" s="63">
        <v>320</v>
      </c>
      <c r="AG15" s="63">
        <v>17</v>
      </c>
      <c r="AH15" s="63">
        <v>6</v>
      </c>
      <c r="AI15" s="63">
        <v>0</v>
      </c>
      <c r="AJ15" s="63">
        <v>13</v>
      </c>
      <c r="AN15" s="42"/>
      <c r="AO15" s="23"/>
      <c r="AP15" s="23"/>
    </row>
    <row r="16" spans="1:42" x14ac:dyDescent="0.35">
      <c r="A16" s="37" t="s">
        <v>152</v>
      </c>
      <c r="B16" s="36" t="s">
        <v>35</v>
      </c>
      <c r="C16" s="31">
        <v>2</v>
      </c>
      <c r="D16" s="31">
        <v>3</v>
      </c>
      <c r="E16" s="31">
        <v>11</v>
      </c>
      <c r="F16" s="31">
        <v>3</v>
      </c>
      <c r="G16" s="31">
        <v>13</v>
      </c>
      <c r="H16" s="31">
        <v>8</v>
      </c>
      <c r="I16" s="31">
        <v>8</v>
      </c>
      <c r="J16" s="31"/>
      <c r="K16" s="31"/>
      <c r="L16" s="31">
        <v>17516</v>
      </c>
      <c r="M16" s="31">
        <v>18</v>
      </c>
      <c r="N16" s="23">
        <v>17534</v>
      </c>
      <c r="O16" s="23">
        <v>14162</v>
      </c>
      <c r="P16" s="23">
        <v>16</v>
      </c>
      <c r="Q16" s="23">
        <v>14178</v>
      </c>
      <c r="R16" s="23">
        <v>6715</v>
      </c>
      <c r="S16" s="48">
        <v>0.47415619262815989</v>
      </c>
      <c r="T16" s="23">
        <v>15</v>
      </c>
      <c r="U16" s="48">
        <v>0.9375</v>
      </c>
      <c r="V16" s="23">
        <v>6730</v>
      </c>
      <c r="W16" s="48">
        <v>0.47467908026519962</v>
      </c>
      <c r="X16" s="23">
        <v>70</v>
      </c>
      <c r="Y16" s="23">
        <v>3</v>
      </c>
      <c r="Z16" s="23">
        <v>73</v>
      </c>
      <c r="AA16" s="23">
        <v>59</v>
      </c>
      <c r="AB16" s="23">
        <v>3</v>
      </c>
      <c r="AC16" s="23">
        <v>62</v>
      </c>
      <c r="AD16" s="63">
        <v>5</v>
      </c>
      <c r="AE16" s="63">
        <v>189</v>
      </c>
      <c r="AF16" s="63">
        <v>194</v>
      </c>
      <c r="AG16" s="63">
        <v>3</v>
      </c>
      <c r="AH16" s="63">
        <v>3</v>
      </c>
      <c r="AI16" s="63">
        <v>0</v>
      </c>
      <c r="AJ16" s="63">
        <v>11</v>
      </c>
      <c r="AN16" s="42"/>
      <c r="AO16" s="23"/>
      <c r="AP16" s="23"/>
    </row>
    <row r="17" spans="1:42" x14ac:dyDescent="0.35">
      <c r="A17" s="37" t="s">
        <v>156</v>
      </c>
      <c r="B17" s="36" t="s">
        <v>35</v>
      </c>
      <c r="C17" s="28">
        <v>4</v>
      </c>
      <c r="D17" s="28">
        <v>0</v>
      </c>
      <c r="E17" s="28">
        <v>8</v>
      </c>
      <c r="F17" s="28">
        <v>0</v>
      </c>
      <c r="G17" s="28">
        <v>21</v>
      </c>
      <c r="H17" s="28">
        <v>6</v>
      </c>
      <c r="I17" s="28">
        <v>5</v>
      </c>
      <c r="J17" s="28"/>
      <c r="K17" s="28"/>
      <c r="L17" s="28">
        <v>9616</v>
      </c>
      <c r="M17" s="28">
        <v>24</v>
      </c>
      <c r="N17" s="23">
        <v>9640</v>
      </c>
      <c r="O17" s="23">
        <v>9616</v>
      </c>
      <c r="P17" s="23">
        <v>24</v>
      </c>
      <c r="Q17" s="23">
        <v>9640</v>
      </c>
      <c r="R17" s="23">
        <v>5890</v>
      </c>
      <c r="S17" s="48">
        <v>0.6125207986688852</v>
      </c>
      <c r="T17" s="23">
        <v>31</v>
      </c>
      <c r="U17" s="48">
        <v>1.2916666666666667</v>
      </c>
      <c r="V17" s="23">
        <v>5921</v>
      </c>
      <c r="W17" s="48">
        <v>0.61421161825726145</v>
      </c>
      <c r="X17" s="23">
        <v>61</v>
      </c>
      <c r="Y17" s="23">
        <v>3</v>
      </c>
      <c r="Z17" s="23">
        <v>64</v>
      </c>
      <c r="AA17" s="23">
        <v>56</v>
      </c>
      <c r="AB17" s="23">
        <v>3</v>
      </c>
      <c r="AC17" s="23">
        <v>59</v>
      </c>
      <c r="AD17" s="63">
        <v>8</v>
      </c>
      <c r="AE17" s="63">
        <v>115</v>
      </c>
      <c r="AF17" s="63">
        <v>123</v>
      </c>
      <c r="AG17" s="63">
        <v>11</v>
      </c>
      <c r="AH17" s="63">
        <v>1</v>
      </c>
      <c r="AI17" s="63">
        <v>0</v>
      </c>
      <c r="AJ17" s="63">
        <v>8</v>
      </c>
      <c r="AN17" s="42"/>
      <c r="AO17" s="23"/>
      <c r="AP17" s="23"/>
    </row>
    <row r="18" spans="1:42" x14ac:dyDescent="0.35">
      <c r="A18" s="37" t="s">
        <v>113</v>
      </c>
      <c r="B18" s="36" t="s">
        <v>35</v>
      </c>
      <c r="C18" s="28">
        <v>2</v>
      </c>
      <c r="D18" s="28">
        <v>0</v>
      </c>
      <c r="E18" s="28">
        <v>12</v>
      </c>
      <c r="F18" s="28">
        <v>0</v>
      </c>
      <c r="G18" s="28">
        <v>39</v>
      </c>
      <c r="H18" s="28">
        <v>11</v>
      </c>
      <c r="I18" s="28">
        <v>7</v>
      </c>
      <c r="J18" s="28"/>
      <c r="K18" s="28"/>
      <c r="L18" s="28">
        <v>102558</v>
      </c>
      <c r="M18" s="28">
        <v>156</v>
      </c>
      <c r="N18" s="23">
        <v>102714</v>
      </c>
      <c r="O18" s="23">
        <v>102558</v>
      </c>
      <c r="P18" s="23">
        <v>156</v>
      </c>
      <c r="Q18" s="23">
        <v>102714</v>
      </c>
      <c r="R18" s="23">
        <v>40347</v>
      </c>
      <c r="S18" s="48">
        <v>0.39340665769613292</v>
      </c>
      <c r="T18" s="23">
        <v>150</v>
      </c>
      <c r="U18" s="48">
        <v>0.96153846153846156</v>
      </c>
      <c r="V18" s="23">
        <v>40497</v>
      </c>
      <c r="W18" s="48">
        <v>0.39426952508908231</v>
      </c>
      <c r="X18" s="23">
        <v>922</v>
      </c>
      <c r="Y18" s="23">
        <v>12</v>
      </c>
      <c r="Z18" s="23">
        <v>934</v>
      </c>
      <c r="AA18" s="23">
        <v>606</v>
      </c>
      <c r="AB18" s="23">
        <v>12</v>
      </c>
      <c r="AC18" s="23">
        <v>618</v>
      </c>
      <c r="AD18" s="63">
        <v>181</v>
      </c>
      <c r="AE18" s="63">
        <v>753</v>
      </c>
      <c r="AF18" s="63">
        <v>934</v>
      </c>
      <c r="AG18" s="63">
        <v>15</v>
      </c>
      <c r="AH18" s="63">
        <v>5</v>
      </c>
      <c r="AI18" s="63">
        <v>0</v>
      </c>
      <c r="AJ18" s="63">
        <v>12</v>
      </c>
      <c r="AN18" s="42"/>
      <c r="AO18" s="23"/>
      <c r="AP18" s="23"/>
    </row>
    <row r="19" spans="1:42" x14ac:dyDescent="0.35">
      <c r="A19" s="37" t="s">
        <v>159</v>
      </c>
      <c r="B19" s="36" t="s">
        <v>35</v>
      </c>
      <c r="C19" s="28">
        <v>4</v>
      </c>
      <c r="D19" s="28">
        <v>1</v>
      </c>
      <c r="E19" s="28">
        <v>14</v>
      </c>
      <c r="F19" s="28">
        <v>1</v>
      </c>
      <c r="G19" s="28">
        <v>26</v>
      </c>
      <c r="H19" s="28">
        <v>12</v>
      </c>
      <c r="I19" s="28">
        <v>11</v>
      </c>
      <c r="J19" s="28"/>
      <c r="K19" s="28"/>
      <c r="L19" s="28">
        <v>55020</v>
      </c>
      <c r="M19" s="28">
        <v>60</v>
      </c>
      <c r="N19" s="23">
        <v>55080</v>
      </c>
      <c r="O19" s="23">
        <v>50774</v>
      </c>
      <c r="P19" s="23">
        <v>49</v>
      </c>
      <c r="Q19" s="23">
        <v>50823</v>
      </c>
      <c r="R19" s="23">
        <v>22389</v>
      </c>
      <c r="S19" s="48">
        <v>0.44095403159097174</v>
      </c>
      <c r="T19" s="23">
        <v>45</v>
      </c>
      <c r="U19" s="48">
        <v>0.91836734693877553</v>
      </c>
      <c r="V19" s="23">
        <v>22434</v>
      </c>
      <c r="W19" s="48">
        <v>0.44141432028805855</v>
      </c>
      <c r="X19" s="23">
        <v>409</v>
      </c>
      <c r="Y19" s="23">
        <v>5</v>
      </c>
      <c r="Z19" s="23">
        <v>414</v>
      </c>
      <c r="AA19" s="23">
        <v>366</v>
      </c>
      <c r="AB19" s="23">
        <v>5</v>
      </c>
      <c r="AC19" s="23">
        <v>371</v>
      </c>
      <c r="AD19" s="63">
        <v>27</v>
      </c>
      <c r="AE19" s="63">
        <v>514</v>
      </c>
      <c r="AF19" s="63">
        <v>541</v>
      </c>
      <c r="AG19" s="63">
        <v>12</v>
      </c>
      <c r="AH19" s="63">
        <v>7</v>
      </c>
      <c r="AI19" s="63">
        <v>0</v>
      </c>
      <c r="AJ19" s="63">
        <v>14</v>
      </c>
      <c r="AN19" s="42"/>
      <c r="AO19" s="23"/>
      <c r="AP19" s="23"/>
    </row>
    <row r="20" spans="1:42" x14ac:dyDescent="0.35">
      <c r="A20" s="37" t="s">
        <v>164</v>
      </c>
      <c r="B20" s="36" t="s">
        <v>35</v>
      </c>
      <c r="C20" s="28">
        <v>3</v>
      </c>
      <c r="D20" s="28">
        <v>0</v>
      </c>
      <c r="E20" s="28">
        <v>13</v>
      </c>
      <c r="F20" s="28">
        <v>0</v>
      </c>
      <c r="G20" s="28">
        <v>22</v>
      </c>
      <c r="H20" s="28">
        <v>3</v>
      </c>
      <c r="I20" s="28">
        <v>2</v>
      </c>
      <c r="J20" s="28"/>
      <c r="K20" s="28"/>
      <c r="L20" s="28">
        <v>14317</v>
      </c>
      <c r="M20" s="28">
        <v>27</v>
      </c>
      <c r="N20" s="23">
        <v>14344</v>
      </c>
      <c r="O20" s="23">
        <v>14317</v>
      </c>
      <c r="P20" s="23">
        <v>27</v>
      </c>
      <c r="Q20" s="23">
        <v>14344</v>
      </c>
      <c r="R20" s="23">
        <v>6962</v>
      </c>
      <c r="S20" s="48">
        <v>0.48627505762380385</v>
      </c>
      <c r="T20" s="23">
        <v>33</v>
      </c>
      <c r="U20" s="48">
        <v>1.2222222222222223</v>
      </c>
      <c r="V20" s="23">
        <v>6995</v>
      </c>
      <c r="W20" s="48">
        <v>0.48766034578918016</v>
      </c>
      <c r="X20" s="23">
        <v>67</v>
      </c>
      <c r="Y20" s="23">
        <v>14</v>
      </c>
      <c r="Z20" s="23">
        <v>81</v>
      </c>
      <c r="AA20" s="23">
        <v>10</v>
      </c>
      <c r="AB20" s="23">
        <v>8</v>
      </c>
      <c r="AC20" s="23">
        <v>18</v>
      </c>
      <c r="AD20" s="63">
        <v>9</v>
      </c>
      <c r="AE20" s="63">
        <v>62</v>
      </c>
      <c r="AF20" s="63">
        <v>71</v>
      </c>
      <c r="AG20" s="63">
        <v>8</v>
      </c>
      <c r="AH20" s="63">
        <v>4</v>
      </c>
      <c r="AI20" s="63">
        <v>0</v>
      </c>
      <c r="AJ20" s="63">
        <v>13</v>
      </c>
      <c r="AN20" s="42"/>
      <c r="AO20" s="23"/>
      <c r="AP20" s="23"/>
    </row>
    <row r="21" spans="1:42" x14ac:dyDescent="0.35">
      <c r="A21" s="37" t="s">
        <v>170</v>
      </c>
      <c r="B21" s="36" t="s">
        <v>35</v>
      </c>
      <c r="C21" s="28">
        <v>4</v>
      </c>
      <c r="D21" s="28">
        <v>0</v>
      </c>
      <c r="E21" s="28">
        <v>10</v>
      </c>
      <c r="F21" s="28">
        <v>0</v>
      </c>
      <c r="G21" s="28">
        <v>36</v>
      </c>
      <c r="H21" s="28">
        <v>6</v>
      </c>
      <c r="I21" s="28">
        <v>6</v>
      </c>
      <c r="J21" s="28">
        <v>3</v>
      </c>
      <c r="K21" s="28">
        <v>1</v>
      </c>
      <c r="L21" s="28">
        <v>23691</v>
      </c>
      <c r="M21" s="28">
        <v>90</v>
      </c>
      <c r="N21" s="23">
        <v>23781</v>
      </c>
      <c r="O21" s="23">
        <v>23691</v>
      </c>
      <c r="P21" s="23">
        <v>90</v>
      </c>
      <c r="Q21" s="23">
        <v>23781</v>
      </c>
      <c r="R21" s="23">
        <v>13218</v>
      </c>
      <c r="S21" s="48">
        <v>0.55793339242750406</v>
      </c>
      <c r="T21" s="23">
        <v>87</v>
      </c>
      <c r="U21" s="48">
        <v>0.96666666666666667</v>
      </c>
      <c r="V21" s="23">
        <v>13305</v>
      </c>
      <c r="W21" s="48">
        <v>0.55948025734830331</v>
      </c>
      <c r="X21" s="23">
        <v>368</v>
      </c>
      <c r="Y21" s="23">
        <v>30</v>
      </c>
      <c r="Z21" s="23">
        <v>398</v>
      </c>
      <c r="AA21" s="23">
        <v>306</v>
      </c>
      <c r="AB21" s="23">
        <v>27</v>
      </c>
      <c r="AC21" s="23">
        <v>333</v>
      </c>
      <c r="AD21" s="63">
        <v>39</v>
      </c>
      <c r="AE21" s="63">
        <v>238</v>
      </c>
      <c r="AF21" s="63">
        <v>277</v>
      </c>
      <c r="AG21" s="63">
        <v>15</v>
      </c>
      <c r="AH21" s="63">
        <v>4</v>
      </c>
      <c r="AI21" s="63">
        <v>0</v>
      </c>
      <c r="AJ21" s="63">
        <v>10</v>
      </c>
      <c r="AN21" s="42"/>
      <c r="AO21" s="23"/>
      <c r="AP21" s="23"/>
    </row>
    <row r="22" spans="1:42" x14ac:dyDescent="0.35">
      <c r="A22" s="37" t="s">
        <v>172</v>
      </c>
      <c r="B22" s="36" t="s">
        <v>35</v>
      </c>
      <c r="C22" s="28">
        <v>3</v>
      </c>
      <c r="D22" s="28">
        <v>0</v>
      </c>
      <c r="E22" s="28">
        <v>10</v>
      </c>
      <c r="F22" s="28">
        <v>0</v>
      </c>
      <c r="G22" s="28">
        <v>14</v>
      </c>
      <c r="H22" s="28">
        <v>6</v>
      </c>
      <c r="I22" s="28">
        <v>6</v>
      </c>
      <c r="J22" s="28">
        <v>1</v>
      </c>
      <c r="K22" s="28"/>
      <c r="L22" s="28">
        <v>8550</v>
      </c>
      <c r="M22" s="28">
        <v>58</v>
      </c>
      <c r="N22" s="23">
        <v>8608</v>
      </c>
      <c r="O22" s="23">
        <v>8550</v>
      </c>
      <c r="P22" s="23">
        <v>58</v>
      </c>
      <c r="Q22" s="23">
        <v>8608</v>
      </c>
      <c r="R22" s="23">
        <v>4968</v>
      </c>
      <c r="S22" s="48">
        <v>0.58105263157894738</v>
      </c>
      <c r="T22" s="23">
        <v>49</v>
      </c>
      <c r="U22" s="48">
        <v>0.84482758620689657</v>
      </c>
      <c r="V22" s="23">
        <v>5017</v>
      </c>
      <c r="W22" s="48">
        <v>0.58282992565055758</v>
      </c>
      <c r="X22" s="23">
        <v>90</v>
      </c>
      <c r="Y22" s="23">
        <v>24</v>
      </c>
      <c r="Z22" s="23">
        <v>114</v>
      </c>
      <c r="AA22" s="23">
        <v>71</v>
      </c>
      <c r="AB22" s="23">
        <v>22</v>
      </c>
      <c r="AC22" s="23">
        <v>93</v>
      </c>
      <c r="AD22" s="63">
        <v>0</v>
      </c>
      <c r="AE22" s="63">
        <v>223</v>
      </c>
      <c r="AF22" s="63">
        <v>223</v>
      </c>
      <c r="AG22" s="63">
        <v>5</v>
      </c>
      <c r="AH22" s="63">
        <v>4</v>
      </c>
      <c r="AI22" s="63">
        <v>0</v>
      </c>
      <c r="AJ22" s="63">
        <v>10</v>
      </c>
      <c r="AN22" s="42"/>
      <c r="AO22" s="23"/>
      <c r="AP22" s="23"/>
    </row>
    <row r="23" spans="1:42" x14ac:dyDescent="0.35">
      <c r="A23" s="37" t="s">
        <v>179</v>
      </c>
      <c r="B23" s="36" t="s">
        <v>35</v>
      </c>
      <c r="C23" s="28">
        <v>6</v>
      </c>
      <c r="D23" s="28">
        <v>1</v>
      </c>
      <c r="E23" s="28">
        <v>12</v>
      </c>
      <c r="F23" s="28">
        <v>1</v>
      </c>
      <c r="G23" s="28">
        <v>33</v>
      </c>
      <c r="H23" s="28">
        <v>9</v>
      </c>
      <c r="I23" s="28">
        <v>6</v>
      </c>
      <c r="J23" s="28">
        <v>2</v>
      </c>
      <c r="K23" s="28">
        <v>2</v>
      </c>
      <c r="L23" s="28">
        <v>147592</v>
      </c>
      <c r="M23" s="28">
        <v>54</v>
      </c>
      <c r="N23" s="23">
        <v>147646</v>
      </c>
      <c r="O23" s="23">
        <v>134830</v>
      </c>
      <c r="P23" s="23">
        <v>47</v>
      </c>
      <c r="Q23" s="23">
        <v>134877</v>
      </c>
      <c r="R23" s="23">
        <v>57680</v>
      </c>
      <c r="S23" s="48">
        <v>0.42779796781131796</v>
      </c>
      <c r="T23" s="23">
        <v>45</v>
      </c>
      <c r="U23" s="48">
        <v>0.95744680851063835</v>
      </c>
      <c r="V23" s="23">
        <v>57725</v>
      </c>
      <c r="W23" s="48">
        <v>0.42798253223307159</v>
      </c>
      <c r="X23" s="23">
        <v>1631</v>
      </c>
      <c r="Y23" s="23">
        <v>0</v>
      </c>
      <c r="Z23" s="23">
        <v>1631</v>
      </c>
      <c r="AA23" s="23">
        <v>1244</v>
      </c>
      <c r="AB23" s="23">
        <v>0</v>
      </c>
      <c r="AC23" s="23">
        <v>1244</v>
      </c>
      <c r="AD23" s="63">
        <v>252</v>
      </c>
      <c r="AE23" s="63">
        <v>2124</v>
      </c>
      <c r="AF23" s="63">
        <v>2376</v>
      </c>
      <c r="AG23" s="63">
        <v>12</v>
      </c>
      <c r="AH23" s="63">
        <v>6</v>
      </c>
      <c r="AI23" s="63">
        <v>0</v>
      </c>
      <c r="AJ23" s="63">
        <v>12</v>
      </c>
      <c r="AN23" s="42"/>
      <c r="AO23" s="23"/>
      <c r="AP23" s="23"/>
    </row>
    <row r="24" spans="1:42" x14ac:dyDescent="0.35">
      <c r="A24" s="37" t="s">
        <v>183</v>
      </c>
      <c r="B24" s="36" t="s">
        <v>35</v>
      </c>
      <c r="C24" s="23">
        <v>1</v>
      </c>
      <c r="D24" s="36"/>
      <c r="E24" s="23">
        <v>12</v>
      </c>
      <c r="F24" s="23">
        <v>0</v>
      </c>
      <c r="G24" s="23">
        <v>29</v>
      </c>
      <c r="H24" s="23">
        <v>10</v>
      </c>
      <c r="I24" s="23">
        <v>9</v>
      </c>
      <c r="L24" s="23">
        <v>38413</v>
      </c>
      <c r="M24" s="23">
        <v>51</v>
      </c>
      <c r="N24" s="23">
        <v>38464</v>
      </c>
      <c r="O24" s="23">
        <v>38413</v>
      </c>
      <c r="P24" s="23">
        <v>51</v>
      </c>
      <c r="Q24" s="23">
        <v>38464</v>
      </c>
      <c r="R24" s="23">
        <v>20601</v>
      </c>
      <c r="S24" s="48">
        <v>0.5363028141514592</v>
      </c>
      <c r="T24" s="23">
        <v>46</v>
      </c>
      <c r="U24" s="48">
        <v>0.90196078431372551</v>
      </c>
      <c r="V24" s="23">
        <v>20647</v>
      </c>
      <c r="W24" s="48">
        <v>0.53678764559068215</v>
      </c>
      <c r="X24" s="23">
        <v>307</v>
      </c>
      <c r="Y24" s="23">
        <v>10</v>
      </c>
      <c r="Z24" s="23">
        <v>317</v>
      </c>
      <c r="AA24" s="23">
        <v>251</v>
      </c>
      <c r="AB24" s="23">
        <v>7</v>
      </c>
      <c r="AC24" s="23">
        <v>258</v>
      </c>
      <c r="AD24" s="63">
        <v>72</v>
      </c>
      <c r="AE24" s="63">
        <v>348</v>
      </c>
      <c r="AF24" s="63">
        <v>420</v>
      </c>
      <c r="AG24" s="63">
        <v>9</v>
      </c>
      <c r="AH24" s="63">
        <v>4</v>
      </c>
      <c r="AI24" s="63">
        <v>0</v>
      </c>
      <c r="AJ24" s="63">
        <v>12</v>
      </c>
      <c r="AN24" s="42"/>
      <c r="AO24" s="23"/>
      <c r="AP24" s="23"/>
    </row>
    <row r="25" spans="1:42" x14ac:dyDescent="0.35">
      <c r="A25" s="37" t="s">
        <v>811</v>
      </c>
      <c r="B25" s="36" t="s">
        <v>35</v>
      </c>
      <c r="C25" s="23">
        <v>0</v>
      </c>
      <c r="D25" s="36">
        <v>1</v>
      </c>
      <c r="E25" s="23">
        <v>7</v>
      </c>
      <c r="F25" s="23">
        <v>7</v>
      </c>
      <c r="G25" s="23">
        <v>7</v>
      </c>
      <c r="H25" s="23">
        <v>5</v>
      </c>
      <c r="I25" s="23">
        <v>5</v>
      </c>
      <c r="L25" s="23">
        <v>2710</v>
      </c>
      <c r="M25" s="38">
        <v>26</v>
      </c>
      <c r="N25" s="23">
        <v>2736</v>
      </c>
      <c r="O25" s="23">
        <v>0</v>
      </c>
      <c r="P25" s="23">
        <v>0</v>
      </c>
      <c r="Q25" s="23">
        <v>0</v>
      </c>
      <c r="U25" s="48"/>
      <c r="W25" s="48"/>
      <c r="AE25" s="23"/>
      <c r="AF25" s="23"/>
      <c r="AG25" s="36">
        <v>3</v>
      </c>
      <c r="AH25" s="36">
        <v>3</v>
      </c>
      <c r="AI25" s="63">
        <v>0</v>
      </c>
      <c r="AJ25" s="36">
        <v>7</v>
      </c>
      <c r="AN25" s="42"/>
      <c r="AO25" s="23"/>
      <c r="AP25" s="23"/>
    </row>
    <row r="26" spans="1:42" x14ac:dyDescent="0.35">
      <c r="A26" s="37" t="s">
        <v>187</v>
      </c>
      <c r="B26" s="36" t="s">
        <v>36</v>
      </c>
      <c r="C26" s="28">
        <v>3</v>
      </c>
      <c r="D26" s="28">
        <v>1</v>
      </c>
      <c r="E26" s="28">
        <v>8</v>
      </c>
      <c r="F26" s="28">
        <v>2</v>
      </c>
      <c r="G26" s="28">
        <v>16</v>
      </c>
      <c r="H26" s="28">
        <v>5</v>
      </c>
      <c r="I26" s="28">
        <v>5</v>
      </c>
      <c r="J26" s="28"/>
      <c r="K26" s="28"/>
      <c r="L26" s="28">
        <v>15547</v>
      </c>
      <c r="M26" s="28">
        <v>259</v>
      </c>
      <c r="N26" s="23">
        <v>15806</v>
      </c>
      <c r="O26" s="23">
        <v>10429</v>
      </c>
      <c r="P26" s="23">
        <v>70</v>
      </c>
      <c r="Q26" s="23">
        <v>10499</v>
      </c>
      <c r="R26" s="23">
        <v>4683</v>
      </c>
      <c r="S26" s="48">
        <v>0.44903634097228878</v>
      </c>
      <c r="T26" s="23">
        <v>68</v>
      </c>
      <c r="U26" s="48">
        <v>0.97142857142857142</v>
      </c>
      <c r="V26" s="23">
        <v>4751</v>
      </c>
      <c r="W26" s="48">
        <v>0.45251928755119536</v>
      </c>
      <c r="X26" s="23">
        <v>57</v>
      </c>
      <c r="Y26" s="23">
        <v>8</v>
      </c>
      <c r="Z26" s="23">
        <v>65</v>
      </c>
      <c r="AA26" s="23">
        <v>46</v>
      </c>
      <c r="AB26" s="23">
        <v>4</v>
      </c>
      <c r="AC26" s="23">
        <v>50</v>
      </c>
      <c r="AD26" s="63">
        <v>40</v>
      </c>
      <c r="AE26" s="63">
        <v>101</v>
      </c>
      <c r="AF26" s="63">
        <v>141</v>
      </c>
      <c r="AG26" s="63">
        <v>6</v>
      </c>
      <c r="AH26" s="63">
        <v>4</v>
      </c>
      <c r="AI26" s="63">
        <v>0</v>
      </c>
      <c r="AJ26" s="63">
        <v>8</v>
      </c>
      <c r="AN26" s="42"/>
      <c r="AO26" s="23"/>
      <c r="AP26" s="23"/>
    </row>
    <row r="27" spans="1:42" x14ac:dyDescent="0.35">
      <c r="A27" s="37" t="s">
        <v>799</v>
      </c>
      <c r="B27" s="36" t="s">
        <v>36</v>
      </c>
      <c r="C27" s="31">
        <v>5</v>
      </c>
      <c r="D27" s="31">
        <v>0</v>
      </c>
      <c r="E27" s="31">
        <v>10</v>
      </c>
      <c r="F27" s="31">
        <v>0</v>
      </c>
      <c r="G27" s="31">
        <v>27</v>
      </c>
      <c r="H27" s="31">
        <v>7</v>
      </c>
      <c r="I27" s="31">
        <v>4</v>
      </c>
      <c r="J27" s="31">
        <v>6</v>
      </c>
      <c r="K27" s="31"/>
      <c r="L27" s="31">
        <v>79492</v>
      </c>
      <c r="M27" s="31">
        <v>1311</v>
      </c>
      <c r="N27" s="23">
        <v>80803</v>
      </c>
      <c r="O27" s="23">
        <v>79492</v>
      </c>
      <c r="P27" s="23">
        <v>1311</v>
      </c>
      <c r="Q27" s="23">
        <v>80803</v>
      </c>
      <c r="R27" s="23">
        <v>36805</v>
      </c>
      <c r="S27" s="48">
        <v>0.46300256629597947</v>
      </c>
      <c r="T27" s="23">
        <v>1017</v>
      </c>
      <c r="U27" s="48">
        <v>0.77574370709382146</v>
      </c>
      <c r="V27" s="23">
        <v>37822</v>
      </c>
      <c r="W27" s="48">
        <v>0.4680766803212752</v>
      </c>
      <c r="X27" s="23">
        <v>697</v>
      </c>
      <c r="Y27" s="23">
        <v>67</v>
      </c>
      <c r="Z27" s="23">
        <v>764</v>
      </c>
      <c r="AA27" s="23">
        <v>615</v>
      </c>
      <c r="AB27" s="23">
        <v>59</v>
      </c>
      <c r="AC27" s="23">
        <v>674</v>
      </c>
      <c r="AD27" s="63">
        <v>193</v>
      </c>
      <c r="AE27" s="63">
        <v>1509</v>
      </c>
      <c r="AF27" s="63">
        <v>1702</v>
      </c>
      <c r="AG27" s="63">
        <v>10</v>
      </c>
      <c r="AH27" s="63">
        <v>5</v>
      </c>
      <c r="AI27" s="63">
        <v>0</v>
      </c>
      <c r="AJ27" s="63">
        <v>10</v>
      </c>
      <c r="AN27" s="42"/>
      <c r="AO27" s="23"/>
      <c r="AP27" s="23"/>
    </row>
    <row r="28" spans="1:42" x14ac:dyDescent="0.35">
      <c r="A28" s="37" t="s">
        <v>192</v>
      </c>
      <c r="B28" s="36" t="s">
        <v>35</v>
      </c>
      <c r="C28" s="23">
        <v>1</v>
      </c>
      <c r="D28" s="36"/>
      <c r="E28" s="23">
        <v>8</v>
      </c>
      <c r="F28" s="23">
        <v>0</v>
      </c>
      <c r="G28" s="23">
        <v>14</v>
      </c>
      <c r="H28" s="23">
        <v>7</v>
      </c>
      <c r="I28" s="23">
        <v>7</v>
      </c>
      <c r="L28" s="23">
        <v>4832</v>
      </c>
      <c r="M28" s="38">
        <v>6</v>
      </c>
      <c r="N28" s="23">
        <v>4838</v>
      </c>
      <c r="O28" s="23">
        <v>4832</v>
      </c>
      <c r="P28" s="23">
        <v>6</v>
      </c>
      <c r="Q28" s="23">
        <v>4838</v>
      </c>
      <c r="R28" s="23">
        <v>2362</v>
      </c>
      <c r="S28" s="48">
        <v>0.48882450331125826</v>
      </c>
      <c r="T28" s="23">
        <v>4</v>
      </c>
      <c r="U28" s="48">
        <v>0.66666666666666663</v>
      </c>
      <c r="V28" s="23">
        <v>2366</v>
      </c>
      <c r="W28" s="48">
        <v>0.48904505994212483</v>
      </c>
      <c r="X28" s="23">
        <v>87</v>
      </c>
      <c r="Y28" s="23">
        <v>1</v>
      </c>
      <c r="Z28" s="23">
        <v>88</v>
      </c>
      <c r="AA28" s="23">
        <v>15</v>
      </c>
      <c r="AB28" s="23">
        <v>0</v>
      </c>
      <c r="AC28" s="23">
        <v>15</v>
      </c>
      <c r="AD28" s="63">
        <v>4</v>
      </c>
      <c r="AE28" s="63">
        <v>14</v>
      </c>
      <c r="AF28" s="63">
        <v>18</v>
      </c>
      <c r="AG28" s="63">
        <v>8</v>
      </c>
      <c r="AH28" s="63">
        <v>4</v>
      </c>
      <c r="AI28" s="63">
        <v>0</v>
      </c>
      <c r="AJ28" s="63">
        <v>8</v>
      </c>
      <c r="AN28" s="42"/>
      <c r="AO28" s="23"/>
      <c r="AP28" s="23"/>
    </row>
    <row r="29" spans="1:42" x14ac:dyDescent="0.35">
      <c r="A29" s="37" t="s">
        <v>194</v>
      </c>
      <c r="B29" s="36" t="s">
        <v>35</v>
      </c>
      <c r="C29" s="28">
        <v>2</v>
      </c>
      <c r="D29" s="28">
        <v>0</v>
      </c>
      <c r="E29" s="28">
        <v>6</v>
      </c>
      <c r="F29" s="28">
        <v>0</v>
      </c>
      <c r="G29" s="28">
        <v>8</v>
      </c>
      <c r="H29" s="28">
        <v>4</v>
      </c>
      <c r="I29" s="28">
        <v>3</v>
      </c>
      <c r="J29" s="28"/>
      <c r="K29" s="28"/>
      <c r="L29" s="28">
        <v>2996</v>
      </c>
      <c r="M29" s="28">
        <v>118</v>
      </c>
      <c r="N29" s="23">
        <v>3114</v>
      </c>
      <c r="O29" s="23">
        <v>2996</v>
      </c>
      <c r="P29" s="23">
        <v>118</v>
      </c>
      <c r="Q29" s="23">
        <v>3114</v>
      </c>
      <c r="R29" s="23">
        <v>1803</v>
      </c>
      <c r="S29" s="48">
        <v>0.60180240320427236</v>
      </c>
      <c r="T29" s="23">
        <v>110</v>
      </c>
      <c r="U29" s="48">
        <v>0.93220338983050843</v>
      </c>
      <c r="V29" s="23">
        <v>1913</v>
      </c>
      <c r="W29" s="48">
        <v>0.61432241490044959</v>
      </c>
      <c r="X29" s="23">
        <v>24</v>
      </c>
      <c r="Y29" s="23">
        <v>12</v>
      </c>
      <c r="Z29" s="23">
        <v>36</v>
      </c>
      <c r="AA29" s="23">
        <v>17</v>
      </c>
      <c r="AB29" s="23">
        <v>11</v>
      </c>
      <c r="AC29" s="23">
        <v>28</v>
      </c>
      <c r="AD29" s="63">
        <v>1</v>
      </c>
      <c r="AE29" s="63">
        <v>35</v>
      </c>
      <c r="AF29" s="63">
        <v>36</v>
      </c>
      <c r="AG29" s="63">
        <v>2</v>
      </c>
      <c r="AH29" s="63">
        <v>2</v>
      </c>
      <c r="AI29" s="63">
        <v>0</v>
      </c>
      <c r="AJ29" s="63">
        <v>6</v>
      </c>
      <c r="AN29" s="42"/>
      <c r="AO29" s="23"/>
      <c r="AP29" s="23"/>
    </row>
    <row r="30" spans="1:42" x14ac:dyDescent="0.35">
      <c r="A30" s="37" t="s">
        <v>197</v>
      </c>
      <c r="B30" s="36" t="s">
        <v>35</v>
      </c>
      <c r="C30" s="28">
        <v>2</v>
      </c>
      <c r="D30" s="28">
        <v>0</v>
      </c>
      <c r="E30" s="28">
        <v>10</v>
      </c>
      <c r="F30" s="28">
        <v>0</v>
      </c>
      <c r="G30" s="28">
        <v>15</v>
      </c>
      <c r="H30" s="28">
        <v>8</v>
      </c>
      <c r="I30" s="28">
        <v>8</v>
      </c>
      <c r="J30" s="28"/>
      <c r="K30" s="28"/>
      <c r="L30" s="28">
        <v>20874</v>
      </c>
      <c r="M30" s="28">
        <v>33</v>
      </c>
      <c r="N30" s="23">
        <v>20907</v>
      </c>
      <c r="O30" s="23">
        <v>20874</v>
      </c>
      <c r="P30" s="23">
        <v>33</v>
      </c>
      <c r="Q30" s="23">
        <v>20907</v>
      </c>
      <c r="R30" s="23">
        <v>9225</v>
      </c>
      <c r="S30" s="48">
        <v>0.44193733831560794</v>
      </c>
      <c r="T30" s="23">
        <v>28</v>
      </c>
      <c r="U30" s="48">
        <v>0.84848484848484851</v>
      </c>
      <c r="V30" s="23">
        <v>9253</v>
      </c>
      <c r="W30" s="48">
        <v>0.44257904051274694</v>
      </c>
      <c r="X30" s="23">
        <v>85</v>
      </c>
      <c r="Y30" s="23">
        <v>6</v>
      </c>
      <c r="Z30" s="23">
        <v>91</v>
      </c>
      <c r="AA30" s="23">
        <v>77</v>
      </c>
      <c r="AB30" s="23">
        <v>4</v>
      </c>
      <c r="AC30" s="23">
        <v>81</v>
      </c>
      <c r="AD30" s="63">
        <v>9</v>
      </c>
      <c r="AE30" s="63">
        <v>155</v>
      </c>
      <c r="AF30" s="63">
        <v>164</v>
      </c>
      <c r="AG30" s="63">
        <v>7</v>
      </c>
      <c r="AH30" s="63">
        <v>3</v>
      </c>
      <c r="AI30" s="63">
        <v>0</v>
      </c>
      <c r="AJ30" s="63">
        <v>10</v>
      </c>
      <c r="AN30" s="42"/>
      <c r="AO30" s="23"/>
      <c r="AP30" s="23"/>
    </row>
    <row r="31" spans="1:42" x14ac:dyDescent="0.35">
      <c r="A31" s="37" t="s">
        <v>199</v>
      </c>
      <c r="B31" s="36" t="s">
        <v>36</v>
      </c>
      <c r="C31" s="28">
        <v>3</v>
      </c>
      <c r="D31" s="28">
        <v>0</v>
      </c>
      <c r="E31" s="28">
        <v>13</v>
      </c>
      <c r="F31" s="28">
        <v>0</v>
      </c>
      <c r="G31" s="28">
        <v>30</v>
      </c>
      <c r="H31" s="28">
        <v>9</v>
      </c>
      <c r="I31" s="28">
        <v>9</v>
      </c>
      <c r="J31" s="28"/>
      <c r="K31" s="28"/>
      <c r="L31" s="28">
        <v>34011</v>
      </c>
      <c r="M31" s="28">
        <v>104</v>
      </c>
      <c r="N31" s="23">
        <v>34115</v>
      </c>
      <c r="O31" s="23">
        <v>34011</v>
      </c>
      <c r="P31" s="23">
        <v>104</v>
      </c>
      <c r="Q31" s="23">
        <v>34115</v>
      </c>
      <c r="R31" s="23">
        <v>16531</v>
      </c>
      <c r="S31" s="48">
        <v>0.48604863132515952</v>
      </c>
      <c r="T31" s="23">
        <v>83</v>
      </c>
      <c r="U31" s="48">
        <v>0.79807692307692313</v>
      </c>
      <c r="V31" s="23">
        <v>16614</v>
      </c>
      <c r="W31" s="48">
        <v>0.48699985343690461</v>
      </c>
      <c r="X31" s="23">
        <v>204</v>
      </c>
      <c r="Y31" s="23">
        <v>6</v>
      </c>
      <c r="Z31" s="23">
        <v>210</v>
      </c>
      <c r="AA31" s="23">
        <v>158</v>
      </c>
      <c r="AB31" s="23">
        <v>6</v>
      </c>
      <c r="AC31" s="23">
        <v>164</v>
      </c>
      <c r="AD31" s="63">
        <v>103</v>
      </c>
      <c r="AE31" s="63">
        <v>215</v>
      </c>
      <c r="AF31" s="63">
        <v>318</v>
      </c>
      <c r="AG31" s="63">
        <v>11</v>
      </c>
      <c r="AH31" s="63">
        <v>5</v>
      </c>
      <c r="AI31" s="63">
        <v>0</v>
      </c>
      <c r="AJ31" s="63">
        <v>13</v>
      </c>
      <c r="AN31" s="42"/>
      <c r="AO31" s="23"/>
      <c r="AP31" s="23"/>
    </row>
    <row r="32" spans="1:42" x14ac:dyDescent="0.35">
      <c r="A32" s="37" t="s">
        <v>202</v>
      </c>
      <c r="B32" s="36" t="s">
        <v>35</v>
      </c>
      <c r="C32" s="23">
        <v>1</v>
      </c>
      <c r="D32" s="36"/>
      <c r="E32" s="23">
        <v>10</v>
      </c>
      <c r="F32" s="23">
        <v>0</v>
      </c>
      <c r="G32" s="23">
        <v>20</v>
      </c>
      <c r="H32" s="23">
        <v>7</v>
      </c>
      <c r="I32" s="23">
        <v>5</v>
      </c>
      <c r="L32" s="23">
        <v>18674</v>
      </c>
      <c r="M32" s="38">
        <v>51</v>
      </c>
      <c r="N32" s="23">
        <v>18725</v>
      </c>
      <c r="O32" s="23">
        <v>18674</v>
      </c>
      <c r="P32" s="23">
        <v>51</v>
      </c>
      <c r="Q32" s="23">
        <v>18725</v>
      </c>
      <c r="R32" s="23">
        <v>9301</v>
      </c>
      <c r="S32" s="48">
        <v>0.49807218592695729</v>
      </c>
      <c r="T32" s="23">
        <v>46</v>
      </c>
      <c r="U32" s="48">
        <v>0.90196078431372551</v>
      </c>
      <c r="V32" s="23">
        <v>9347</v>
      </c>
      <c r="W32" s="48">
        <v>0.49917222963951935</v>
      </c>
      <c r="X32" s="23">
        <v>182</v>
      </c>
      <c r="Y32" s="23">
        <v>15</v>
      </c>
      <c r="Z32" s="23">
        <v>197</v>
      </c>
      <c r="AA32" s="23">
        <v>172</v>
      </c>
      <c r="AB32" s="23">
        <v>15</v>
      </c>
      <c r="AC32" s="23">
        <v>187</v>
      </c>
      <c r="AD32" s="63">
        <v>33</v>
      </c>
      <c r="AE32" s="63">
        <v>63</v>
      </c>
      <c r="AF32" s="63">
        <v>96</v>
      </c>
      <c r="AG32" s="63">
        <v>8</v>
      </c>
      <c r="AH32" s="63">
        <v>3</v>
      </c>
      <c r="AI32" s="63">
        <v>0</v>
      </c>
      <c r="AJ32" s="63">
        <v>10</v>
      </c>
      <c r="AN32" s="42"/>
      <c r="AO32" s="23"/>
      <c r="AP32" s="23"/>
    </row>
    <row r="33" spans="1:42" x14ac:dyDescent="0.35">
      <c r="A33" s="37" t="s">
        <v>204</v>
      </c>
      <c r="B33" s="36" t="s">
        <v>35</v>
      </c>
      <c r="C33" s="28">
        <v>3</v>
      </c>
      <c r="D33" s="28">
        <v>0</v>
      </c>
      <c r="E33" s="28">
        <v>11</v>
      </c>
      <c r="F33" s="28">
        <v>0</v>
      </c>
      <c r="G33" s="28">
        <v>20</v>
      </c>
      <c r="H33" s="28">
        <v>7</v>
      </c>
      <c r="I33" s="28">
        <v>7</v>
      </c>
      <c r="J33" s="28"/>
      <c r="K33" s="28"/>
      <c r="L33" s="28">
        <v>23033</v>
      </c>
      <c r="M33" s="28">
        <v>14</v>
      </c>
      <c r="N33" s="23">
        <v>23047</v>
      </c>
      <c r="O33" s="23">
        <v>23033</v>
      </c>
      <c r="P33" s="23">
        <v>14</v>
      </c>
      <c r="Q33" s="23">
        <v>23047</v>
      </c>
      <c r="R33" s="23">
        <v>11940</v>
      </c>
      <c r="S33" s="48">
        <v>0.51838666261450961</v>
      </c>
      <c r="T33" s="23">
        <v>20</v>
      </c>
      <c r="U33" s="48">
        <v>1.4285714285714286</v>
      </c>
      <c r="V33" s="23">
        <v>11960</v>
      </c>
      <c r="W33" s="48">
        <v>0.51893955829392113</v>
      </c>
      <c r="X33" s="23">
        <v>119</v>
      </c>
      <c r="Y33" s="23">
        <v>17</v>
      </c>
      <c r="Z33" s="23">
        <v>136</v>
      </c>
      <c r="AA33" s="23">
        <v>93</v>
      </c>
      <c r="AB33" s="23">
        <v>6</v>
      </c>
      <c r="AC33" s="23">
        <v>99</v>
      </c>
      <c r="AD33" s="63">
        <v>16</v>
      </c>
      <c r="AE33" s="63">
        <v>97</v>
      </c>
      <c r="AF33" s="63">
        <v>113</v>
      </c>
      <c r="AG33" s="63">
        <v>8</v>
      </c>
      <c r="AH33" s="63">
        <v>4</v>
      </c>
      <c r="AI33" s="63">
        <v>0</v>
      </c>
      <c r="AJ33" s="63">
        <v>11</v>
      </c>
      <c r="AN33" s="42"/>
      <c r="AO33" s="23"/>
      <c r="AP33" s="23"/>
    </row>
    <row r="34" spans="1:42" x14ac:dyDescent="0.35">
      <c r="A34" s="37" t="s">
        <v>205</v>
      </c>
      <c r="B34" s="36" t="s">
        <v>35</v>
      </c>
      <c r="C34" s="28">
        <v>4</v>
      </c>
      <c r="D34" s="28">
        <v>0</v>
      </c>
      <c r="E34" s="28">
        <v>12</v>
      </c>
      <c r="F34" s="28">
        <v>0</v>
      </c>
      <c r="G34" s="28">
        <v>21</v>
      </c>
      <c r="H34" s="28">
        <v>6</v>
      </c>
      <c r="I34" s="28">
        <v>6</v>
      </c>
      <c r="J34" s="28"/>
      <c r="K34" s="28"/>
      <c r="L34" s="28">
        <v>44106</v>
      </c>
      <c r="M34" s="28">
        <v>57</v>
      </c>
      <c r="N34" s="23">
        <v>44163</v>
      </c>
      <c r="O34" s="23">
        <v>44106</v>
      </c>
      <c r="P34" s="23">
        <v>57</v>
      </c>
      <c r="Q34" s="23">
        <v>44163</v>
      </c>
      <c r="R34" s="23">
        <v>22378</v>
      </c>
      <c r="S34" s="48">
        <v>0.50736861198022942</v>
      </c>
      <c r="T34" s="23">
        <v>51</v>
      </c>
      <c r="U34" s="48">
        <v>0.89473684210526316</v>
      </c>
      <c r="V34" s="23">
        <v>22429</v>
      </c>
      <c r="W34" s="48">
        <v>0.50786857776872041</v>
      </c>
      <c r="X34" s="23">
        <v>347</v>
      </c>
      <c r="Y34" s="23">
        <v>18</v>
      </c>
      <c r="Z34" s="23">
        <v>365</v>
      </c>
      <c r="AA34" s="23">
        <v>321</v>
      </c>
      <c r="AB34" s="23">
        <v>13</v>
      </c>
      <c r="AC34" s="23">
        <v>334</v>
      </c>
      <c r="AD34" s="63">
        <v>23</v>
      </c>
      <c r="AE34" s="63">
        <v>630</v>
      </c>
      <c r="AF34" s="63">
        <v>653</v>
      </c>
      <c r="AG34" s="63">
        <v>7</v>
      </c>
      <c r="AH34" s="63">
        <v>6</v>
      </c>
      <c r="AI34" s="63">
        <v>0</v>
      </c>
      <c r="AJ34" s="63">
        <v>12</v>
      </c>
      <c r="AN34" s="42"/>
      <c r="AO34" s="23"/>
      <c r="AP34" s="23"/>
    </row>
    <row r="35" spans="1:42" x14ac:dyDescent="0.35">
      <c r="A35" s="37" t="s">
        <v>209</v>
      </c>
      <c r="B35" s="36" t="s">
        <v>35</v>
      </c>
      <c r="C35" s="23">
        <v>1</v>
      </c>
      <c r="D35" s="36"/>
      <c r="E35" s="23">
        <v>12</v>
      </c>
      <c r="F35" s="23">
        <v>0</v>
      </c>
      <c r="G35" s="23">
        <v>31</v>
      </c>
      <c r="H35" s="23">
        <v>8</v>
      </c>
      <c r="I35" s="23">
        <v>6</v>
      </c>
      <c r="L35" s="23">
        <v>37576</v>
      </c>
      <c r="M35" s="23">
        <v>84</v>
      </c>
      <c r="N35" s="23">
        <v>37660</v>
      </c>
      <c r="O35" s="23">
        <v>37576</v>
      </c>
      <c r="P35" s="23">
        <v>84</v>
      </c>
      <c r="Q35" s="23">
        <v>37660</v>
      </c>
      <c r="R35" s="23">
        <v>20034</v>
      </c>
      <c r="S35" s="48">
        <v>0.53315946348733234</v>
      </c>
      <c r="T35" s="23">
        <v>73</v>
      </c>
      <c r="U35" s="48">
        <v>0.86904761904761907</v>
      </c>
      <c r="V35" s="23">
        <v>20107</v>
      </c>
      <c r="W35" s="48">
        <v>0.53390865639936269</v>
      </c>
      <c r="X35" s="23">
        <v>624</v>
      </c>
      <c r="Y35" s="23">
        <v>20</v>
      </c>
      <c r="Z35" s="23">
        <v>644</v>
      </c>
      <c r="AA35" s="23">
        <v>579</v>
      </c>
      <c r="AB35" s="23">
        <v>17</v>
      </c>
      <c r="AC35" s="23">
        <v>596</v>
      </c>
      <c r="AD35" s="63">
        <v>72</v>
      </c>
      <c r="AE35" s="63">
        <v>159</v>
      </c>
      <c r="AF35" s="63">
        <v>231</v>
      </c>
      <c r="AG35" s="63">
        <v>8</v>
      </c>
      <c r="AH35" s="63">
        <v>6</v>
      </c>
      <c r="AI35" s="63">
        <v>0</v>
      </c>
      <c r="AJ35" s="63">
        <v>12</v>
      </c>
      <c r="AN35" s="42"/>
      <c r="AO35" s="23"/>
      <c r="AP35" s="23"/>
    </row>
    <row r="36" spans="1:42" x14ac:dyDescent="0.35">
      <c r="A36" s="37" t="s">
        <v>211</v>
      </c>
      <c r="B36" s="36" t="s">
        <v>36</v>
      </c>
      <c r="C36" s="28">
        <v>3</v>
      </c>
      <c r="D36" s="28">
        <v>0</v>
      </c>
      <c r="E36" s="28">
        <v>14</v>
      </c>
      <c r="F36" s="28">
        <v>0</v>
      </c>
      <c r="G36" s="28">
        <v>38</v>
      </c>
      <c r="H36" s="28">
        <v>9</v>
      </c>
      <c r="I36" s="28">
        <v>8</v>
      </c>
      <c r="J36" s="28"/>
      <c r="K36" s="28"/>
      <c r="L36" s="28">
        <v>57406</v>
      </c>
      <c r="M36" s="28">
        <v>49</v>
      </c>
      <c r="N36" s="23">
        <v>57455</v>
      </c>
      <c r="O36" s="23">
        <v>57406</v>
      </c>
      <c r="P36" s="23">
        <v>49</v>
      </c>
      <c r="Q36" s="23">
        <v>57455</v>
      </c>
      <c r="R36" s="23">
        <v>25967</v>
      </c>
      <c r="S36" s="48">
        <v>0.45233947670975161</v>
      </c>
      <c r="T36" s="23">
        <v>45</v>
      </c>
      <c r="U36" s="48">
        <v>0.91836734693877553</v>
      </c>
      <c r="V36" s="23">
        <v>26012</v>
      </c>
      <c r="W36" s="48">
        <v>0.45273692454964753</v>
      </c>
      <c r="X36" s="23">
        <v>361</v>
      </c>
      <c r="Y36" s="23">
        <v>2</v>
      </c>
      <c r="Z36" s="23">
        <v>363</v>
      </c>
      <c r="AA36" s="23">
        <v>304</v>
      </c>
      <c r="AB36" s="23">
        <v>2</v>
      </c>
      <c r="AC36" s="23">
        <v>306</v>
      </c>
      <c r="AD36" s="63">
        <v>957</v>
      </c>
      <c r="AE36" s="63">
        <v>466</v>
      </c>
      <c r="AF36" s="63">
        <v>1423</v>
      </c>
      <c r="AG36" s="63">
        <v>12</v>
      </c>
      <c r="AH36" s="63">
        <v>4</v>
      </c>
      <c r="AI36" s="63">
        <v>0</v>
      </c>
      <c r="AJ36" s="63">
        <v>14</v>
      </c>
      <c r="AN36" s="42"/>
      <c r="AO36" s="23"/>
      <c r="AP36" s="23"/>
    </row>
    <row r="37" spans="1:42" x14ac:dyDescent="0.35">
      <c r="A37" s="37" t="s">
        <v>330</v>
      </c>
      <c r="B37" s="36" t="s">
        <v>35</v>
      </c>
      <c r="C37" s="28">
        <v>3</v>
      </c>
      <c r="D37" s="28">
        <v>0</v>
      </c>
      <c r="E37" s="28">
        <v>6</v>
      </c>
      <c r="F37" s="28">
        <v>0</v>
      </c>
      <c r="G37" s="28">
        <v>17</v>
      </c>
      <c r="H37" s="28">
        <v>3</v>
      </c>
      <c r="I37" s="28">
        <v>2</v>
      </c>
      <c r="J37" s="28"/>
      <c r="K37" s="28"/>
      <c r="L37" s="28">
        <v>5703</v>
      </c>
      <c r="M37" s="28">
        <v>38</v>
      </c>
      <c r="N37" s="23">
        <v>5741</v>
      </c>
      <c r="O37" s="23">
        <v>5703</v>
      </c>
      <c r="P37" s="23">
        <v>38</v>
      </c>
      <c r="Q37" s="23">
        <v>5741</v>
      </c>
      <c r="R37" s="23">
        <v>3067</v>
      </c>
      <c r="S37" s="48">
        <v>0.53778712958092234</v>
      </c>
      <c r="T37" s="23">
        <v>34</v>
      </c>
      <c r="U37" s="48">
        <v>0.89473684210526316</v>
      </c>
      <c r="V37" s="23">
        <v>3101</v>
      </c>
      <c r="W37" s="48">
        <v>0.54014979968646581</v>
      </c>
      <c r="X37" s="23">
        <v>87</v>
      </c>
      <c r="Y37" s="23">
        <v>2</v>
      </c>
      <c r="Z37" s="23">
        <v>89</v>
      </c>
      <c r="AA37" s="23">
        <v>57</v>
      </c>
      <c r="AB37" s="23">
        <v>0</v>
      </c>
      <c r="AC37" s="23">
        <v>57</v>
      </c>
      <c r="AD37" s="63">
        <v>3</v>
      </c>
      <c r="AE37" s="63">
        <v>33</v>
      </c>
      <c r="AF37" s="63">
        <v>36</v>
      </c>
      <c r="AG37" s="63">
        <v>4</v>
      </c>
      <c r="AH37" s="63">
        <v>2</v>
      </c>
      <c r="AI37" s="63">
        <v>0</v>
      </c>
      <c r="AJ37" s="63">
        <v>6</v>
      </c>
      <c r="AN37" s="42"/>
      <c r="AO37" s="23"/>
      <c r="AP37" s="23"/>
    </row>
    <row r="38" spans="1:42" x14ac:dyDescent="0.35">
      <c r="A38" s="37" t="s">
        <v>331</v>
      </c>
      <c r="B38" s="36" t="s">
        <v>35</v>
      </c>
      <c r="C38" s="28">
        <v>3</v>
      </c>
      <c r="D38" s="28">
        <v>2</v>
      </c>
      <c r="E38" s="28">
        <v>7</v>
      </c>
      <c r="F38" s="28">
        <v>2</v>
      </c>
      <c r="G38" s="28">
        <v>11</v>
      </c>
      <c r="H38" s="28">
        <v>5</v>
      </c>
      <c r="I38" s="28">
        <v>5</v>
      </c>
      <c r="J38" s="28"/>
      <c r="K38" s="28"/>
      <c r="L38" s="28">
        <v>5894</v>
      </c>
      <c r="M38" s="28">
        <v>47</v>
      </c>
      <c r="N38" s="23">
        <v>5941</v>
      </c>
      <c r="O38" s="23">
        <v>4524</v>
      </c>
      <c r="P38" s="23">
        <v>41</v>
      </c>
      <c r="Q38" s="23">
        <v>4565</v>
      </c>
      <c r="R38" s="23">
        <v>2136</v>
      </c>
      <c r="S38" s="48">
        <v>0.47214854111405835</v>
      </c>
      <c r="T38" s="23">
        <v>38</v>
      </c>
      <c r="U38" s="48">
        <v>0.92682926829268297</v>
      </c>
      <c r="V38" s="23">
        <v>2174</v>
      </c>
      <c r="W38" s="48">
        <v>0.47623220153340634</v>
      </c>
      <c r="X38" s="23">
        <v>37</v>
      </c>
      <c r="Y38" s="23">
        <v>15</v>
      </c>
      <c r="Z38" s="23">
        <v>52</v>
      </c>
      <c r="AA38" s="23">
        <v>16</v>
      </c>
      <c r="AB38" s="23">
        <v>10</v>
      </c>
      <c r="AC38" s="23">
        <v>26</v>
      </c>
      <c r="AD38" s="63">
        <v>2</v>
      </c>
      <c r="AE38" s="63">
        <v>60</v>
      </c>
      <c r="AF38" s="63">
        <v>62</v>
      </c>
      <c r="AG38" s="63">
        <v>4</v>
      </c>
      <c r="AH38" s="63">
        <v>2</v>
      </c>
      <c r="AI38" s="63">
        <v>0</v>
      </c>
      <c r="AJ38" s="63">
        <v>7</v>
      </c>
      <c r="AN38" s="42"/>
      <c r="AO38" s="23"/>
      <c r="AP38" s="23"/>
    </row>
    <row r="39" spans="1:42" x14ac:dyDescent="0.35">
      <c r="A39" s="37" t="s">
        <v>217</v>
      </c>
      <c r="B39" s="36" t="s">
        <v>36</v>
      </c>
      <c r="C39" s="23">
        <v>1</v>
      </c>
      <c r="D39" s="36"/>
      <c r="E39" s="23">
        <v>15</v>
      </c>
      <c r="F39" s="23">
        <v>0</v>
      </c>
      <c r="G39" s="23">
        <v>27</v>
      </c>
      <c r="H39" s="23">
        <v>11</v>
      </c>
      <c r="I39" s="23">
        <v>10</v>
      </c>
      <c r="L39" s="23">
        <v>55760</v>
      </c>
      <c r="M39" s="23">
        <v>70</v>
      </c>
      <c r="N39" s="23">
        <v>55830</v>
      </c>
      <c r="O39" s="23">
        <v>55760</v>
      </c>
      <c r="P39" s="23">
        <v>70</v>
      </c>
      <c r="Q39" s="23">
        <v>55830</v>
      </c>
      <c r="R39" s="23">
        <v>21112</v>
      </c>
      <c r="S39" s="48">
        <v>0.37862266857962695</v>
      </c>
      <c r="T39" s="23">
        <v>61</v>
      </c>
      <c r="U39" s="48">
        <v>0.87142857142857144</v>
      </c>
      <c r="V39" s="23">
        <v>21173</v>
      </c>
      <c r="W39" s="48">
        <v>0.37924055167472687</v>
      </c>
      <c r="X39" s="23">
        <v>369</v>
      </c>
      <c r="Y39" s="23">
        <v>8</v>
      </c>
      <c r="Z39" s="23">
        <v>377</v>
      </c>
      <c r="AA39" s="23">
        <v>334</v>
      </c>
      <c r="AB39" s="23">
        <v>3</v>
      </c>
      <c r="AC39" s="23">
        <v>337</v>
      </c>
      <c r="AD39" s="23">
        <v>402</v>
      </c>
      <c r="AE39" s="23">
        <v>199</v>
      </c>
      <c r="AF39" s="23">
        <v>601</v>
      </c>
      <c r="AG39" s="23">
        <v>9</v>
      </c>
      <c r="AH39" s="23">
        <v>7</v>
      </c>
      <c r="AI39" s="63">
        <v>0</v>
      </c>
      <c r="AJ39" s="23">
        <v>15</v>
      </c>
      <c r="AN39" s="42"/>
      <c r="AO39" s="23"/>
      <c r="AP39" s="23"/>
    </row>
    <row r="40" spans="1:42" x14ac:dyDescent="0.35">
      <c r="A40" s="37" t="s">
        <v>219</v>
      </c>
      <c r="B40" s="36" t="s">
        <v>36</v>
      </c>
      <c r="C40" s="28">
        <v>3</v>
      </c>
      <c r="D40" s="28">
        <v>0</v>
      </c>
      <c r="E40" s="28">
        <v>10</v>
      </c>
      <c r="F40" s="28">
        <v>0</v>
      </c>
      <c r="G40" s="28">
        <v>20</v>
      </c>
      <c r="H40" s="28">
        <v>6</v>
      </c>
      <c r="I40" s="28">
        <v>5</v>
      </c>
      <c r="J40" s="28"/>
      <c r="K40" s="28"/>
      <c r="L40" s="28">
        <v>38892</v>
      </c>
      <c r="M40" s="28">
        <v>36</v>
      </c>
      <c r="N40" s="23">
        <v>38928</v>
      </c>
      <c r="O40" s="23">
        <v>38892</v>
      </c>
      <c r="P40" s="23">
        <v>36</v>
      </c>
      <c r="Q40" s="23">
        <v>38928</v>
      </c>
      <c r="R40" s="23">
        <v>15918</v>
      </c>
      <c r="S40" s="48">
        <v>0.40928725701943847</v>
      </c>
      <c r="T40" s="23">
        <v>32</v>
      </c>
      <c r="U40" s="48">
        <v>0.88888888888888884</v>
      </c>
      <c r="V40" s="23">
        <v>15950</v>
      </c>
      <c r="W40" s="48">
        <v>0.40973078503904642</v>
      </c>
      <c r="X40" s="23">
        <v>431</v>
      </c>
      <c r="Y40" s="23">
        <v>0</v>
      </c>
      <c r="Z40" s="23">
        <v>431</v>
      </c>
      <c r="AA40" s="23">
        <v>327</v>
      </c>
      <c r="AB40" s="23">
        <v>0</v>
      </c>
      <c r="AC40" s="23">
        <v>327</v>
      </c>
      <c r="AD40" s="23">
        <v>147</v>
      </c>
      <c r="AE40" s="23">
        <v>449</v>
      </c>
      <c r="AF40" s="23">
        <v>596</v>
      </c>
      <c r="AG40" s="23">
        <v>7</v>
      </c>
      <c r="AH40" s="23">
        <v>2</v>
      </c>
      <c r="AI40" s="63">
        <v>0</v>
      </c>
      <c r="AJ40" s="23">
        <v>10</v>
      </c>
      <c r="AN40" s="42"/>
      <c r="AO40" s="23"/>
      <c r="AP40" s="23"/>
    </row>
    <row r="41" spans="1:42" x14ac:dyDescent="0.35">
      <c r="A41" s="37" t="s">
        <v>333</v>
      </c>
      <c r="B41" s="36" t="s">
        <v>35</v>
      </c>
      <c r="C41" s="28">
        <v>2</v>
      </c>
      <c r="D41" s="28">
        <v>1</v>
      </c>
      <c r="E41" s="28">
        <v>10</v>
      </c>
      <c r="F41" s="28">
        <v>1</v>
      </c>
      <c r="G41" s="28">
        <v>17</v>
      </c>
      <c r="H41" s="28">
        <v>6</v>
      </c>
      <c r="I41" s="28">
        <v>6</v>
      </c>
      <c r="J41" s="28">
        <v>2</v>
      </c>
      <c r="K41" s="28"/>
      <c r="L41" s="28">
        <v>23085</v>
      </c>
      <c r="M41" s="28">
        <v>405</v>
      </c>
      <c r="N41" s="23">
        <v>23490</v>
      </c>
      <c r="O41" s="23">
        <v>20945</v>
      </c>
      <c r="P41" s="23">
        <v>356</v>
      </c>
      <c r="Q41" s="23">
        <v>21301</v>
      </c>
      <c r="R41" s="23">
        <v>10419</v>
      </c>
      <c r="S41" s="48">
        <v>0.49744569109572689</v>
      </c>
      <c r="T41" s="23">
        <v>292</v>
      </c>
      <c r="U41" s="48">
        <v>0.8202247191011236</v>
      </c>
      <c r="V41" s="23">
        <v>10711</v>
      </c>
      <c r="W41" s="48">
        <v>0.50284024224214829</v>
      </c>
      <c r="X41" s="23">
        <v>235</v>
      </c>
      <c r="Y41" s="23">
        <v>70</v>
      </c>
      <c r="Z41" s="23">
        <v>305</v>
      </c>
      <c r="AA41" s="23">
        <v>203</v>
      </c>
      <c r="AB41" s="23">
        <v>50</v>
      </c>
      <c r="AC41" s="23">
        <v>253</v>
      </c>
      <c r="AD41" s="23">
        <v>24</v>
      </c>
      <c r="AE41" s="23">
        <v>197</v>
      </c>
      <c r="AF41" s="23">
        <v>221</v>
      </c>
      <c r="AG41" s="23">
        <v>5</v>
      </c>
      <c r="AH41" s="23">
        <v>4</v>
      </c>
      <c r="AI41" s="63">
        <v>0</v>
      </c>
      <c r="AJ41" s="23">
        <v>10</v>
      </c>
      <c r="AN41" s="42"/>
      <c r="AO41" s="23"/>
      <c r="AP41" s="23"/>
    </row>
    <row r="42" spans="1:42" x14ac:dyDescent="0.35">
      <c r="A42" s="37" t="s">
        <v>813</v>
      </c>
      <c r="B42" s="36" t="s">
        <v>35</v>
      </c>
      <c r="C42" s="28">
        <v>3</v>
      </c>
      <c r="D42" s="28">
        <v>0</v>
      </c>
      <c r="E42" s="28">
        <v>11</v>
      </c>
      <c r="F42" s="28">
        <v>0</v>
      </c>
      <c r="G42" s="28">
        <v>18</v>
      </c>
      <c r="H42" s="28">
        <v>5</v>
      </c>
      <c r="I42" s="28">
        <v>5</v>
      </c>
      <c r="J42" s="28"/>
      <c r="K42" s="28"/>
      <c r="L42" s="28">
        <v>10287</v>
      </c>
      <c r="M42" s="28">
        <v>11</v>
      </c>
      <c r="N42" s="23">
        <v>10298</v>
      </c>
      <c r="O42" s="23">
        <v>10287</v>
      </c>
      <c r="P42" s="23">
        <v>11</v>
      </c>
      <c r="Q42" s="23">
        <v>10298</v>
      </c>
      <c r="R42" s="23">
        <v>4872</v>
      </c>
      <c r="S42" s="48">
        <v>0.47360746573344997</v>
      </c>
      <c r="T42" s="23">
        <v>10</v>
      </c>
      <c r="U42" s="48">
        <v>0.90909090909090906</v>
      </c>
      <c r="V42" s="23">
        <v>4882</v>
      </c>
      <c r="W42" s="48">
        <v>0.47407263546319672</v>
      </c>
      <c r="X42" s="23">
        <v>72</v>
      </c>
      <c r="Y42" s="23">
        <v>7</v>
      </c>
      <c r="Z42" s="23">
        <v>79</v>
      </c>
      <c r="AA42" s="23">
        <v>58</v>
      </c>
      <c r="AB42" s="23">
        <v>6</v>
      </c>
      <c r="AC42" s="23">
        <v>64</v>
      </c>
      <c r="AD42" s="23">
        <v>5</v>
      </c>
      <c r="AE42" s="23">
        <v>46</v>
      </c>
      <c r="AF42" s="23">
        <v>51</v>
      </c>
      <c r="AG42" s="23">
        <v>8</v>
      </c>
      <c r="AH42" s="23">
        <v>5</v>
      </c>
      <c r="AI42" s="63">
        <v>0</v>
      </c>
      <c r="AJ42" s="23">
        <v>11</v>
      </c>
      <c r="AN42" s="37"/>
      <c r="AO42" s="23"/>
      <c r="AP42" s="23"/>
    </row>
    <row r="43" spans="1:42" x14ac:dyDescent="0.35">
      <c r="A43" s="37" t="s">
        <v>229</v>
      </c>
      <c r="B43" s="36" t="s">
        <v>35</v>
      </c>
      <c r="C43" s="23">
        <v>1</v>
      </c>
      <c r="D43" s="36"/>
      <c r="E43" s="23">
        <v>10</v>
      </c>
      <c r="F43" s="23">
        <v>0</v>
      </c>
      <c r="G43" s="23">
        <v>30</v>
      </c>
      <c r="H43" s="23">
        <v>8</v>
      </c>
      <c r="I43" s="23">
        <v>6</v>
      </c>
      <c r="J43" s="23">
        <v>1</v>
      </c>
      <c r="L43" s="23">
        <v>46859</v>
      </c>
      <c r="M43" s="38">
        <v>109</v>
      </c>
      <c r="N43" s="23">
        <v>46968</v>
      </c>
      <c r="O43" s="23">
        <v>46859</v>
      </c>
      <c r="P43" s="23">
        <v>109</v>
      </c>
      <c r="Q43" s="23">
        <v>46968</v>
      </c>
      <c r="R43" s="23">
        <v>21680</v>
      </c>
      <c r="S43" s="48">
        <v>0.46266458951322054</v>
      </c>
      <c r="T43" s="23">
        <v>95</v>
      </c>
      <c r="U43" s="48">
        <v>0.87155963302752293</v>
      </c>
      <c r="V43" s="23">
        <v>21775</v>
      </c>
      <c r="W43" s="48">
        <v>0.46361352410151591</v>
      </c>
      <c r="X43" s="23">
        <v>587</v>
      </c>
      <c r="Y43" s="23">
        <v>17</v>
      </c>
      <c r="Z43" s="23">
        <v>604</v>
      </c>
      <c r="AA43" s="23">
        <v>558</v>
      </c>
      <c r="AB43" s="23">
        <v>12</v>
      </c>
      <c r="AC43" s="23">
        <v>570</v>
      </c>
      <c r="AD43" s="23">
        <v>102</v>
      </c>
      <c r="AE43" s="23">
        <v>144</v>
      </c>
      <c r="AF43" s="23">
        <v>246</v>
      </c>
      <c r="AG43" s="23">
        <v>10</v>
      </c>
      <c r="AH43" s="23">
        <v>4</v>
      </c>
      <c r="AI43" s="63">
        <v>0</v>
      </c>
      <c r="AJ43" s="23">
        <v>10</v>
      </c>
      <c r="AN43" s="42"/>
      <c r="AO43" s="23"/>
      <c r="AP43" s="23"/>
    </row>
    <row r="44" spans="1:42" x14ac:dyDescent="0.35">
      <c r="A44" s="37" t="s">
        <v>231</v>
      </c>
      <c r="B44" s="36" t="s">
        <v>36</v>
      </c>
      <c r="C44" s="28">
        <v>3</v>
      </c>
      <c r="D44" s="28">
        <v>1</v>
      </c>
      <c r="E44" s="28">
        <v>11</v>
      </c>
      <c r="F44" s="28">
        <v>1</v>
      </c>
      <c r="G44" s="28">
        <v>19</v>
      </c>
      <c r="H44" s="28">
        <v>10</v>
      </c>
      <c r="I44" s="28">
        <v>9</v>
      </c>
      <c r="J44" s="28">
        <v>1</v>
      </c>
      <c r="K44" s="28"/>
      <c r="L44" s="28">
        <v>7611</v>
      </c>
      <c r="M44" s="28">
        <v>77</v>
      </c>
      <c r="N44" s="23">
        <v>7688</v>
      </c>
      <c r="O44" s="23">
        <v>6922</v>
      </c>
      <c r="P44" s="23">
        <v>72</v>
      </c>
      <c r="Q44" s="23">
        <v>6994</v>
      </c>
      <c r="R44" s="23">
        <v>3480</v>
      </c>
      <c r="S44" s="48">
        <v>0.5027448714244438</v>
      </c>
      <c r="T44" s="23">
        <v>56</v>
      </c>
      <c r="U44" s="48">
        <v>0.77777777777777779</v>
      </c>
      <c r="V44" s="23">
        <v>3536</v>
      </c>
      <c r="W44" s="48">
        <v>0.50557620817843862</v>
      </c>
      <c r="X44" s="23">
        <v>102</v>
      </c>
      <c r="Y44" s="23">
        <v>25</v>
      </c>
      <c r="Z44" s="23">
        <v>127</v>
      </c>
      <c r="AA44" s="23">
        <v>78</v>
      </c>
      <c r="AB44" s="23">
        <v>22</v>
      </c>
      <c r="AC44" s="23">
        <v>100</v>
      </c>
      <c r="AD44" s="23">
        <v>54</v>
      </c>
      <c r="AE44" s="23">
        <v>41</v>
      </c>
      <c r="AF44" s="23">
        <v>95</v>
      </c>
      <c r="AG44" s="23">
        <v>7</v>
      </c>
      <c r="AH44" s="23">
        <v>3</v>
      </c>
      <c r="AI44" s="63">
        <v>0</v>
      </c>
      <c r="AJ44" s="23">
        <v>11</v>
      </c>
      <c r="AN44" s="42"/>
      <c r="AO44" s="23"/>
      <c r="AP44" s="23"/>
    </row>
    <row r="45" spans="1:42" x14ac:dyDescent="0.35">
      <c r="A45" s="37" t="s">
        <v>234</v>
      </c>
      <c r="B45" s="36" t="s">
        <v>35</v>
      </c>
      <c r="C45" s="28">
        <v>4</v>
      </c>
      <c r="D45" s="28">
        <v>0</v>
      </c>
      <c r="E45" s="28">
        <v>11</v>
      </c>
      <c r="F45" s="28">
        <v>0</v>
      </c>
      <c r="G45" s="28">
        <v>18</v>
      </c>
      <c r="H45" s="28">
        <v>8</v>
      </c>
      <c r="I45" s="28">
        <v>8</v>
      </c>
      <c r="J45" s="28">
        <v>2</v>
      </c>
      <c r="K45" s="28"/>
      <c r="L45" s="28">
        <v>40263</v>
      </c>
      <c r="M45" s="28">
        <v>38</v>
      </c>
      <c r="N45" s="23">
        <v>40301</v>
      </c>
      <c r="O45" s="23">
        <v>40263</v>
      </c>
      <c r="P45" s="23">
        <v>38</v>
      </c>
      <c r="Q45" s="23">
        <v>40301</v>
      </c>
      <c r="R45" s="23">
        <v>17006</v>
      </c>
      <c r="S45" s="48">
        <v>0.42237289819437202</v>
      </c>
      <c r="T45" s="23">
        <v>36</v>
      </c>
      <c r="U45" s="48">
        <v>0.94736842105263153</v>
      </c>
      <c r="V45" s="23">
        <v>17042</v>
      </c>
      <c r="W45" s="48">
        <v>0.42286791891020076</v>
      </c>
      <c r="X45" s="23">
        <v>200</v>
      </c>
      <c r="Y45" s="23">
        <v>10</v>
      </c>
      <c r="Z45" s="23">
        <v>210</v>
      </c>
      <c r="AA45" s="23">
        <v>156</v>
      </c>
      <c r="AB45" s="23">
        <v>6</v>
      </c>
      <c r="AC45" s="23">
        <v>162</v>
      </c>
      <c r="AD45" s="23">
        <v>19</v>
      </c>
      <c r="AE45" s="23">
        <v>506</v>
      </c>
      <c r="AF45" s="23">
        <v>525</v>
      </c>
      <c r="AG45" s="23">
        <v>7</v>
      </c>
      <c r="AH45" s="23">
        <v>4</v>
      </c>
      <c r="AI45" s="63">
        <v>0</v>
      </c>
      <c r="AJ45" s="23">
        <v>11</v>
      </c>
      <c r="AN45" s="42"/>
      <c r="AO45" s="23"/>
      <c r="AP45" s="23"/>
    </row>
    <row r="46" spans="1:42" x14ac:dyDescent="0.35">
      <c r="A46" s="37" t="s">
        <v>241</v>
      </c>
      <c r="B46" s="36" t="s">
        <v>35</v>
      </c>
      <c r="C46" s="28">
        <v>4</v>
      </c>
      <c r="D46" s="28">
        <v>0</v>
      </c>
      <c r="E46" s="28">
        <v>12</v>
      </c>
      <c r="F46" s="28">
        <v>0</v>
      </c>
      <c r="G46" s="28">
        <v>25</v>
      </c>
      <c r="H46" s="28">
        <v>8</v>
      </c>
      <c r="I46" s="28">
        <v>6</v>
      </c>
      <c r="J46" s="28"/>
      <c r="K46" s="28"/>
      <c r="L46" s="28">
        <v>17725</v>
      </c>
      <c r="M46" s="28">
        <v>23</v>
      </c>
      <c r="N46" s="23">
        <v>17748</v>
      </c>
      <c r="O46" s="23">
        <v>17725</v>
      </c>
      <c r="P46" s="23">
        <v>23</v>
      </c>
      <c r="Q46" s="23">
        <v>17748</v>
      </c>
      <c r="R46" s="23">
        <v>8551</v>
      </c>
      <c r="S46" s="48">
        <v>0.482425952045134</v>
      </c>
      <c r="T46" s="23">
        <v>22</v>
      </c>
      <c r="U46" s="48">
        <v>0.95652173913043481</v>
      </c>
      <c r="V46" s="23">
        <v>8573</v>
      </c>
      <c r="W46" s="48">
        <v>0.48304034257381112</v>
      </c>
      <c r="X46" s="23">
        <v>111</v>
      </c>
      <c r="Y46" s="23">
        <v>5</v>
      </c>
      <c r="Z46" s="23">
        <v>116</v>
      </c>
      <c r="AA46" s="23">
        <v>99</v>
      </c>
      <c r="AB46" s="23">
        <v>3</v>
      </c>
      <c r="AC46" s="23">
        <v>102</v>
      </c>
      <c r="AD46" s="23">
        <v>27</v>
      </c>
      <c r="AE46" s="23">
        <v>145</v>
      </c>
      <c r="AF46" s="23">
        <v>172</v>
      </c>
      <c r="AG46" s="23">
        <v>5</v>
      </c>
      <c r="AH46" s="23">
        <v>3</v>
      </c>
      <c r="AI46" s="63">
        <v>0</v>
      </c>
      <c r="AJ46" s="23">
        <v>12</v>
      </c>
      <c r="AN46" s="42"/>
      <c r="AO46" s="23"/>
      <c r="AP46" s="23"/>
    </row>
    <row r="47" spans="1:42" x14ac:dyDescent="0.35">
      <c r="A47" s="37" t="s">
        <v>242</v>
      </c>
      <c r="B47" s="36" t="s">
        <v>35</v>
      </c>
      <c r="C47" s="28">
        <v>2</v>
      </c>
      <c r="D47" s="28">
        <v>1</v>
      </c>
      <c r="E47" s="28">
        <v>10</v>
      </c>
      <c r="F47" s="28">
        <v>1</v>
      </c>
      <c r="G47" s="28">
        <v>15</v>
      </c>
      <c r="H47" s="28">
        <v>7</v>
      </c>
      <c r="I47" s="28">
        <v>5</v>
      </c>
      <c r="J47" s="28"/>
      <c r="K47" s="28"/>
      <c r="L47" s="28">
        <v>15181</v>
      </c>
      <c r="M47" s="28">
        <v>9</v>
      </c>
      <c r="N47" s="23">
        <v>15190</v>
      </c>
      <c r="O47" s="23">
        <v>13715</v>
      </c>
      <c r="P47" s="23">
        <v>7</v>
      </c>
      <c r="Q47" s="23">
        <v>13722</v>
      </c>
      <c r="R47" s="23">
        <v>5103</v>
      </c>
      <c r="S47" s="48">
        <v>0.37207437112650382</v>
      </c>
      <c r="T47" s="23">
        <v>4</v>
      </c>
      <c r="U47" s="48">
        <v>0.5714285714285714</v>
      </c>
      <c r="V47" s="23">
        <v>5107</v>
      </c>
      <c r="W47" s="48">
        <v>0.37217606762862554</v>
      </c>
      <c r="X47" s="23">
        <v>61</v>
      </c>
      <c r="Y47" s="23">
        <v>0</v>
      </c>
      <c r="Z47" s="23">
        <v>61</v>
      </c>
      <c r="AA47" s="23">
        <v>48</v>
      </c>
      <c r="AB47" s="23">
        <v>0</v>
      </c>
      <c r="AC47" s="23">
        <v>48</v>
      </c>
      <c r="AD47" s="23">
        <v>4</v>
      </c>
      <c r="AE47" s="23">
        <v>12</v>
      </c>
      <c r="AF47" s="23">
        <v>16</v>
      </c>
      <c r="AG47" s="23">
        <v>4</v>
      </c>
      <c r="AH47" s="23">
        <v>2</v>
      </c>
      <c r="AI47" s="63">
        <v>0</v>
      </c>
      <c r="AJ47" s="23">
        <v>10</v>
      </c>
      <c r="AN47" s="42"/>
      <c r="AO47" s="23"/>
      <c r="AP47" s="23"/>
    </row>
    <row r="48" spans="1:42" x14ac:dyDescent="0.35">
      <c r="A48" s="37" t="s">
        <v>244</v>
      </c>
      <c r="B48" s="36" t="s">
        <v>35</v>
      </c>
      <c r="C48" s="28">
        <v>3</v>
      </c>
      <c r="D48" s="28">
        <v>0</v>
      </c>
      <c r="E48" s="28">
        <v>9</v>
      </c>
      <c r="F48" s="28">
        <v>0</v>
      </c>
      <c r="G48" s="28">
        <v>14</v>
      </c>
      <c r="H48" s="28">
        <v>4</v>
      </c>
      <c r="I48" s="28">
        <v>3</v>
      </c>
      <c r="J48" s="28">
        <v>2</v>
      </c>
      <c r="K48" s="28">
        <v>1</v>
      </c>
      <c r="L48" s="28">
        <v>8064</v>
      </c>
      <c r="M48" s="28">
        <v>57</v>
      </c>
      <c r="N48" s="23">
        <v>8121</v>
      </c>
      <c r="O48" s="23">
        <v>8064</v>
      </c>
      <c r="P48" s="23">
        <v>57</v>
      </c>
      <c r="Q48" s="23">
        <v>8121</v>
      </c>
      <c r="R48" s="23">
        <v>4553</v>
      </c>
      <c r="S48" s="48">
        <v>0.56460813492063489</v>
      </c>
      <c r="T48" s="23">
        <v>48</v>
      </c>
      <c r="U48" s="48">
        <v>0.84210526315789469</v>
      </c>
      <c r="V48" s="23">
        <v>4601</v>
      </c>
      <c r="W48" s="48">
        <v>0.56655584287649308</v>
      </c>
      <c r="X48" s="23">
        <v>82</v>
      </c>
      <c r="Y48" s="23">
        <v>10</v>
      </c>
      <c r="Z48" s="23">
        <v>92</v>
      </c>
      <c r="AA48" s="23">
        <v>67</v>
      </c>
      <c r="AB48" s="23">
        <v>10</v>
      </c>
      <c r="AC48" s="23">
        <v>77</v>
      </c>
      <c r="AD48" s="23">
        <v>15</v>
      </c>
      <c r="AE48" s="23">
        <v>58</v>
      </c>
      <c r="AF48" s="23">
        <v>73</v>
      </c>
      <c r="AG48" s="23">
        <v>6</v>
      </c>
      <c r="AH48" s="23">
        <v>5</v>
      </c>
      <c r="AI48" s="63">
        <v>0</v>
      </c>
      <c r="AJ48" s="23">
        <v>9</v>
      </c>
      <c r="AN48" s="42"/>
      <c r="AO48" s="23"/>
      <c r="AP48" s="23"/>
    </row>
    <row r="49" spans="1:42" x14ac:dyDescent="0.35">
      <c r="A49" s="37" t="s">
        <v>247</v>
      </c>
      <c r="B49" s="36" t="s">
        <v>35</v>
      </c>
      <c r="C49" s="28">
        <v>5</v>
      </c>
      <c r="D49" s="28">
        <v>0</v>
      </c>
      <c r="E49" s="28">
        <v>12</v>
      </c>
      <c r="F49" s="28">
        <v>0</v>
      </c>
      <c r="G49" s="28">
        <v>22</v>
      </c>
      <c r="H49" s="28">
        <v>10</v>
      </c>
      <c r="I49" s="28">
        <v>7</v>
      </c>
      <c r="J49" s="28">
        <v>5</v>
      </c>
      <c r="K49" s="28">
        <v>2</v>
      </c>
      <c r="L49" s="28">
        <v>19799</v>
      </c>
      <c r="M49" s="28">
        <v>125</v>
      </c>
      <c r="N49" s="23">
        <v>19924</v>
      </c>
      <c r="O49" s="23">
        <v>19799</v>
      </c>
      <c r="P49" s="23">
        <v>125</v>
      </c>
      <c r="Q49" s="23">
        <v>19924</v>
      </c>
      <c r="R49" s="23">
        <v>9295</v>
      </c>
      <c r="S49" s="48">
        <v>0.46946815495732108</v>
      </c>
      <c r="T49" s="23">
        <v>133</v>
      </c>
      <c r="U49" s="48">
        <v>1.0640000000000001</v>
      </c>
      <c r="V49" s="23">
        <v>9428</v>
      </c>
      <c r="W49" s="48">
        <v>0.47319815298132906</v>
      </c>
      <c r="X49" s="23">
        <v>51</v>
      </c>
      <c r="Y49" s="23">
        <v>13</v>
      </c>
      <c r="Z49" s="23">
        <v>64</v>
      </c>
      <c r="AA49" s="23">
        <v>40</v>
      </c>
      <c r="AB49" s="23">
        <v>13</v>
      </c>
      <c r="AC49" s="23">
        <v>53</v>
      </c>
      <c r="AD49" s="23">
        <v>11</v>
      </c>
      <c r="AE49" s="23">
        <v>174</v>
      </c>
      <c r="AF49" s="23">
        <v>185</v>
      </c>
      <c r="AG49" s="23">
        <v>7</v>
      </c>
      <c r="AH49" s="23">
        <v>4</v>
      </c>
      <c r="AI49" s="63">
        <v>0</v>
      </c>
      <c r="AJ49" s="23">
        <v>12</v>
      </c>
      <c r="AN49" s="42"/>
      <c r="AO49" s="23"/>
      <c r="AP49" s="23"/>
    </row>
    <row r="50" spans="1:42" ht="15.75" customHeight="1" x14ac:dyDescent="0.35">
      <c r="A50" s="37" t="s">
        <v>249</v>
      </c>
      <c r="B50" s="36" t="s">
        <v>35</v>
      </c>
      <c r="C50" s="28">
        <v>2</v>
      </c>
      <c r="D50" s="28">
        <v>0</v>
      </c>
      <c r="E50" s="28">
        <v>10</v>
      </c>
      <c r="F50" s="28">
        <v>0</v>
      </c>
      <c r="G50" s="28">
        <v>20</v>
      </c>
      <c r="H50" s="28">
        <v>8</v>
      </c>
      <c r="I50" s="28">
        <v>7</v>
      </c>
      <c r="J50" s="28"/>
      <c r="K50" s="28"/>
      <c r="L50" s="28">
        <v>6530</v>
      </c>
      <c r="M50" s="28">
        <v>15</v>
      </c>
      <c r="N50" s="23">
        <v>6545</v>
      </c>
      <c r="O50" s="23">
        <v>6530</v>
      </c>
      <c r="P50" s="23">
        <v>15</v>
      </c>
      <c r="Q50" s="23">
        <v>6545</v>
      </c>
      <c r="R50" s="23">
        <v>3373</v>
      </c>
      <c r="S50" s="48">
        <v>0.5165390505359877</v>
      </c>
      <c r="T50" s="23">
        <v>14</v>
      </c>
      <c r="U50" s="48">
        <v>0.93333333333333335</v>
      </c>
      <c r="V50" s="23">
        <v>3387</v>
      </c>
      <c r="W50" s="48">
        <v>0.51749427043544693</v>
      </c>
      <c r="X50" s="23">
        <v>50</v>
      </c>
      <c r="Y50" s="23">
        <v>4</v>
      </c>
      <c r="Z50" s="23">
        <v>54</v>
      </c>
      <c r="AA50" s="23">
        <v>33</v>
      </c>
      <c r="AB50" s="23">
        <v>1</v>
      </c>
      <c r="AC50" s="23">
        <v>34</v>
      </c>
      <c r="AD50" s="23">
        <v>18</v>
      </c>
      <c r="AE50" s="23">
        <v>34</v>
      </c>
      <c r="AF50" s="23">
        <v>52</v>
      </c>
      <c r="AG50" s="23">
        <v>5</v>
      </c>
      <c r="AH50" s="23">
        <v>3</v>
      </c>
      <c r="AI50" s="63">
        <v>0</v>
      </c>
      <c r="AJ50" s="23">
        <v>10</v>
      </c>
      <c r="AN50" s="42"/>
      <c r="AO50" s="23"/>
      <c r="AP50" s="23"/>
    </row>
    <row r="51" spans="1:42" x14ac:dyDescent="0.35">
      <c r="A51" s="37" t="s">
        <v>335</v>
      </c>
      <c r="B51" s="36" t="s">
        <v>35</v>
      </c>
      <c r="C51" s="28">
        <v>2</v>
      </c>
      <c r="D51" s="28">
        <v>0</v>
      </c>
      <c r="E51" s="28">
        <v>8</v>
      </c>
      <c r="F51" s="28">
        <v>0</v>
      </c>
      <c r="G51" s="28">
        <v>18</v>
      </c>
      <c r="H51" s="28">
        <v>6</v>
      </c>
      <c r="I51" s="28">
        <v>5</v>
      </c>
      <c r="J51" s="28"/>
      <c r="K51" s="28"/>
      <c r="L51" s="28">
        <v>12098</v>
      </c>
      <c r="M51" s="28">
        <v>18</v>
      </c>
      <c r="N51" s="23">
        <v>12116</v>
      </c>
      <c r="O51" s="23">
        <v>12098</v>
      </c>
      <c r="P51" s="23">
        <v>18</v>
      </c>
      <c r="Q51" s="23">
        <v>12116</v>
      </c>
      <c r="R51" s="23">
        <v>6298</v>
      </c>
      <c r="S51" s="48">
        <v>0.52058191436601087</v>
      </c>
      <c r="T51" s="23">
        <v>15</v>
      </c>
      <c r="U51" s="48">
        <v>0.83333333333333337</v>
      </c>
      <c r="V51" s="23">
        <v>6313</v>
      </c>
      <c r="W51" s="48">
        <v>0.52104655001650713</v>
      </c>
      <c r="X51" s="23">
        <v>101</v>
      </c>
      <c r="Y51" s="23">
        <v>5</v>
      </c>
      <c r="Z51" s="23">
        <v>106</v>
      </c>
      <c r="AA51" s="23">
        <v>75</v>
      </c>
      <c r="AB51" s="23">
        <v>5</v>
      </c>
      <c r="AC51" s="23">
        <v>80</v>
      </c>
      <c r="AD51" s="23">
        <v>8</v>
      </c>
      <c r="AE51" s="23">
        <v>81</v>
      </c>
      <c r="AF51" s="23">
        <v>89</v>
      </c>
      <c r="AG51" s="23">
        <v>9</v>
      </c>
      <c r="AH51" s="23">
        <v>6</v>
      </c>
      <c r="AI51" s="63">
        <v>0</v>
      </c>
      <c r="AJ51" s="23">
        <v>8</v>
      </c>
      <c r="AN51" s="42"/>
      <c r="AO51" s="23"/>
      <c r="AP51" s="23"/>
    </row>
    <row r="52" spans="1:42" x14ac:dyDescent="0.35">
      <c r="A52" s="37" t="s">
        <v>258</v>
      </c>
      <c r="B52" s="36" t="s">
        <v>35</v>
      </c>
      <c r="C52" s="28">
        <v>4</v>
      </c>
      <c r="D52" s="28">
        <v>1</v>
      </c>
      <c r="E52" s="28">
        <v>13</v>
      </c>
      <c r="F52" s="28">
        <v>1</v>
      </c>
      <c r="G52" s="28">
        <v>32</v>
      </c>
      <c r="H52" s="28">
        <v>10</v>
      </c>
      <c r="I52" s="28">
        <v>8</v>
      </c>
      <c r="J52" s="28">
        <v>2</v>
      </c>
      <c r="K52" s="28"/>
      <c r="L52" s="28">
        <v>38182</v>
      </c>
      <c r="M52" s="28">
        <v>189</v>
      </c>
      <c r="N52" s="23">
        <v>38371</v>
      </c>
      <c r="O52" s="23">
        <v>35594</v>
      </c>
      <c r="P52" s="23">
        <v>143</v>
      </c>
      <c r="Q52" s="23">
        <v>35737</v>
      </c>
      <c r="R52" s="23">
        <v>18870</v>
      </c>
      <c r="S52" s="48">
        <v>0.53014553014553012</v>
      </c>
      <c r="T52" s="23">
        <v>141</v>
      </c>
      <c r="U52" s="48">
        <v>0.98601398601398604</v>
      </c>
      <c r="V52" s="23">
        <v>19011</v>
      </c>
      <c r="W52" s="48">
        <v>0.53196966729160255</v>
      </c>
      <c r="X52" s="23">
        <v>356</v>
      </c>
      <c r="Y52" s="23">
        <v>17</v>
      </c>
      <c r="Z52" s="23">
        <v>373</v>
      </c>
      <c r="AA52" s="23">
        <v>327</v>
      </c>
      <c r="AB52" s="23">
        <v>16</v>
      </c>
      <c r="AC52" s="23">
        <v>343</v>
      </c>
      <c r="AD52" s="23">
        <v>44</v>
      </c>
      <c r="AE52" s="23">
        <v>349</v>
      </c>
      <c r="AF52" s="23">
        <v>393</v>
      </c>
      <c r="AG52" s="23">
        <v>12</v>
      </c>
      <c r="AH52" s="23">
        <v>7</v>
      </c>
      <c r="AI52" s="23">
        <v>0</v>
      </c>
      <c r="AJ52" s="23">
        <v>13</v>
      </c>
      <c r="AN52" s="42"/>
      <c r="AO52" s="23"/>
      <c r="AP52" s="23"/>
    </row>
    <row r="53" spans="1:42" x14ac:dyDescent="0.35">
      <c r="A53" s="37" t="s">
        <v>336</v>
      </c>
      <c r="B53" s="36" t="s">
        <v>35</v>
      </c>
      <c r="C53" s="31">
        <v>3</v>
      </c>
      <c r="D53" s="31">
        <v>1</v>
      </c>
      <c r="E53" s="31">
        <v>11</v>
      </c>
      <c r="F53" s="31">
        <v>1</v>
      </c>
      <c r="G53" s="31">
        <v>21</v>
      </c>
      <c r="H53" s="31">
        <v>8</v>
      </c>
      <c r="I53" s="31">
        <v>6</v>
      </c>
      <c r="J53" s="31">
        <v>1</v>
      </c>
      <c r="K53" s="31"/>
      <c r="L53" s="31">
        <v>24432</v>
      </c>
      <c r="M53" s="31">
        <v>378</v>
      </c>
      <c r="N53" s="23">
        <v>24810</v>
      </c>
      <c r="O53" s="23">
        <v>23026</v>
      </c>
      <c r="P53" s="23">
        <v>368</v>
      </c>
      <c r="Q53" s="23">
        <v>23394</v>
      </c>
      <c r="R53" s="23">
        <v>12414</v>
      </c>
      <c r="S53" s="48">
        <v>0.53912967949274737</v>
      </c>
      <c r="T53" s="23">
        <v>305</v>
      </c>
      <c r="U53" s="48">
        <v>0.82880434782608692</v>
      </c>
      <c r="V53" s="23">
        <v>12719</v>
      </c>
      <c r="W53" s="48">
        <v>0.54368641532016759</v>
      </c>
      <c r="X53" s="23">
        <v>331</v>
      </c>
      <c r="Y53" s="23">
        <v>45</v>
      </c>
      <c r="Z53" s="23">
        <v>376</v>
      </c>
      <c r="AA53" s="23">
        <v>249</v>
      </c>
      <c r="AB53" s="23">
        <v>33</v>
      </c>
      <c r="AC53" s="23">
        <v>282</v>
      </c>
      <c r="AD53" s="23">
        <v>30</v>
      </c>
      <c r="AE53" s="23">
        <v>305</v>
      </c>
      <c r="AF53" s="23">
        <v>335</v>
      </c>
      <c r="AG53" s="23">
        <v>11</v>
      </c>
      <c r="AH53" s="23">
        <v>5</v>
      </c>
      <c r="AI53" s="23">
        <v>0</v>
      </c>
      <c r="AJ53" s="23">
        <v>11</v>
      </c>
      <c r="AN53" s="42"/>
      <c r="AO53" s="23"/>
      <c r="AP53" s="23"/>
    </row>
    <row r="54" spans="1:42" x14ac:dyDescent="0.35">
      <c r="A54" s="37" t="s">
        <v>264</v>
      </c>
      <c r="B54" s="36" t="s">
        <v>36</v>
      </c>
      <c r="C54" s="28">
        <v>4</v>
      </c>
      <c r="D54" s="28">
        <v>0</v>
      </c>
      <c r="E54" s="28">
        <v>10</v>
      </c>
      <c r="F54" s="28">
        <v>0</v>
      </c>
      <c r="G54" s="28">
        <v>43</v>
      </c>
      <c r="H54" s="28">
        <v>6</v>
      </c>
      <c r="I54" s="28">
        <v>4</v>
      </c>
      <c r="J54" s="28"/>
      <c r="K54" s="28"/>
      <c r="L54" s="28">
        <v>189404</v>
      </c>
      <c r="M54" s="28">
        <v>286</v>
      </c>
      <c r="N54" s="23">
        <v>189690</v>
      </c>
      <c r="O54" s="23">
        <v>189404</v>
      </c>
      <c r="P54" s="23">
        <v>286</v>
      </c>
      <c r="Q54" s="23">
        <v>189690</v>
      </c>
      <c r="R54" s="23">
        <v>77994</v>
      </c>
      <c r="S54" s="48">
        <v>0.4117864459039936</v>
      </c>
      <c r="T54" s="23">
        <v>246</v>
      </c>
      <c r="U54" s="48">
        <v>0.8601398601398601</v>
      </c>
      <c r="V54" s="23">
        <v>78240</v>
      </c>
      <c r="W54" s="48">
        <v>0.41246243871579946</v>
      </c>
      <c r="X54" s="23">
        <v>1364</v>
      </c>
      <c r="Y54" s="23">
        <v>52</v>
      </c>
      <c r="Z54" s="23">
        <v>1416</v>
      </c>
      <c r="AA54" s="23">
        <v>1272</v>
      </c>
      <c r="AB54" s="23">
        <v>34</v>
      </c>
      <c r="AC54" s="23">
        <v>1306</v>
      </c>
      <c r="AD54" s="23">
        <v>1182</v>
      </c>
      <c r="AE54" s="23">
        <v>3573</v>
      </c>
      <c r="AF54" s="23">
        <v>4755</v>
      </c>
      <c r="AG54" s="23">
        <v>13</v>
      </c>
      <c r="AH54" s="23">
        <v>3</v>
      </c>
      <c r="AI54" s="23">
        <v>0</v>
      </c>
      <c r="AJ54" s="23">
        <v>10</v>
      </c>
      <c r="AN54" s="42"/>
      <c r="AO54" s="23"/>
      <c r="AP54" s="23"/>
    </row>
    <row r="55" spans="1:42" s="17" customFormat="1" x14ac:dyDescent="0.35">
      <c r="A55" s="37" t="s">
        <v>338</v>
      </c>
      <c r="B55" s="36" t="s">
        <v>35</v>
      </c>
      <c r="C55" s="28">
        <v>4</v>
      </c>
      <c r="D55" s="28">
        <v>0</v>
      </c>
      <c r="E55" s="28">
        <v>8</v>
      </c>
      <c r="F55" s="28">
        <v>0</v>
      </c>
      <c r="G55" s="28">
        <v>18</v>
      </c>
      <c r="H55" s="28">
        <v>7</v>
      </c>
      <c r="I55" s="28">
        <v>4</v>
      </c>
      <c r="J55" s="28"/>
      <c r="K55" s="28"/>
      <c r="L55" s="28">
        <v>22878</v>
      </c>
      <c r="M55" s="28">
        <v>1076</v>
      </c>
      <c r="N55" s="23">
        <v>23954</v>
      </c>
      <c r="O55" s="23">
        <v>22878</v>
      </c>
      <c r="P55" s="23">
        <v>1076</v>
      </c>
      <c r="Q55" s="23">
        <v>23954</v>
      </c>
      <c r="R55" s="23">
        <v>12160</v>
      </c>
      <c r="S55" s="48">
        <v>0.53151499256928059</v>
      </c>
      <c r="T55" s="23">
        <v>930</v>
      </c>
      <c r="U55" s="48">
        <v>0.86431226765799252</v>
      </c>
      <c r="V55" s="23">
        <v>13090</v>
      </c>
      <c r="W55" s="48">
        <v>0.54646405610753945</v>
      </c>
      <c r="X55" s="23">
        <v>248</v>
      </c>
      <c r="Y55" s="23">
        <v>29</v>
      </c>
      <c r="Z55" s="23">
        <v>277</v>
      </c>
      <c r="AA55" s="23">
        <v>208</v>
      </c>
      <c r="AB55" s="23">
        <v>9</v>
      </c>
      <c r="AC55" s="23">
        <v>217</v>
      </c>
      <c r="AD55" s="23">
        <v>43</v>
      </c>
      <c r="AE55" s="23">
        <v>315</v>
      </c>
      <c r="AF55" s="23">
        <v>358</v>
      </c>
      <c r="AG55" s="23">
        <v>6</v>
      </c>
      <c r="AH55" s="23">
        <v>2</v>
      </c>
      <c r="AI55" s="23">
        <v>0</v>
      </c>
      <c r="AJ55" s="23">
        <v>8</v>
      </c>
      <c r="AN55" s="42"/>
      <c r="AO55" s="23"/>
      <c r="AP55" s="23"/>
    </row>
    <row r="56" spans="1:42" s="17" customFormat="1" x14ac:dyDescent="0.35">
      <c r="A56" s="37" t="s">
        <v>267</v>
      </c>
      <c r="B56" s="36" t="s">
        <v>35</v>
      </c>
      <c r="C56" s="28">
        <v>3</v>
      </c>
      <c r="D56" s="28">
        <v>0</v>
      </c>
      <c r="E56" s="28">
        <v>9</v>
      </c>
      <c r="F56" s="28">
        <v>0</v>
      </c>
      <c r="G56" s="28">
        <v>22</v>
      </c>
      <c r="H56" s="28">
        <v>8</v>
      </c>
      <c r="I56" s="28">
        <v>5</v>
      </c>
      <c r="J56" s="28">
        <v>2</v>
      </c>
      <c r="K56" s="28"/>
      <c r="L56" s="28">
        <v>33487</v>
      </c>
      <c r="M56" s="28">
        <v>12</v>
      </c>
      <c r="N56" s="23">
        <v>33499</v>
      </c>
      <c r="O56" s="23">
        <v>33487</v>
      </c>
      <c r="P56" s="23">
        <v>12</v>
      </c>
      <c r="Q56" s="23">
        <v>33499</v>
      </c>
      <c r="R56" s="23">
        <v>18613</v>
      </c>
      <c r="S56" s="48">
        <v>0.55582763460447338</v>
      </c>
      <c r="T56" s="23">
        <v>11</v>
      </c>
      <c r="U56" s="48">
        <v>0.91666666666666663</v>
      </c>
      <c r="V56" s="23">
        <v>18624</v>
      </c>
      <c r="W56" s="48">
        <v>0.55595689423564887</v>
      </c>
      <c r="X56" s="23">
        <v>179</v>
      </c>
      <c r="Y56" s="23">
        <v>10</v>
      </c>
      <c r="Z56" s="23">
        <v>189</v>
      </c>
      <c r="AA56" s="23">
        <v>179</v>
      </c>
      <c r="AB56" s="23">
        <v>10</v>
      </c>
      <c r="AC56" s="23">
        <v>189</v>
      </c>
      <c r="AD56" s="23">
        <v>65</v>
      </c>
      <c r="AE56" s="23">
        <v>297</v>
      </c>
      <c r="AF56" s="23">
        <v>362</v>
      </c>
      <c r="AG56" s="23">
        <v>2</v>
      </c>
      <c r="AH56" s="23">
        <v>2</v>
      </c>
      <c r="AI56" s="23">
        <v>0</v>
      </c>
      <c r="AJ56" s="23">
        <v>9</v>
      </c>
      <c r="AN56" s="42"/>
      <c r="AO56" s="23"/>
      <c r="AP56" s="23"/>
    </row>
    <row r="57" spans="1:42" s="17" customFormat="1" x14ac:dyDescent="0.35">
      <c r="A57" s="37" t="s">
        <v>271</v>
      </c>
      <c r="B57" s="36" t="s">
        <v>35</v>
      </c>
      <c r="C57" s="23">
        <v>1</v>
      </c>
      <c r="E57" s="23">
        <v>10</v>
      </c>
      <c r="F57" s="23">
        <v>0</v>
      </c>
      <c r="G57" s="23">
        <v>20</v>
      </c>
      <c r="H57" s="23">
        <v>8</v>
      </c>
      <c r="I57" s="23">
        <v>7</v>
      </c>
      <c r="J57" s="23"/>
      <c r="K57" s="23"/>
      <c r="L57" s="23">
        <v>30499</v>
      </c>
      <c r="M57" s="23">
        <v>16</v>
      </c>
      <c r="N57" s="23">
        <v>30515</v>
      </c>
      <c r="O57" s="23">
        <v>30499</v>
      </c>
      <c r="P57" s="23">
        <v>16</v>
      </c>
      <c r="Q57" s="23">
        <v>30515</v>
      </c>
      <c r="R57" s="23">
        <v>13371</v>
      </c>
      <c r="S57" s="48">
        <v>0.43840781664972622</v>
      </c>
      <c r="T57" s="23">
        <v>13</v>
      </c>
      <c r="U57" s="48">
        <v>0.8125</v>
      </c>
      <c r="V57" s="23">
        <v>13384</v>
      </c>
      <c r="W57" s="48">
        <v>0.4386039652629854</v>
      </c>
      <c r="X57" s="23">
        <v>236</v>
      </c>
      <c r="Y57" s="23">
        <v>5</v>
      </c>
      <c r="Z57" s="23">
        <v>241</v>
      </c>
      <c r="AA57" s="23">
        <v>212</v>
      </c>
      <c r="AB57" s="23">
        <v>5</v>
      </c>
      <c r="AC57" s="23">
        <v>217</v>
      </c>
      <c r="AD57" s="23">
        <v>45</v>
      </c>
      <c r="AE57" s="23">
        <v>222</v>
      </c>
      <c r="AF57" s="23">
        <v>267</v>
      </c>
      <c r="AG57" s="23">
        <v>5</v>
      </c>
      <c r="AH57" s="23">
        <v>4</v>
      </c>
      <c r="AI57" s="23">
        <v>0</v>
      </c>
      <c r="AJ57" s="23">
        <v>10</v>
      </c>
      <c r="AN57" s="42"/>
      <c r="AO57" s="23"/>
      <c r="AP57" s="23"/>
    </row>
    <row r="58" spans="1:42" x14ac:dyDescent="0.35">
      <c r="A58" s="37" t="s">
        <v>273</v>
      </c>
      <c r="B58" s="36" t="s">
        <v>35</v>
      </c>
      <c r="C58" s="28">
        <v>8</v>
      </c>
      <c r="D58" s="28">
        <v>2</v>
      </c>
      <c r="E58" s="28">
        <v>13</v>
      </c>
      <c r="F58" s="28">
        <v>2</v>
      </c>
      <c r="G58" s="28">
        <v>23</v>
      </c>
      <c r="H58" s="28">
        <v>12</v>
      </c>
      <c r="I58" s="28">
        <v>11</v>
      </c>
      <c r="J58" s="28"/>
      <c r="K58" s="28"/>
      <c r="L58" s="28">
        <v>48558</v>
      </c>
      <c r="M58" s="28">
        <v>64</v>
      </c>
      <c r="N58" s="23">
        <v>48622</v>
      </c>
      <c r="O58" s="23">
        <v>40574</v>
      </c>
      <c r="P58" s="23">
        <v>53</v>
      </c>
      <c r="Q58" s="23">
        <v>40627</v>
      </c>
      <c r="R58" s="23">
        <v>14008</v>
      </c>
      <c r="S58" s="48">
        <v>0.34524572386257207</v>
      </c>
      <c r="T58" s="23">
        <v>45</v>
      </c>
      <c r="U58" s="48">
        <v>0.84905660377358494</v>
      </c>
      <c r="V58" s="23">
        <v>14053</v>
      </c>
      <c r="W58" s="48">
        <v>0.34590297093066186</v>
      </c>
      <c r="X58" s="23">
        <v>201</v>
      </c>
      <c r="Y58" s="23">
        <v>5</v>
      </c>
      <c r="Z58" s="23">
        <v>206</v>
      </c>
      <c r="AA58" s="23">
        <v>134</v>
      </c>
      <c r="AB58" s="23">
        <v>0</v>
      </c>
      <c r="AC58" s="23">
        <v>134</v>
      </c>
      <c r="AD58" s="23">
        <v>16</v>
      </c>
      <c r="AE58" s="23">
        <v>205</v>
      </c>
      <c r="AF58" s="23">
        <v>221</v>
      </c>
      <c r="AG58" s="23">
        <v>12</v>
      </c>
      <c r="AH58" s="23">
        <v>7</v>
      </c>
      <c r="AI58" s="23">
        <v>0</v>
      </c>
      <c r="AJ58" s="23">
        <v>13</v>
      </c>
      <c r="AN58" s="42"/>
      <c r="AO58" s="23"/>
      <c r="AP58" s="23"/>
    </row>
    <row r="59" spans="1:42" x14ac:dyDescent="0.35">
      <c r="A59" s="37" t="s">
        <v>275</v>
      </c>
      <c r="B59" s="36" t="s">
        <v>35</v>
      </c>
      <c r="C59" s="28">
        <v>3</v>
      </c>
      <c r="D59" s="28">
        <v>0</v>
      </c>
      <c r="E59" s="28">
        <v>10</v>
      </c>
      <c r="F59" s="28">
        <v>0</v>
      </c>
      <c r="G59" s="28">
        <v>24</v>
      </c>
      <c r="H59" s="28">
        <v>8</v>
      </c>
      <c r="I59" s="28">
        <v>6</v>
      </c>
      <c r="J59" s="28">
        <v>4</v>
      </c>
      <c r="K59" s="28"/>
      <c r="L59" s="28">
        <v>42365</v>
      </c>
      <c r="M59" s="28">
        <v>21</v>
      </c>
      <c r="N59" s="23">
        <v>42386</v>
      </c>
      <c r="O59" s="23">
        <v>42365</v>
      </c>
      <c r="P59" s="23">
        <v>21</v>
      </c>
      <c r="Q59" s="23">
        <v>42386</v>
      </c>
      <c r="R59" s="23">
        <v>19905</v>
      </c>
      <c r="S59" s="48">
        <v>0.46984539124277114</v>
      </c>
      <c r="T59" s="23">
        <v>20</v>
      </c>
      <c r="U59" s="48">
        <v>0.95238095238095233</v>
      </c>
      <c r="V59" s="23">
        <v>19925</v>
      </c>
      <c r="W59" s="48">
        <v>0.47008446185061104</v>
      </c>
      <c r="X59" s="23">
        <v>294</v>
      </c>
      <c r="Y59" s="23">
        <v>15</v>
      </c>
      <c r="Z59" s="23">
        <v>309</v>
      </c>
      <c r="AA59" s="23">
        <v>220</v>
      </c>
      <c r="AB59" s="23">
        <v>10</v>
      </c>
      <c r="AC59" s="23">
        <v>230</v>
      </c>
      <c r="AD59" s="23">
        <v>54</v>
      </c>
      <c r="AE59" s="23">
        <v>649</v>
      </c>
      <c r="AF59" s="23">
        <v>703</v>
      </c>
      <c r="AG59" s="23">
        <v>7</v>
      </c>
      <c r="AH59" s="23">
        <v>5</v>
      </c>
      <c r="AI59" s="23">
        <v>0</v>
      </c>
      <c r="AJ59" s="23">
        <v>10</v>
      </c>
      <c r="AN59" s="42"/>
      <c r="AO59" s="23"/>
      <c r="AP59" s="23"/>
    </row>
    <row r="60" spans="1:42" x14ac:dyDescent="0.35">
      <c r="A60" s="37" t="s">
        <v>277</v>
      </c>
      <c r="B60" s="36" t="s">
        <v>35</v>
      </c>
      <c r="C60" s="28">
        <v>1</v>
      </c>
      <c r="D60" s="28">
        <v>3</v>
      </c>
      <c r="E60" s="28">
        <v>8</v>
      </c>
      <c r="F60" s="28">
        <v>4</v>
      </c>
      <c r="G60" s="28">
        <v>15</v>
      </c>
      <c r="H60" s="28">
        <v>5</v>
      </c>
      <c r="I60" s="28">
        <v>5</v>
      </c>
      <c r="J60" s="28"/>
      <c r="K60" s="28"/>
      <c r="L60" s="28">
        <v>5452</v>
      </c>
      <c r="M60" s="28">
        <v>11</v>
      </c>
      <c r="N60" s="23">
        <v>5463</v>
      </c>
      <c r="O60" s="23">
        <v>3135</v>
      </c>
      <c r="P60" s="23">
        <v>3</v>
      </c>
      <c r="Q60" s="23">
        <v>3138</v>
      </c>
      <c r="R60" s="23">
        <v>1872</v>
      </c>
      <c r="S60" s="48">
        <v>0.59712918660287084</v>
      </c>
      <c r="T60" s="23">
        <v>3</v>
      </c>
      <c r="U60" s="48">
        <v>1</v>
      </c>
      <c r="V60" s="23">
        <v>1875</v>
      </c>
      <c r="W60" s="48">
        <v>0.59751434034416828</v>
      </c>
      <c r="X60" s="23">
        <v>49</v>
      </c>
      <c r="Y60" s="23">
        <v>3</v>
      </c>
      <c r="Z60" s="23">
        <v>52</v>
      </c>
      <c r="AA60" s="23">
        <v>42</v>
      </c>
      <c r="AB60" s="23">
        <v>3</v>
      </c>
      <c r="AC60" s="23">
        <v>45</v>
      </c>
      <c r="AD60" s="23">
        <v>5</v>
      </c>
      <c r="AE60" s="23">
        <v>12</v>
      </c>
      <c r="AF60" s="23">
        <v>17</v>
      </c>
      <c r="AG60" s="23">
        <v>4</v>
      </c>
      <c r="AH60" s="23">
        <v>4</v>
      </c>
      <c r="AI60" s="23">
        <v>0</v>
      </c>
      <c r="AJ60" s="23">
        <v>8</v>
      </c>
      <c r="AN60" s="42"/>
      <c r="AO60" s="23"/>
      <c r="AP60" s="23"/>
    </row>
    <row r="61" spans="1:42" x14ac:dyDescent="0.35">
      <c r="A61" s="37" t="s">
        <v>815</v>
      </c>
      <c r="B61" s="36" t="s">
        <v>35</v>
      </c>
      <c r="C61" s="28">
        <v>2</v>
      </c>
      <c r="D61" s="28">
        <v>3</v>
      </c>
      <c r="E61" s="28">
        <v>13</v>
      </c>
      <c r="F61" s="28">
        <v>4</v>
      </c>
      <c r="G61" s="28">
        <v>29</v>
      </c>
      <c r="H61" s="28">
        <v>9</v>
      </c>
      <c r="I61" s="28">
        <v>9</v>
      </c>
      <c r="J61" s="28">
        <v>3</v>
      </c>
      <c r="K61" s="28"/>
      <c r="L61" s="28">
        <v>36502</v>
      </c>
      <c r="M61" s="28">
        <v>30</v>
      </c>
      <c r="N61" s="23">
        <v>36532</v>
      </c>
      <c r="O61" s="23">
        <v>25430</v>
      </c>
      <c r="P61" s="23">
        <v>26</v>
      </c>
      <c r="Q61" s="23">
        <v>25456</v>
      </c>
      <c r="R61" s="23">
        <v>9730</v>
      </c>
      <c r="S61" s="48">
        <v>0.38261895399134882</v>
      </c>
      <c r="T61" s="23">
        <v>23</v>
      </c>
      <c r="U61" s="48">
        <v>0.88461538461538458</v>
      </c>
      <c r="V61" s="23">
        <v>9753</v>
      </c>
      <c r="W61" s="48">
        <v>0.38313167818981775</v>
      </c>
      <c r="X61" s="23">
        <v>152</v>
      </c>
      <c r="Y61" s="23">
        <v>7</v>
      </c>
      <c r="Z61" s="23">
        <v>159</v>
      </c>
      <c r="AA61" s="23">
        <v>131</v>
      </c>
      <c r="AB61" s="23">
        <v>6</v>
      </c>
      <c r="AC61" s="23">
        <v>137</v>
      </c>
      <c r="AD61" s="23">
        <v>25</v>
      </c>
      <c r="AE61" s="23">
        <v>66</v>
      </c>
      <c r="AF61" s="23">
        <v>91</v>
      </c>
      <c r="AG61" s="23">
        <v>3</v>
      </c>
      <c r="AH61" s="23">
        <v>2</v>
      </c>
      <c r="AI61" s="23">
        <v>0</v>
      </c>
      <c r="AJ61" s="23">
        <v>13</v>
      </c>
      <c r="AN61" s="42"/>
      <c r="AO61" s="23"/>
      <c r="AP61" s="23"/>
    </row>
    <row r="62" spans="1:42" x14ac:dyDescent="0.35">
      <c r="A62" s="37" t="s">
        <v>284</v>
      </c>
      <c r="B62" s="36" t="s">
        <v>35</v>
      </c>
      <c r="C62" s="28">
        <v>2</v>
      </c>
      <c r="D62" s="28">
        <v>0</v>
      </c>
      <c r="E62" s="28">
        <v>6</v>
      </c>
      <c r="F62" s="28">
        <v>0</v>
      </c>
      <c r="G62" s="28">
        <v>15</v>
      </c>
      <c r="H62" s="28">
        <v>3</v>
      </c>
      <c r="I62" s="28">
        <v>3</v>
      </c>
      <c r="J62" s="28"/>
      <c r="K62" s="28"/>
      <c r="L62" s="28">
        <v>5235</v>
      </c>
      <c r="M62" s="28">
        <v>130</v>
      </c>
      <c r="N62" s="23">
        <v>5365</v>
      </c>
      <c r="O62" s="23">
        <v>5235</v>
      </c>
      <c r="P62" s="23">
        <v>130</v>
      </c>
      <c r="Q62" s="23">
        <v>5365</v>
      </c>
      <c r="R62" s="23">
        <v>2684</v>
      </c>
      <c r="S62" s="48">
        <v>0.5127029608404966</v>
      </c>
      <c r="T62" s="23">
        <v>75</v>
      </c>
      <c r="U62" s="48">
        <v>0.57692307692307687</v>
      </c>
      <c r="V62" s="23">
        <v>2759</v>
      </c>
      <c r="W62" s="48">
        <v>0.51425908667287978</v>
      </c>
      <c r="X62" s="23">
        <v>112</v>
      </c>
      <c r="Y62" s="23">
        <v>3</v>
      </c>
      <c r="Z62" s="23">
        <v>115</v>
      </c>
      <c r="AA62" s="23">
        <v>104</v>
      </c>
      <c r="AB62" s="23">
        <v>1</v>
      </c>
      <c r="AC62" s="23">
        <v>105</v>
      </c>
      <c r="AD62" s="23">
        <v>4</v>
      </c>
      <c r="AE62" s="23">
        <v>38</v>
      </c>
      <c r="AF62" s="23">
        <v>42</v>
      </c>
      <c r="AG62" s="23">
        <v>9</v>
      </c>
      <c r="AH62" s="23">
        <v>4</v>
      </c>
      <c r="AI62" s="23">
        <v>0</v>
      </c>
      <c r="AJ62" s="23">
        <v>6</v>
      </c>
      <c r="AN62" s="42"/>
      <c r="AO62" s="23"/>
      <c r="AP62" s="23"/>
    </row>
    <row r="63" spans="1:42" x14ac:dyDescent="0.35">
      <c r="A63" s="37" t="s">
        <v>289</v>
      </c>
      <c r="B63" s="36" t="s">
        <v>35</v>
      </c>
      <c r="C63" s="28">
        <v>3</v>
      </c>
      <c r="D63" s="28">
        <v>1</v>
      </c>
      <c r="E63" s="28">
        <v>10</v>
      </c>
      <c r="F63" s="28">
        <v>1</v>
      </c>
      <c r="G63" s="28">
        <v>21</v>
      </c>
      <c r="H63" s="28">
        <v>5</v>
      </c>
      <c r="I63" s="28">
        <v>4</v>
      </c>
      <c r="J63" s="28">
        <v>2</v>
      </c>
      <c r="K63" s="28"/>
      <c r="L63" s="28">
        <v>15765</v>
      </c>
      <c r="M63" s="28">
        <v>37</v>
      </c>
      <c r="N63" s="23">
        <v>15802</v>
      </c>
      <c r="O63" s="23">
        <v>14661</v>
      </c>
      <c r="P63" s="23">
        <v>24</v>
      </c>
      <c r="Q63" s="23">
        <v>14685</v>
      </c>
      <c r="R63" s="23">
        <v>8171</v>
      </c>
      <c r="S63" s="48">
        <v>0.55732896801036769</v>
      </c>
      <c r="T63" s="23">
        <v>18</v>
      </c>
      <c r="U63" s="48">
        <v>0.75</v>
      </c>
      <c r="V63" s="23">
        <v>8189</v>
      </c>
      <c r="W63" s="48">
        <v>0.55764385427306773</v>
      </c>
      <c r="X63" s="23">
        <v>119</v>
      </c>
      <c r="Y63" s="23">
        <v>11</v>
      </c>
      <c r="Z63" s="23">
        <v>130</v>
      </c>
      <c r="AA63" s="23">
        <v>102</v>
      </c>
      <c r="AB63" s="23">
        <v>10</v>
      </c>
      <c r="AC63" s="23">
        <v>112</v>
      </c>
      <c r="AD63" s="23">
        <v>11</v>
      </c>
      <c r="AE63" s="23">
        <v>129</v>
      </c>
      <c r="AF63" s="23">
        <v>140</v>
      </c>
      <c r="AG63" s="23">
        <v>5</v>
      </c>
      <c r="AH63" s="23">
        <v>3</v>
      </c>
      <c r="AI63" s="23">
        <v>0</v>
      </c>
      <c r="AJ63" s="23">
        <v>10</v>
      </c>
      <c r="AN63" s="42"/>
      <c r="AO63" s="23"/>
      <c r="AP63" s="23"/>
    </row>
    <row r="64" spans="1:42" x14ac:dyDescent="0.35">
      <c r="A64" s="37" t="s">
        <v>291</v>
      </c>
      <c r="B64" s="36" t="s">
        <v>35</v>
      </c>
      <c r="C64" s="28">
        <v>1</v>
      </c>
      <c r="D64" s="28">
        <v>1</v>
      </c>
      <c r="E64" s="28">
        <v>6</v>
      </c>
      <c r="F64" s="28">
        <v>3</v>
      </c>
      <c r="G64" s="28">
        <v>7</v>
      </c>
      <c r="H64" s="28">
        <v>5</v>
      </c>
      <c r="I64" s="28">
        <v>5</v>
      </c>
      <c r="J64" s="28"/>
      <c r="K64" s="28"/>
      <c r="L64" s="28">
        <v>5841</v>
      </c>
      <c r="M64" s="28">
        <v>18</v>
      </c>
      <c r="N64" s="23">
        <v>5859</v>
      </c>
      <c r="O64" s="23">
        <v>2870</v>
      </c>
      <c r="P64" s="23">
        <v>4</v>
      </c>
      <c r="Q64" s="23">
        <v>2874</v>
      </c>
      <c r="R64" s="23">
        <v>1497</v>
      </c>
      <c r="S64" s="48">
        <v>0.52160278745644595</v>
      </c>
      <c r="T64" s="23">
        <v>4</v>
      </c>
      <c r="U64" s="48">
        <v>1</v>
      </c>
      <c r="V64" s="23">
        <v>1501</v>
      </c>
      <c r="W64" s="48">
        <v>0.52226861517049405</v>
      </c>
      <c r="X64" s="23">
        <v>21</v>
      </c>
      <c r="Y64" s="23">
        <v>6</v>
      </c>
      <c r="Z64" s="23">
        <v>27</v>
      </c>
      <c r="AA64" s="23">
        <v>14</v>
      </c>
      <c r="AB64" s="23">
        <v>6</v>
      </c>
      <c r="AC64" s="23">
        <v>20</v>
      </c>
      <c r="AD64" s="23">
        <v>0</v>
      </c>
      <c r="AE64" s="23">
        <v>17</v>
      </c>
      <c r="AF64" s="23">
        <v>17</v>
      </c>
      <c r="AG64" s="23">
        <v>2</v>
      </c>
      <c r="AH64" s="23">
        <v>2</v>
      </c>
      <c r="AI64" s="23">
        <v>0</v>
      </c>
      <c r="AJ64" s="23">
        <v>6</v>
      </c>
      <c r="AN64" s="42"/>
      <c r="AO64" s="23"/>
      <c r="AP64" s="23"/>
    </row>
    <row r="65" spans="1:42" x14ac:dyDescent="0.35">
      <c r="A65" s="37" t="s">
        <v>295</v>
      </c>
      <c r="B65" s="36" t="s">
        <v>36</v>
      </c>
      <c r="C65" s="28">
        <v>5</v>
      </c>
      <c r="D65" s="28">
        <v>0</v>
      </c>
      <c r="E65" s="28">
        <v>14</v>
      </c>
      <c r="F65" s="28">
        <v>0</v>
      </c>
      <c r="G65" s="28">
        <v>35</v>
      </c>
      <c r="H65" s="28">
        <v>11</v>
      </c>
      <c r="I65" s="28">
        <v>8</v>
      </c>
      <c r="J65" s="28">
        <v>2</v>
      </c>
      <c r="K65" s="28"/>
      <c r="L65" s="28">
        <v>147972</v>
      </c>
      <c r="M65" s="28">
        <v>219</v>
      </c>
      <c r="N65" s="23">
        <v>148191</v>
      </c>
      <c r="O65" s="23">
        <v>147972</v>
      </c>
      <c r="P65" s="23">
        <v>219</v>
      </c>
      <c r="Q65" s="23">
        <v>148191</v>
      </c>
      <c r="R65" s="23">
        <v>60865</v>
      </c>
      <c r="S65" s="48">
        <v>0.4113278187765253</v>
      </c>
      <c r="T65" s="23">
        <v>196</v>
      </c>
      <c r="U65" s="48">
        <v>0.89497716894977164</v>
      </c>
      <c r="V65" s="23">
        <v>61061</v>
      </c>
      <c r="W65" s="48">
        <v>0.4120425666875856</v>
      </c>
      <c r="X65" s="23">
        <v>1813</v>
      </c>
      <c r="Y65" s="23">
        <v>38</v>
      </c>
      <c r="Z65" s="23">
        <v>1851</v>
      </c>
      <c r="AA65" s="23">
        <v>1569</v>
      </c>
      <c r="AB65" s="23">
        <v>31</v>
      </c>
      <c r="AC65" s="23">
        <v>1600</v>
      </c>
      <c r="AD65" s="23">
        <v>196</v>
      </c>
      <c r="AE65" s="23">
        <v>1795</v>
      </c>
      <c r="AF65" s="23">
        <v>1991</v>
      </c>
      <c r="AG65" s="23">
        <v>15</v>
      </c>
      <c r="AH65" s="23">
        <v>11</v>
      </c>
      <c r="AI65" s="23">
        <v>0</v>
      </c>
      <c r="AJ65" s="23">
        <v>14</v>
      </c>
      <c r="AN65" s="42"/>
      <c r="AO65" s="23"/>
      <c r="AP65" s="23"/>
    </row>
    <row r="66" spans="1:42" x14ac:dyDescent="0.35">
      <c r="A66" s="37" t="s">
        <v>558</v>
      </c>
      <c r="B66" s="36" t="s">
        <v>35</v>
      </c>
      <c r="C66" s="28">
        <v>3</v>
      </c>
      <c r="D66" s="28">
        <v>0</v>
      </c>
      <c r="E66" s="28">
        <v>11</v>
      </c>
      <c r="F66" s="28">
        <v>0</v>
      </c>
      <c r="G66" s="28">
        <v>23</v>
      </c>
      <c r="H66" s="28">
        <v>9</v>
      </c>
      <c r="I66" s="28">
        <v>6</v>
      </c>
      <c r="J66" s="28"/>
      <c r="K66" s="28"/>
      <c r="L66" s="28">
        <v>36240</v>
      </c>
      <c r="M66" s="28">
        <v>180</v>
      </c>
      <c r="N66" s="23">
        <v>36420</v>
      </c>
      <c r="O66" s="23">
        <v>36240</v>
      </c>
      <c r="P66" s="23">
        <v>180</v>
      </c>
      <c r="Q66" s="23">
        <v>36420</v>
      </c>
      <c r="R66" s="23">
        <v>14108</v>
      </c>
      <c r="S66" s="48">
        <v>0.38929359823399556</v>
      </c>
      <c r="T66" s="23">
        <v>136</v>
      </c>
      <c r="U66" s="48">
        <v>0.75555555555555554</v>
      </c>
      <c r="V66" s="23">
        <v>14244</v>
      </c>
      <c r="W66" s="48">
        <v>0.3911037891268534</v>
      </c>
      <c r="X66" s="23">
        <v>131</v>
      </c>
      <c r="Y66" s="23">
        <v>10</v>
      </c>
      <c r="Z66" s="23">
        <v>141</v>
      </c>
      <c r="AA66" s="23">
        <v>105</v>
      </c>
      <c r="AB66" s="23">
        <v>8</v>
      </c>
      <c r="AC66" s="23">
        <v>113</v>
      </c>
      <c r="AD66" s="23">
        <v>50</v>
      </c>
      <c r="AE66" s="23">
        <v>401</v>
      </c>
      <c r="AF66" s="23">
        <v>451</v>
      </c>
      <c r="AG66" s="23">
        <v>6</v>
      </c>
      <c r="AH66" s="23">
        <v>4</v>
      </c>
      <c r="AI66" s="23">
        <v>0</v>
      </c>
      <c r="AJ66" s="23">
        <v>11</v>
      </c>
      <c r="AN66" s="42"/>
      <c r="AO66" s="23"/>
      <c r="AP66" s="23"/>
    </row>
    <row r="67" spans="1:42" x14ac:dyDescent="0.35">
      <c r="A67" s="37" t="s">
        <v>339</v>
      </c>
      <c r="B67" s="36" t="s">
        <v>35</v>
      </c>
      <c r="C67" s="28">
        <v>3</v>
      </c>
      <c r="D67" s="28">
        <v>0</v>
      </c>
      <c r="E67" s="28">
        <v>8</v>
      </c>
      <c r="F67" s="28">
        <v>0</v>
      </c>
      <c r="G67" s="28">
        <v>21</v>
      </c>
      <c r="H67" s="28">
        <v>5</v>
      </c>
      <c r="I67" s="28">
        <v>3</v>
      </c>
      <c r="J67" s="28"/>
      <c r="K67" s="28"/>
      <c r="L67" s="28">
        <v>5893</v>
      </c>
      <c r="M67" s="28">
        <v>60</v>
      </c>
      <c r="N67" s="23">
        <v>5953</v>
      </c>
      <c r="O67" s="23">
        <v>5893</v>
      </c>
      <c r="P67" s="23">
        <v>60</v>
      </c>
      <c r="Q67" s="23">
        <v>5953</v>
      </c>
      <c r="R67" s="23">
        <v>3834</v>
      </c>
      <c r="S67" s="48">
        <v>0.6506024096385542</v>
      </c>
      <c r="T67" s="23">
        <v>48</v>
      </c>
      <c r="U67" s="48">
        <v>0.8</v>
      </c>
      <c r="V67" s="23">
        <v>3882</v>
      </c>
      <c r="W67" s="48">
        <v>0.65210818074920207</v>
      </c>
      <c r="X67" s="23">
        <v>73</v>
      </c>
      <c r="Y67" s="23">
        <v>18</v>
      </c>
      <c r="Z67" s="23">
        <v>91</v>
      </c>
      <c r="AA67" s="23">
        <v>64</v>
      </c>
      <c r="AB67" s="23">
        <v>15</v>
      </c>
      <c r="AC67" s="23">
        <v>79</v>
      </c>
      <c r="AD67" s="23">
        <v>1</v>
      </c>
      <c r="AE67" s="23">
        <v>37</v>
      </c>
      <c r="AF67" s="23">
        <v>38</v>
      </c>
      <c r="AG67" s="23">
        <v>6</v>
      </c>
      <c r="AH67" s="23">
        <v>3</v>
      </c>
      <c r="AI67" s="23">
        <v>0</v>
      </c>
      <c r="AJ67" s="23">
        <v>8</v>
      </c>
      <c r="AN67" s="42"/>
      <c r="AO67" s="23"/>
      <c r="AP67" s="23"/>
    </row>
    <row r="68" spans="1:42" x14ac:dyDescent="0.35">
      <c r="A68" s="37" t="s">
        <v>563</v>
      </c>
      <c r="B68" s="36" t="s">
        <v>35</v>
      </c>
      <c r="C68" s="28">
        <v>4</v>
      </c>
      <c r="D68" s="28">
        <v>0</v>
      </c>
      <c r="E68" s="28">
        <v>10</v>
      </c>
      <c r="F68" s="28">
        <v>0</v>
      </c>
      <c r="G68" s="28">
        <v>31</v>
      </c>
      <c r="H68" s="28">
        <v>6</v>
      </c>
      <c r="I68" s="28">
        <v>4</v>
      </c>
      <c r="J68" s="28"/>
      <c r="K68" s="28"/>
      <c r="L68" s="28">
        <v>23967</v>
      </c>
      <c r="M68" s="28">
        <v>60</v>
      </c>
      <c r="N68" s="23">
        <v>24027</v>
      </c>
      <c r="O68" s="23">
        <v>23967</v>
      </c>
      <c r="P68" s="23">
        <v>60</v>
      </c>
      <c r="Q68" s="23">
        <v>24027</v>
      </c>
      <c r="R68" s="23">
        <v>12451</v>
      </c>
      <c r="S68" s="48">
        <v>0.51950598739934073</v>
      </c>
      <c r="T68" s="23">
        <v>54</v>
      </c>
      <c r="U68" s="48">
        <v>0.9</v>
      </c>
      <c r="V68" s="23">
        <v>12505</v>
      </c>
      <c r="W68" s="48">
        <v>0.52045615349398588</v>
      </c>
      <c r="X68" s="23">
        <v>288</v>
      </c>
      <c r="Y68" s="23">
        <v>14</v>
      </c>
      <c r="Z68" s="23">
        <v>302</v>
      </c>
      <c r="AA68" s="23">
        <v>253</v>
      </c>
      <c r="AB68" s="23">
        <v>7</v>
      </c>
      <c r="AC68" s="23">
        <v>260</v>
      </c>
      <c r="AD68" s="23">
        <v>82</v>
      </c>
      <c r="AE68" s="23">
        <v>161</v>
      </c>
      <c r="AF68" s="23">
        <v>243</v>
      </c>
      <c r="AG68" s="23">
        <v>13</v>
      </c>
      <c r="AH68" s="23">
        <v>4</v>
      </c>
      <c r="AI68" s="23">
        <v>0</v>
      </c>
      <c r="AJ68" s="23">
        <v>10</v>
      </c>
      <c r="AN68" s="42"/>
      <c r="AO68" s="23"/>
      <c r="AP68" s="23"/>
    </row>
    <row r="69" spans="1:42" x14ac:dyDescent="0.35">
      <c r="A69" s="37" t="s">
        <v>305</v>
      </c>
      <c r="B69" s="36" t="s">
        <v>35</v>
      </c>
      <c r="C69" s="23">
        <v>1</v>
      </c>
      <c r="D69" s="36"/>
      <c r="E69" s="23">
        <v>12</v>
      </c>
      <c r="F69" s="23">
        <v>0</v>
      </c>
      <c r="G69" s="23">
        <v>29</v>
      </c>
      <c r="H69" s="23">
        <v>10</v>
      </c>
      <c r="I69" s="23">
        <v>10</v>
      </c>
      <c r="L69" s="23">
        <v>31975</v>
      </c>
      <c r="M69" s="38">
        <v>63</v>
      </c>
      <c r="N69" s="23">
        <v>32038</v>
      </c>
      <c r="O69" s="23">
        <v>31975</v>
      </c>
      <c r="P69" s="23">
        <v>63</v>
      </c>
      <c r="Q69" s="23">
        <v>32038</v>
      </c>
      <c r="R69" s="23">
        <v>14089</v>
      </c>
      <c r="S69" s="48">
        <v>0.44062548866301798</v>
      </c>
      <c r="T69" s="23">
        <v>34</v>
      </c>
      <c r="U69" s="48">
        <v>0.53968253968253965</v>
      </c>
      <c r="V69" s="23">
        <v>14123</v>
      </c>
      <c r="W69" s="48">
        <v>0.44082027592234224</v>
      </c>
      <c r="X69" s="23">
        <v>247</v>
      </c>
      <c r="Y69" s="23">
        <v>34</v>
      </c>
      <c r="Z69" s="23">
        <v>281</v>
      </c>
      <c r="AA69" s="23">
        <v>227</v>
      </c>
      <c r="AB69" s="23">
        <v>31</v>
      </c>
      <c r="AC69" s="23">
        <v>258</v>
      </c>
      <c r="AD69" s="23">
        <v>55</v>
      </c>
      <c r="AE69" s="23">
        <v>41</v>
      </c>
      <c r="AF69" s="23">
        <v>96</v>
      </c>
      <c r="AG69" s="23">
        <v>10</v>
      </c>
      <c r="AH69" s="23">
        <v>4</v>
      </c>
      <c r="AI69" s="23">
        <v>0</v>
      </c>
      <c r="AJ69" s="23">
        <v>12</v>
      </c>
      <c r="AN69" s="42"/>
      <c r="AO69" s="23"/>
      <c r="AP69" s="23"/>
    </row>
    <row r="70" spans="1:42" x14ac:dyDescent="0.35">
      <c r="A70" s="36" t="s">
        <v>310</v>
      </c>
      <c r="B70" s="36" t="s">
        <v>35</v>
      </c>
      <c r="C70" s="28">
        <v>6</v>
      </c>
      <c r="D70" s="28">
        <v>0</v>
      </c>
      <c r="E70" s="28">
        <v>13</v>
      </c>
      <c r="F70" s="28">
        <v>0</v>
      </c>
      <c r="G70" s="28">
        <v>35</v>
      </c>
      <c r="H70" s="28">
        <v>9</v>
      </c>
      <c r="I70" s="28">
        <v>7</v>
      </c>
      <c r="J70" s="28"/>
      <c r="K70" s="28"/>
      <c r="L70" s="28">
        <v>61454</v>
      </c>
      <c r="M70" s="28">
        <v>158</v>
      </c>
      <c r="N70" s="23">
        <v>61612</v>
      </c>
      <c r="O70" s="23">
        <v>61454</v>
      </c>
      <c r="P70" s="23">
        <v>158</v>
      </c>
      <c r="Q70" s="23">
        <v>61612</v>
      </c>
      <c r="R70" s="23">
        <v>27578</v>
      </c>
      <c r="S70" s="48">
        <v>0.44875842093273016</v>
      </c>
      <c r="T70" s="23">
        <v>134</v>
      </c>
      <c r="U70" s="48">
        <v>0.84810126582278478</v>
      </c>
      <c r="V70" s="23">
        <v>27712</v>
      </c>
      <c r="W70" s="48">
        <v>0.4497825099006687</v>
      </c>
      <c r="X70" s="23">
        <v>441</v>
      </c>
      <c r="Y70" s="23">
        <v>12</v>
      </c>
      <c r="Z70" s="23">
        <v>453</v>
      </c>
      <c r="AA70" s="23">
        <v>318</v>
      </c>
      <c r="AB70" s="23">
        <v>5</v>
      </c>
      <c r="AC70" s="23">
        <v>323</v>
      </c>
      <c r="AD70" s="23">
        <v>53</v>
      </c>
      <c r="AE70" s="23">
        <v>765</v>
      </c>
      <c r="AF70" s="23">
        <v>818</v>
      </c>
      <c r="AG70" s="23">
        <v>12</v>
      </c>
      <c r="AH70" s="23">
        <v>4</v>
      </c>
      <c r="AI70" s="23">
        <v>0</v>
      </c>
      <c r="AJ70" s="23">
        <v>13</v>
      </c>
      <c r="AN70" s="42"/>
      <c r="AO70" s="23"/>
      <c r="AP70" s="23"/>
    </row>
    <row r="71" spans="1:42" x14ac:dyDescent="0.35">
      <c r="A71" s="17"/>
      <c r="B71" s="18"/>
      <c r="D71" s="18"/>
      <c r="E71" s="18"/>
      <c r="F71" s="18"/>
      <c r="G71" s="18"/>
      <c r="H71" s="18"/>
      <c r="I71" s="18"/>
      <c r="J71" s="18"/>
      <c r="K71" s="18"/>
      <c r="L71" s="18"/>
      <c r="M71" s="18"/>
      <c r="N71" s="18"/>
      <c r="O71" s="18"/>
      <c r="P71" s="18"/>
      <c r="Q71" s="19"/>
      <c r="R71" s="18"/>
      <c r="S71" s="19"/>
      <c r="T71" s="18"/>
      <c r="U71" s="45"/>
      <c r="V71" s="18"/>
      <c r="W71" s="18"/>
      <c r="X71" s="18"/>
      <c r="Y71" s="18"/>
      <c r="Z71" s="18"/>
      <c r="AA71" s="18"/>
      <c r="AB71" s="18"/>
      <c r="AC71" s="18"/>
      <c r="AD71" s="51"/>
    </row>
    <row r="72" spans="1:42" x14ac:dyDescent="0.35">
      <c r="A72" s="42"/>
      <c r="B72" s="18"/>
      <c r="D72" s="18"/>
      <c r="E72" s="18"/>
      <c r="F72" s="18"/>
      <c r="G72" s="18"/>
      <c r="H72" s="18"/>
      <c r="I72" s="18"/>
      <c r="J72" s="18"/>
      <c r="K72" s="18"/>
      <c r="L72" s="18"/>
      <c r="M72" s="18"/>
      <c r="N72" s="18"/>
      <c r="O72" s="18"/>
      <c r="P72" s="18"/>
      <c r="R72" s="18"/>
      <c r="T72" s="18"/>
      <c r="V72" s="18"/>
      <c r="W72" s="18"/>
      <c r="X72" s="18"/>
      <c r="Y72" s="18"/>
      <c r="Z72" s="18"/>
      <c r="AA72" s="18"/>
      <c r="AB72" s="18"/>
      <c r="AC72" s="18"/>
      <c r="AD72" s="18"/>
    </row>
    <row r="73" spans="1:42" x14ac:dyDescent="0.35">
      <c r="A73" s="42"/>
      <c r="B73" s="18"/>
      <c r="D73" s="18"/>
      <c r="E73" s="18"/>
      <c r="F73" s="18"/>
      <c r="G73" s="18"/>
      <c r="H73" s="18"/>
      <c r="I73" s="18"/>
      <c r="J73" s="18"/>
      <c r="K73" s="18"/>
      <c r="L73" s="18"/>
      <c r="M73" s="18"/>
      <c r="N73" s="18"/>
      <c r="O73" s="18"/>
      <c r="P73" s="18"/>
      <c r="R73" s="18"/>
      <c r="T73" s="18"/>
      <c r="V73" s="18"/>
      <c r="W73" s="18"/>
      <c r="X73" s="18"/>
      <c r="Y73" s="18"/>
      <c r="Z73" s="18"/>
      <c r="AA73" s="18"/>
      <c r="AB73" s="18"/>
      <c r="AC73" s="18"/>
      <c r="AD73" s="18"/>
    </row>
    <row r="74" spans="1:42" x14ac:dyDescent="0.35">
      <c r="A74" s="42"/>
      <c r="B74" s="18"/>
      <c r="D74" s="18"/>
      <c r="E74" s="18"/>
      <c r="F74" s="18"/>
      <c r="G74" s="18"/>
      <c r="H74" s="18"/>
      <c r="I74" s="18"/>
      <c r="J74" s="18"/>
      <c r="K74" s="18"/>
      <c r="L74" s="18"/>
      <c r="M74" s="18"/>
      <c r="N74" s="18"/>
      <c r="O74" s="18"/>
      <c r="P74" s="18"/>
      <c r="R74" s="18"/>
      <c r="T74" s="18"/>
      <c r="V74" s="18"/>
      <c r="W74" s="18"/>
      <c r="X74" s="18"/>
      <c r="Y74" s="18"/>
      <c r="Z74" s="18"/>
      <c r="AA74" s="18"/>
      <c r="AB74" s="18"/>
      <c r="AC74" s="18"/>
      <c r="AD74" s="18"/>
    </row>
    <row r="75" spans="1:42" x14ac:dyDescent="0.35">
      <c r="A75" s="42"/>
      <c r="B75" s="18"/>
      <c r="D75" s="18"/>
      <c r="E75" s="18"/>
      <c r="F75" s="18"/>
      <c r="G75" s="18"/>
      <c r="H75" s="18"/>
      <c r="I75" s="18"/>
      <c r="J75" s="18"/>
      <c r="K75" s="18"/>
      <c r="L75" s="18"/>
      <c r="M75" s="18"/>
      <c r="N75" s="18"/>
      <c r="O75" s="18"/>
      <c r="P75" s="18"/>
      <c r="R75" s="18"/>
      <c r="T75" s="18"/>
      <c r="V75" s="18"/>
      <c r="W75" s="18"/>
      <c r="X75" s="18"/>
      <c r="Y75" s="18"/>
      <c r="Z75" s="18"/>
      <c r="AA75" s="18"/>
      <c r="AB75" s="18"/>
      <c r="AC75" s="18"/>
      <c r="AD75" s="18"/>
    </row>
    <row r="76" spans="1:42" x14ac:dyDescent="0.35">
      <c r="A76" s="42"/>
      <c r="B76" s="18"/>
      <c r="D76" s="18"/>
      <c r="E76" s="18"/>
      <c r="F76" s="18"/>
      <c r="G76" s="18"/>
      <c r="H76" s="18"/>
      <c r="I76" s="18"/>
      <c r="J76" s="18"/>
      <c r="K76" s="18"/>
      <c r="L76" s="18"/>
      <c r="M76" s="18"/>
      <c r="N76" s="18"/>
      <c r="O76" s="18"/>
      <c r="P76" s="18"/>
      <c r="R76" s="18"/>
      <c r="T76" s="18"/>
      <c r="V76" s="18"/>
      <c r="W76" s="18"/>
      <c r="X76" s="18"/>
      <c r="Y76" s="18"/>
      <c r="Z76" s="18"/>
      <c r="AA76" s="18"/>
      <c r="AB76" s="18"/>
      <c r="AC76" s="18"/>
      <c r="AD76" s="18"/>
    </row>
    <row r="77" spans="1:42" x14ac:dyDescent="0.35">
      <c r="A77" s="42"/>
      <c r="B77" s="18"/>
      <c r="D77" s="18"/>
      <c r="E77" s="18"/>
      <c r="F77" s="18"/>
      <c r="G77" s="18"/>
      <c r="H77" s="18"/>
      <c r="I77" s="18"/>
      <c r="J77" s="18"/>
      <c r="K77" s="18"/>
      <c r="L77" s="18"/>
      <c r="M77" s="18"/>
      <c r="N77" s="18"/>
      <c r="O77" s="18"/>
      <c r="P77" s="18"/>
      <c r="R77" s="18"/>
      <c r="T77" s="18"/>
      <c r="V77" s="18"/>
      <c r="W77" s="18"/>
      <c r="X77" s="18"/>
      <c r="Y77" s="18"/>
      <c r="Z77" s="18"/>
      <c r="AA77" s="18"/>
      <c r="AB77" s="18"/>
      <c r="AC77" s="18"/>
      <c r="AD77" s="18"/>
    </row>
    <row r="78" spans="1:42" x14ac:dyDescent="0.35">
      <c r="A78" s="42"/>
      <c r="B78" s="18"/>
      <c r="D78" s="18"/>
      <c r="E78" s="18"/>
      <c r="F78" s="18"/>
      <c r="G78" s="18"/>
      <c r="H78" s="18"/>
      <c r="I78" s="18"/>
      <c r="J78" s="18"/>
      <c r="K78" s="18"/>
      <c r="L78" s="18"/>
      <c r="M78" s="18"/>
      <c r="N78" s="18"/>
      <c r="O78" s="18"/>
      <c r="P78" s="18"/>
      <c r="R78" s="18"/>
      <c r="T78" s="18"/>
      <c r="V78" s="18"/>
      <c r="W78" s="18"/>
      <c r="X78" s="18"/>
      <c r="Y78" s="18"/>
      <c r="Z78" s="18"/>
      <c r="AA78" s="18"/>
      <c r="AB78" s="18"/>
      <c r="AC78" s="18"/>
      <c r="AD78" s="18"/>
    </row>
    <row r="79" spans="1:42" x14ac:dyDescent="0.35">
      <c r="A79" s="42"/>
      <c r="B79" s="18"/>
      <c r="D79" s="18"/>
      <c r="E79" s="18"/>
      <c r="F79" s="18"/>
      <c r="G79" s="18"/>
      <c r="H79" s="18"/>
      <c r="I79" s="18"/>
      <c r="J79" s="18"/>
      <c r="K79" s="18"/>
      <c r="L79" s="18"/>
      <c r="M79" s="18"/>
      <c r="N79" s="18"/>
      <c r="O79" s="18"/>
      <c r="P79" s="18"/>
      <c r="R79" s="18"/>
      <c r="T79" s="18"/>
      <c r="V79" s="18"/>
      <c r="W79" s="18"/>
      <c r="X79" s="18"/>
      <c r="Y79" s="18"/>
      <c r="Z79" s="18"/>
      <c r="AA79" s="18"/>
      <c r="AB79" s="18"/>
      <c r="AC79" s="18"/>
      <c r="AD79" s="18"/>
    </row>
    <row r="80" spans="1:42" x14ac:dyDescent="0.35">
      <c r="A80" s="42"/>
      <c r="B80" s="18"/>
      <c r="D80" s="18"/>
      <c r="E80" s="18"/>
      <c r="F80" s="18"/>
      <c r="G80" s="18"/>
      <c r="H80" s="18"/>
      <c r="I80" s="18"/>
      <c r="J80" s="18"/>
      <c r="K80" s="18"/>
      <c r="L80" s="18"/>
      <c r="M80" s="18"/>
      <c r="N80" s="18"/>
      <c r="O80" s="18"/>
      <c r="P80" s="18"/>
      <c r="R80" s="18"/>
      <c r="T80" s="18"/>
      <c r="V80" s="18"/>
      <c r="W80" s="18"/>
      <c r="X80" s="18"/>
      <c r="Y80" s="18"/>
      <c r="Z80" s="18"/>
      <c r="AA80" s="18"/>
      <c r="AB80" s="18"/>
      <c r="AC80" s="18"/>
      <c r="AD80" s="18"/>
    </row>
    <row r="81" spans="1:30" x14ac:dyDescent="0.35">
      <c r="A81" s="42"/>
      <c r="B81" s="18"/>
      <c r="D81" s="18"/>
      <c r="E81" s="18"/>
      <c r="F81" s="18"/>
      <c r="G81" s="18"/>
      <c r="H81" s="18"/>
      <c r="I81" s="18"/>
      <c r="J81" s="18"/>
      <c r="K81" s="18"/>
      <c r="L81" s="18"/>
      <c r="M81" s="18"/>
      <c r="N81" s="18"/>
      <c r="O81" s="18"/>
      <c r="P81" s="18"/>
      <c r="R81" s="18"/>
      <c r="T81" s="18"/>
      <c r="V81" s="18"/>
      <c r="W81" s="18"/>
      <c r="X81" s="18"/>
      <c r="Y81" s="18"/>
      <c r="Z81" s="18"/>
      <c r="AA81" s="18"/>
      <c r="AB81" s="18"/>
      <c r="AC81" s="18"/>
      <c r="AD81" s="18"/>
    </row>
    <row r="82" spans="1:30" x14ac:dyDescent="0.35">
      <c r="A82" s="42"/>
      <c r="B82" s="18"/>
      <c r="D82" s="18"/>
      <c r="E82" s="18"/>
      <c r="F82" s="18"/>
      <c r="G82" s="18"/>
      <c r="H82" s="18"/>
      <c r="I82" s="18"/>
      <c r="J82" s="18"/>
      <c r="K82" s="18"/>
      <c r="L82" s="18"/>
      <c r="M82" s="18"/>
      <c r="N82" s="18"/>
      <c r="O82" s="18"/>
      <c r="P82" s="18"/>
      <c r="R82" s="18"/>
      <c r="T82" s="18"/>
      <c r="V82" s="18"/>
      <c r="W82" s="18"/>
      <c r="X82" s="18"/>
      <c r="Y82" s="18"/>
      <c r="Z82" s="18"/>
      <c r="AA82" s="18"/>
      <c r="AB82" s="18"/>
      <c r="AC82" s="18"/>
      <c r="AD82" s="18"/>
    </row>
    <row r="83" spans="1:30" x14ac:dyDescent="0.35">
      <c r="A83" s="42"/>
      <c r="B83" s="18"/>
      <c r="D83" s="18"/>
      <c r="E83" s="18"/>
      <c r="F83" s="18"/>
      <c r="G83" s="18"/>
      <c r="H83" s="18"/>
      <c r="I83" s="18"/>
      <c r="J83" s="18"/>
      <c r="K83" s="18"/>
      <c r="L83" s="18"/>
      <c r="M83" s="18"/>
      <c r="N83" s="18"/>
      <c r="O83" s="18"/>
      <c r="P83" s="18"/>
      <c r="R83" s="18"/>
      <c r="T83" s="18"/>
      <c r="V83" s="18"/>
      <c r="W83" s="18"/>
      <c r="X83" s="18"/>
      <c r="Y83" s="18"/>
      <c r="Z83" s="18"/>
      <c r="AA83" s="18"/>
      <c r="AB83" s="18"/>
      <c r="AC83" s="18"/>
      <c r="AD83" s="18"/>
    </row>
    <row r="84" spans="1:30" x14ac:dyDescent="0.35">
      <c r="A84" s="42"/>
      <c r="B84" s="18"/>
      <c r="D84" s="18"/>
      <c r="E84" s="18"/>
      <c r="F84" s="18"/>
      <c r="G84" s="18"/>
      <c r="H84" s="18"/>
      <c r="I84" s="18"/>
      <c r="J84" s="18"/>
      <c r="K84" s="18"/>
      <c r="L84" s="18"/>
      <c r="M84" s="18"/>
      <c r="N84" s="18"/>
      <c r="O84" s="18"/>
      <c r="P84" s="18"/>
      <c r="R84" s="18"/>
      <c r="T84" s="18"/>
      <c r="V84" s="18"/>
      <c r="W84" s="18"/>
      <c r="X84" s="18"/>
      <c r="Y84" s="18"/>
      <c r="Z84" s="18"/>
      <c r="AA84" s="18"/>
      <c r="AB84" s="18"/>
      <c r="AC84" s="18"/>
      <c r="AD84" s="18"/>
    </row>
    <row r="85" spans="1:30" x14ac:dyDescent="0.35">
      <c r="A85" s="42"/>
      <c r="J85" s="38"/>
    </row>
    <row r="86" spans="1:30" x14ac:dyDescent="0.35">
      <c r="A86" s="42"/>
      <c r="J86" s="38"/>
    </row>
    <row r="87" spans="1:30" x14ac:dyDescent="0.35">
      <c r="A87" s="42"/>
      <c r="J87" s="38"/>
    </row>
    <row r="88" spans="1:30" x14ac:dyDescent="0.35">
      <c r="A88" s="42"/>
      <c r="J88" s="38"/>
    </row>
    <row r="89" spans="1:30" x14ac:dyDescent="0.35">
      <c r="A89" s="42"/>
      <c r="J89" s="38"/>
    </row>
    <row r="90" spans="1:30" x14ac:dyDescent="0.35">
      <c r="A90" s="42"/>
      <c r="J90" s="38"/>
    </row>
    <row r="91" spans="1:30" x14ac:dyDescent="0.35">
      <c r="A91" s="42"/>
      <c r="J91" s="38"/>
    </row>
    <row r="92" spans="1:30" x14ac:dyDescent="0.35">
      <c r="A92" s="42"/>
      <c r="J92" s="38"/>
    </row>
    <row r="93" spans="1:30" x14ac:dyDescent="0.35">
      <c r="A93" s="42"/>
      <c r="J93" s="38"/>
    </row>
    <row r="94" spans="1:30" x14ac:dyDescent="0.35">
      <c r="A94" s="42"/>
      <c r="J94" s="38"/>
    </row>
    <row r="95" spans="1:30" x14ac:dyDescent="0.35">
      <c r="A95" s="42"/>
      <c r="J95" s="38"/>
    </row>
    <row r="96" spans="1:30" x14ac:dyDescent="0.35">
      <c r="A96" s="42"/>
    </row>
    <row r="97" spans="1:39" x14ac:dyDescent="0.35">
      <c r="A97" s="42"/>
    </row>
    <row r="98" spans="1:39" x14ac:dyDescent="0.35">
      <c r="A98" s="42"/>
    </row>
    <row r="99" spans="1:39" x14ac:dyDescent="0.35">
      <c r="A99" s="42"/>
    </row>
    <row r="100" spans="1:39" x14ac:dyDescent="0.35">
      <c r="A100" s="42"/>
    </row>
    <row r="101" spans="1:39" x14ac:dyDescent="0.35">
      <c r="A101" s="42"/>
    </row>
    <row r="102" spans="1:39" x14ac:dyDescent="0.35">
      <c r="A102" s="42"/>
    </row>
    <row r="103" spans="1:39" x14ac:dyDescent="0.35">
      <c r="A103" s="42"/>
    </row>
    <row r="104" spans="1:39" x14ac:dyDescent="0.35">
      <c r="A104" s="42"/>
    </row>
    <row r="105" spans="1:39" x14ac:dyDescent="0.35">
      <c r="A105" s="42"/>
    </row>
    <row r="106" spans="1:39" x14ac:dyDescent="0.35">
      <c r="A106" s="42"/>
    </row>
    <row r="107" spans="1:39" x14ac:dyDescent="0.35">
      <c r="A107" s="42"/>
    </row>
    <row r="108" spans="1:39" x14ac:dyDescent="0.35">
      <c r="A108" s="42"/>
    </row>
    <row r="109" spans="1:39" x14ac:dyDescent="0.35">
      <c r="A109" s="42"/>
    </row>
    <row r="110" spans="1:39" x14ac:dyDescent="0.35">
      <c r="A110" s="42"/>
    </row>
    <row r="111" spans="1:39" x14ac:dyDescent="0.35">
      <c r="A111" s="42"/>
    </row>
    <row r="112" spans="1:39" s="50" customFormat="1" x14ac:dyDescent="0.35">
      <c r="A112" s="37"/>
      <c r="B112" s="23"/>
      <c r="C112" s="36"/>
      <c r="D112" s="23"/>
      <c r="E112" s="23"/>
      <c r="F112" s="23"/>
      <c r="G112" s="23"/>
      <c r="H112" s="23"/>
      <c r="I112" s="23"/>
      <c r="J112" s="38"/>
      <c r="K112" s="23"/>
      <c r="L112" s="23"/>
      <c r="M112" s="23"/>
      <c r="N112" s="23"/>
      <c r="O112" s="23"/>
      <c r="P112" s="23"/>
      <c r="Q112" s="48"/>
      <c r="R112" s="23"/>
      <c r="S112" s="48"/>
      <c r="T112" s="23"/>
      <c r="V112" s="23"/>
      <c r="W112" s="23"/>
      <c r="X112" s="23"/>
      <c r="Y112" s="23"/>
      <c r="Z112" s="23"/>
      <c r="AA112" s="23"/>
      <c r="AB112" s="23"/>
      <c r="AC112" s="23"/>
      <c r="AD112" s="23"/>
      <c r="AE112" s="36"/>
      <c r="AF112" s="36"/>
      <c r="AG112" s="36"/>
      <c r="AH112" s="36"/>
      <c r="AI112" s="36"/>
      <c r="AL112" s="36"/>
      <c r="AM112" s="36"/>
    </row>
    <row r="113" spans="1:39" s="50" customFormat="1" x14ac:dyDescent="0.35">
      <c r="A113" s="37"/>
      <c r="B113" s="23"/>
      <c r="C113" s="36"/>
      <c r="D113" s="23"/>
      <c r="E113" s="23"/>
      <c r="F113" s="23"/>
      <c r="G113" s="23"/>
      <c r="H113" s="23"/>
      <c r="I113" s="23"/>
      <c r="J113" s="38"/>
      <c r="K113" s="23"/>
      <c r="L113" s="23"/>
      <c r="M113" s="23"/>
      <c r="N113" s="23"/>
      <c r="O113" s="23"/>
      <c r="P113" s="23"/>
      <c r="Q113" s="48"/>
      <c r="R113" s="23"/>
      <c r="S113" s="48"/>
      <c r="T113" s="23"/>
      <c r="V113" s="23"/>
      <c r="W113" s="23"/>
      <c r="X113" s="23"/>
      <c r="Y113" s="23"/>
      <c r="Z113" s="23"/>
      <c r="AA113" s="23"/>
      <c r="AB113" s="23"/>
      <c r="AC113" s="23"/>
      <c r="AD113" s="23"/>
      <c r="AE113" s="36"/>
      <c r="AF113" s="36"/>
      <c r="AG113" s="36"/>
      <c r="AH113" s="36"/>
      <c r="AI113" s="36"/>
    </row>
    <row r="114" spans="1:39" s="50" customFormat="1" x14ac:dyDescent="0.35">
      <c r="A114" s="37"/>
      <c r="B114" s="23"/>
      <c r="C114" s="36"/>
      <c r="D114" s="23"/>
      <c r="E114" s="23"/>
      <c r="F114" s="23"/>
      <c r="G114" s="23"/>
      <c r="H114" s="23"/>
      <c r="I114" s="23"/>
      <c r="J114" s="38"/>
      <c r="K114" s="23"/>
      <c r="L114" s="23"/>
      <c r="M114" s="23"/>
      <c r="N114" s="23"/>
      <c r="O114" s="23"/>
      <c r="P114" s="23"/>
      <c r="Q114" s="48"/>
      <c r="R114" s="23"/>
      <c r="S114" s="48"/>
      <c r="T114" s="23"/>
      <c r="V114" s="23"/>
      <c r="W114" s="23"/>
      <c r="X114" s="23"/>
      <c r="Y114" s="23"/>
      <c r="Z114" s="23"/>
      <c r="AA114" s="23"/>
      <c r="AB114" s="23"/>
      <c r="AC114" s="23"/>
      <c r="AD114" s="23"/>
      <c r="AE114" s="36"/>
      <c r="AF114" s="36"/>
      <c r="AG114" s="36"/>
      <c r="AH114" s="36"/>
      <c r="AI114" s="36"/>
    </row>
    <row r="115" spans="1:39" s="50" customFormat="1" x14ac:dyDescent="0.35">
      <c r="A115" s="37"/>
      <c r="B115" s="23"/>
      <c r="C115" s="36"/>
      <c r="D115" s="23"/>
      <c r="E115" s="23"/>
      <c r="F115" s="23"/>
      <c r="G115" s="23"/>
      <c r="H115" s="23"/>
      <c r="I115" s="23"/>
      <c r="J115" s="38"/>
      <c r="K115" s="23"/>
      <c r="L115" s="23"/>
      <c r="M115" s="23"/>
      <c r="N115" s="23"/>
      <c r="O115" s="23"/>
      <c r="P115" s="23"/>
      <c r="Q115" s="48"/>
      <c r="R115" s="23"/>
      <c r="S115" s="48"/>
      <c r="T115" s="23"/>
      <c r="V115" s="23"/>
      <c r="W115" s="23"/>
      <c r="X115" s="23"/>
      <c r="Y115" s="23"/>
      <c r="Z115" s="23"/>
      <c r="AA115" s="23"/>
      <c r="AB115" s="23"/>
      <c r="AC115" s="23"/>
      <c r="AD115" s="23"/>
      <c r="AE115" s="36"/>
      <c r="AF115" s="36"/>
      <c r="AG115" s="36"/>
      <c r="AH115" s="36"/>
      <c r="AI115" s="36"/>
    </row>
    <row r="116" spans="1:39" s="50" customFormat="1" x14ac:dyDescent="0.35">
      <c r="A116" s="37"/>
      <c r="B116" s="23"/>
      <c r="C116" s="36"/>
      <c r="D116" s="23"/>
      <c r="E116" s="23"/>
      <c r="F116" s="23"/>
      <c r="G116" s="23"/>
      <c r="H116" s="23"/>
      <c r="I116" s="23"/>
      <c r="J116" s="38"/>
      <c r="K116" s="23"/>
      <c r="L116" s="23"/>
      <c r="M116" s="23"/>
      <c r="N116" s="23"/>
      <c r="O116" s="23"/>
      <c r="P116" s="23"/>
      <c r="Q116" s="48"/>
      <c r="R116" s="23"/>
      <c r="S116" s="48"/>
      <c r="T116" s="23"/>
      <c r="V116" s="23"/>
      <c r="W116" s="23"/>
      <c r="X116" s="23"/>
      <c r="Y116" s="23"/>
      <c r="Z116" s="23"/>
      <c r="AA116" s="23"/>
      <c r="AB116" s="23"/>
      <c r="AC116" s="23"/>
      <c r="AD116" s="23"/>
      <c r="AE116" s="36"/>
      <c r="AF116" s="36"/>
      <c r="AG116" s="36"/>
      <c r="AH116" s="36"/>
      <c r="AI116" s="36"/>
    </row>
    <row r="117" spans="1:39" s="50" customFormat="1" x14ac:dyDescent="0.35">
      <c r="A117" s="37"/>
      <c r="B117" s="23"/>
      <c r="C117" s="36"/>
      <c r="D117" s="23"/>
      <c r="E117" s="23"/>
      <c r="F117" s="23"/>
      <c r="G117" s="23"/>
      <c r="H117" s="23"/>
      <c r="I117" s="23"/>
      <c r="J117" s="38"/>
      <c r="K117" s="23"/>
      <c r="L117" s="23"/>
      <c r="M117" s="23"/>
      <c r="N117" s="23"/>
      <c r="O117" s="23"/>
      <c r="P117" s="23"/>
      <c r="Q117" s="48"/>
      <c r="R117" s="23"/>
      <c r="S117" s="48"/>
      <c r="T117" s="23"/>
      <c r="V117" s="23"/>
      <c r="W117" s="23"/>
      <c r="X117" s="23"/>
      <c r="Y117" s="23"/>
      <c r="Z117" s="23"/>
      <c r="AA117" s="23"/>
      <c r="AB117" s="23"/>
      <c r="AC117" s="23"/>
      <c r="AD117" s="23"/>
      <c r="AE117" s="36"/>
      <c r="AF117" s="36"/>
      <c r="AG117" s="36"/>
      <c r="AH117" s="36"/>
      <c r="AI117" s="36"/>
    </row>
    <row r="118" spans="1:39" s="50" customFormat="1" x14ac:dyDescent="0.35">
      <c r="A118" s="37"/>
      <c r="B118" s="23"/>
      <c r="C118" s="36"/>
      <c r="D118" s="23"/>
      <c r="E118" s="23"/>
      <c r="F118" s="23"/>
      <c r="G118" s="23"/>
      <c r="H118" s="23"/>
      <c r="I118" s="23"/>
      <c r="J118" s="38"/>
      <c r="K118" s="23"/>
      <c r="L118" s="23"/>
      <c r="M118" s="23"/>
      <c r="N118" s="23"/>
      <c r="O118" s="23"/>
      <c r="P118" s="23"/>
      <c r="Q118" s="48"/>
      <c r="R118" s="23"/>
      <c r="S118" s="48"/>
      <c r="T118" s="23"/>
      <c r="V118" s="23"/>
      <c r="W118" s="23"/>
      <c r="X118" s="23"/>
      <c r="Y118" s="23"/>
      <c r="Z118" s="23"/>
      <c r="AA118" s="23"/>
      <c r="AB118" s="23"/>
      <c r="AC118" s="23"/>
      <c r="AD118" s="23"/>
      <c r="AE118" s="36"/>
      <c r="AF118" s="36"/>
      <c r="AG118" s="36"/>
      <c r="AH118" s="36"/>
      <c r="AI118" s="36"/>
    </row>
    <row r="119" spans="1:39" s="50" customFormat="1" x14ac:dyDescent="0.35">
      <c r="A119" s="37"/>
      <c r="B119" s="23"/>
      <c r="C119" s="36"/>
      <c r="D119" s="23"/>
      <c r="E119" s="23"/>
      <c r="F119" s="23"/>
      <c r="G119" s="23"/>
      <c r="H119" s="23"/>
      <c r="I119" s="23"/>
      <c r="J119" s="38"/>
      <c r="K119" s="23"/>
      <c r="L119" s="23"/>
      <c r="M119" s="23"/>
      <c r="N119" s="23"/>
      <c r="O119" s="23"/>
      <c r="P119" s="23"/>
      <c r="Q119" s="48"/>
      <c r="R119" s="23"/>
      <c r="S119" s="48"/>
      <c r="T119" s="23"/>
      <c r="V119" s="23"/>
      <c r="W119" s="23"/>
      <c r="X119" s="23"/>
      <c r="Y119" s="23"/>
      <c r="Z119" s="23"/>
      <c r="AA119" s="23"/>
      <c r="AB119" s="23"/>
      <c r="AC119" s="23"/>
      <c r="AD119" s="23"/>
      <c r="AE119" s="36"/>
      <c r="AF119" s="36"/>
      <c r="AG119" s="36"/>
      <c r="AH119" s="36"/>
      <c r="AI119" s="36"/>
    </row>
    <row r="120" spans="1:39" s="50" customFormat="1" x14ac:dyDescent="0.35">
      <c r="A120" s="37"/>
      <c r="B120" s="23"/>
      <c r="C120" s="36"/>
      <c r="D120" s="23"/>
      <c r="E120" s="23"/>
      <c r="F120" s="23"/>
      <c r="G120" s="23"/>
      <c r="H120" s="23"/>
      <c r="I120" s="23"/>
      <c r="J120" s="23"/>
      <c r="K120" s="23"/>
      <c r="L120" s="23"/>
      <c r="M120" s="23"/>
      <c r="N120" s="23"/>
      <c r="O120" s="23"/>
      <c r="P120" s="23"/>
      <c r="Q120" s="48"/>
      <c r="R120" s="23"/>
      <c r="S120" s="48"/>
      <c r="T120" s="23"/>
      <c r="V120" s="23"/>
      <c r="W120" s="23"/>
      <c r="X120" s="23"/>
      <c r="Y120" s="23"/>
      <c r="Z120" s="23"/>
      <c r="AA120" s="23"/>
      <c r="AB120" s="23"/>
      <c r="AC120" s="23"/>
      <c r="AD120" s="23"/>
      <c r="AE120" s="36"/>
      <c r="AF120" s="36"/>
      <c r="AG120" s="36"/>
      <c r="AH120" s="36"/>
      <c r="AI120" s="36"/>
    </row>
    <row r="121" spans="1:39" s="50" customFormat="1" x14ac:dyDescent="0.35">
      <c r="A121" s="37"/>
      <c r="B121" s="23"/>
      <c r="C121" s="36"/>
      <c r="D121" s="23"/>
      <c r="E121" s="23"/>
      <c r="F121" s="23"/>
      <c r="G121" s="23"/>
      <c r="H121" s="23"/>
      <c r="I121" s="23"/>
      <c r="J121" s="38"/>
      <c r="K121" s="23"/>
      <c r="L121" s="23"/>
      <c r="M121" s="23"/>
      <c r="N121" s="23"/>
      <c r="O121" s="23"/>
      <c r="P121" s="23"/>
      <c r="Q121" s="48"/>
      <c r="R121" s="23"/>
      <c r="S121" s="48"/>
      <c r="T121" s="23"/>
      <c r="V121" s="23"/>
      <c r="W121" s="23"/>
      <c r="X121" s="23"/>
      <c r="Y121" s="23"/>
      <c r="Z121" s="23"/>
      <c r="AA121" s="23"/>
      <c r="AB121" s="23"/>
      <c r="AC121" s="23"/>
      <c r="AD121" s="23"/>
      <c r="AE121" s="36"/>
      <c r="AF121" s="36"/>
      <c r="AG121" s="36"/>
      <c r="AH121" s="36"/>
      <c r="AI121" s="36"/>
    </row>
    <row r="122" spans="1:39" s="50" customFormat="1" x14ac:dyDescent="0.35">
      <c r="A122" s="37"/>
      <c r="B122" s="23"/>
      <c r="C122" s="36"/>
      <c r="D122" s="23"/>
      <c r="E122" s="23"/>
      <c r="F122" s="23"/>
      <c r="G122" s="23"/>
      <c r="H122" s="23"/>
      <c r="I122" s="23"/>
      <c r="J122" s="38"/>
      <c r="K122" s="23"/>
      <c r="L122" s="23"/>
      <c r="M122" s="23"/>
      <c r="N122" s="23"/>
      <c r="O122" s="23"/>
      <c r="P122" s="23"/>
      <c r="Q122" s="48"/>
      <c r="R122" s="23"/>
      <c r="S122" s="48"/>
      <c r="T122" s="23"/>
      <c r="V122" s="23"/>
      <c r="W122" s="23"/>
      <c r="X122" s="23"/>
      <c r="Y122" s="23"/>
      <c r="Z122" s="23"/>
      <c r="AA122" s="23"/>
      <c r="AB122" s="23"/>
      <c r="AC122" s="23"/>
      <c r="AD122" s="23"/>
      <c r="AE122" s="36"/>
      <c r="AF122" s="36"/>
      <c r="AG122" s="36"/>
      <c r="AH122" s="36"/>
      <c r="AI122" s="36"/>
    </row>
    <row r="123" spans="1:39" s="50" customFormat="1" x14ac:dyDescent="0.35">
      <c r="A123" s="37"/>
      <c r="B123" s="23"/>
      <c r="C123" s="36"/>
      <c r="D123" s="23"/>
      <c r="E123" s="23"/>
      <c r="F123" s="23"/>
      <c r="G123" s="23"/>
      <c r="H123" s="23"/>
      <c r="I123" s="23"/>
      <c r="J123" s="38"/>
      <c r="K123" s="23"/>
      <c r="L123" s="23"/>
      <c r="M123" s="23"/>
      <c r="N123" s="23"/>
      <c r="O123" s="23"/>
      <c r="P123" s="23"/>
      <c r="Q123" s="48"/>
      <c r="R123" s="23"/>
      <c r="S123" s="48"/>
      <c r="T123" s="23"/>
      <c r="V123" s="23"/>
      <c r="W123" s="23"/>
      <c r="X123" s="23"/>
      <c r="Y123" s="23"/>
      <c r="Z123" s="23"/>
      <c r="AA123" s="23"/>
      <c r="AB123" s="23"/>
      <c r="AC123" s="23"/>
      <c r="AD123" s="23"/>
      <c r="AE123" s="36"/>
      <c r="AF123" s="36"/>
      <c r="AG123" s="36"/>
      <c r="AH123" s="36"/>
      <c r="AI123" s="36"/>
    </row>
    <row r="124" spans="1:39" s="50" customFormat="1" x14ac:dyDescent="0.35">
      <c r="A124" s="37"/>
      <c r="B124" s="23"/>
      <c r="C124" s="36"/>
      <c r="D124" s="23"/>
      <c r="E124" s="23"/>
      <c r="F124" s="23"/>
      <c r="G124" s="23"/>
      <c r="H124" s="23"/>
      <c r="I124" s="23"/>
      <c r="J124" s="38"/>
      <c r="K124" s="23"/>
      <c r="L124" s="23"/>
      <c r="M124" s="23"/>
      <c r="N124" s="23"/>
      <c r="O124" s="23"/>
      <c r="P124" s="23"/>
      <c r="Q124" s="48"/>
      <c r="R124" s="23"/>
      <c r="S124" s="48"/>
      <c r="T124" s="23"/>
      <c r="V124" s="23"/>
      <c r="W124" s="23"/>
      <c r="X124" s="23"/>
      <c r="Y124" s="23"/>
      <c r="Z124" s="23"/>
      <c r="AA124" s="23"/>
      <c r="AB124" s="23"/>
      <c r="AC124" s="23"/>
      <c r="AD124" s="23"/>
      <c r="AE124" s="36"/>
      <c r="AF124" s="36"/>
      <c r="AG124" s="36"/>
      <c r="AH124" s="36"/>
      <c r="AI124" s="36"/>
    </row>
    <row r="125" spans="1:39" s="50" customFormat="1" x14ac:dyDescent="0.35">
      <c r="A125" s="37"/>
      <c r="B125" s="23"/>
      <c r="C125" s="36"/>
      <c r="D125" s="23"/>
      <c r="E125" s="23"/>
      <c r="F125" s="23"/>
      <c r="G125" s="23"/>
      <c r="H125" s="23"/>
      <c r="I125" s="23"/>
      <c r="J125" s="38"/>
      <c r="K125" s="23"/>
      <c r="L125" s="23"/>
      <c r="M125" s="23"/>
      <c r="N125" s="23"/>
      <c r="O125" s="23"/>
      <c r="P125" s="23"/>
      <c r="Q125" s="48"/>
      <c r="R125" s="23"/>
      <c r="S125" s="48"/>
      <c r="T125" s="23"/>
      <c r="V125" s="23"/>
      <c r="W125" s="23"/>
      <c r="X125" s="23"/>
      <c r="Y125" s="23"/>
      <c r="Z125" s="23"/>
      <c r="AA125" s="23"/>
      <c r="AB125" s="23"/>
      <c r="AC125" s="23"/>
      <c r="AD125" s="23"/>
      <c r="AE125" s="36"/>
      <c r="AF125" s="36"/>
      <c r="AG125" s="36"/>
      <c r="AH125" s="36"/>
      <c r="AI125" s="36"/>
    </row>
    <row r="126" spans="1:39" s="50" customFormat="1" x14ac:dyDescent="0.35">
      <c r="A126" s="37"/>
      <c r="B126" s="23"/>
      <c r="C126" s="36"/>
      <c r="D126" s="23"/>
      <c r="E126" s="23"/>
      <c r="F126" s="23"/>
      <c r="G126" s="23"/>
      <c r="H126" s="23"/>
      <c r="I126" s="23"/>
      <c r="J126" s="38"/>
      <c r="K126" s="23"/>
      <c r="L126" s="23"/>
      <c r="M126" s="23"/>
      <c r="N126" s="23"/>
      <c r="O126" s="23"/>
      <c r="P126" s="23"/>
      <c r="Q126" s="48"/>
      <c r="R126" s="23"/>
      <c r="S126" s="48"/>
      <c r="T126" s="23"/>
      <c r="V126" s="23"/>
      <c r="W126" s="23"/>
      <c r="X126" s="23"/>
      <c r="Y126" s="23"/>
      <c r="Z126" s="23"/>
      <c r="AA126" s="23"/>
      <c r="AB126" s="23"/>
      <c r="AC126" s="23"/>
      <c r="AD126" s="23"/>
      <c r="AE126" s="36"/>
      <c r="AF126" s="36"/>
      <c r="AG126" s="36"/>
      <c r="AH126" s="36"/>
      <c r="AI126" s="36"/>
    </row>
    <row r="127" spans="1:39" s="50" customFormat="1" x14ac:dyDescent="0.35">
      <c r="A127" s="37"/>
      <c r="B127" s="23"/>
      <c r="C127" s="36"/>
      <c r="D127" s="23"/>
      <c r="E127" s="23"/>
      <c r="F127" s="23"/>
      <c r="G127" s="23"/>
      <c r="H127" s="23"/>
      <c r="I127" s="23"/>
      <c r="J127" s="38"/>
      <c r="K127" s="23"/>
      <c r="L127" s="23"/>
      <c r="M127" s="23"/>
      <c r="N127" s="23"/>
      <c r="O127" s="23"/>
      <c r="P127" s="23"/>
      <c r="Q127" s="48"/>
      <c r="R127" s="23"/>
      <c r="S127" s="48"/>
      <c r="T127" s="23"/>
      <c r="V127" s="23"/>
      <c r="W127" s="23"/>
      <c r="X127" s="23"/>
      <c r="Y127" s="23"/>
      <c r="Z127" s="23"/>
      <c r="AA127" s="23"/>
      <c r="AB127" s="23"/>
      <c r="AC127" s="23"/>
      <c r="AD127" s="23"/>
      <c r="AE127" s="36"/>
      <c r="AF127" s="36"/>
      <c r="AG127" s="36"/>
      <c r="AH127" s="36"/>
      <c r="AI127" s="36"/>
    </row>
    <row r="128" spans="1:39" x14ac:dyDescent="0.35">
      <c r="A128" s="37"/>
      <c r="J128" s="38"/>
      <c r="AL128" s="50"/>
      <c r="AM128" s="50"/>
    </row>
    <row r="129" spans="1:39" x14ac:dyDescent="0.35">
      <c r="A129" s="37"/>
      <c r="J129" s="38"/>
    </row>
    <row r="130" spans="1:39" x14ac:dyDescent="0.35">
      <c r="A130" s="37"/>
      <c r="J130" s="38"/>
    </row>
    <row r="131" spans="1:39" x14ac:dyDescent="0.35">
      <c r="A131" s="37"/>
      <c r="J131" s="38"/>
    </row>
    <row r="132" spans="1:39" x14ac:dyDescent="0.35">
      <c r="A132" s="37"/>
      <c r="J132" s="38"/>
    </row>
    <row r="133" spans="1:39" x14ac:dyDescent="0.35">
      <c r="A133" s="37"/>
      <c r="J133" s="38"/>
    </row>
    <row r="134" spans="1:39" x14ac:dyDescent="0.35">
      <c r="A134" s="37"/>
      <c r="J134" s="38"/>
    </row>
    <row r="135" spans="1:39" x14ac:dyDescent="0.35">
      <c r="A135" s="37"/>
      <c r="J135" s="38"/>
    </row>
    <row r="136" spans="1:39" x14ac:dyDescent="0.35">
      <c r="A136" s="37"/>
      <c r="J136" s="38"/>
    </row>
    <row r="137" spans="1:39" x14ac:dyDescent="0.35">
      <c r="A137" s="37"/>
      <c r="J137" s="38"/>
    </row>
    <row r="138" spans="1:39" x14ac:dyDescent="0.35">
      <c r="A138" s="37"/>
    </row>
    <row r="139" spans="1:39" x14ac:dyDescent="0.35">
      <c r="A139" s="37"/>
    </row>
    <row r="140" spans="1:39" x14ac:dyDescent="0.35">
      <c r="A140" s="37"/>
      <c r="J140" s="38"/>
    </row>
    <row r="141" spans="1:39" x14ac:dyDescent="0.35">
      <c r="A141" s="37"/>
      <c r="J141" s="38"/>
    </row>
    <row r="142" spans="1:39" x14ac:dyDescent="0.35">
      <c r="A142" s="37"/>
      <c r="J142" s="38"/>
    </row>
    <row r="143" spans="1:39" x14ac:dyDescent="0.35">
      <c r="A143" s="37"/>
      <c r="J143" s="38"/>
    </row>
    <row r="144" spans="1:39" s="50" customFormat="1" x14ac:dyDescent="0.35">
      <c r="A144" s="37"/>
      <c r="B144" s="23"/>
      <c r="C144" s="36"/>
      <c r="D144" s="23"/>
      <c r="E144" s="23"/>
      <c r="F144" s="23"/>
      <c r="G144" s="23"/>
      <c r="H144" s="23"/>
      <c r="I144" s="23"/>
      <c r="J144" s="38"/>
      <c r="K144" s="23"/>
      <c r="L144" s="23"/>
      <c r="M144" s="23"/>
      <c r="N144" s="23"/>
      <c r="O144" s="23"/>
      <c r="P144" s="23"/>
      <c r="Q144" s="48"/>
      <c r="R144" s="23"/>
      <c r="S144" s="48"/>
      <c r="T144" s="23"/>
      <c r="V144" s="23"/>
      <c r="W144" s="23"/>
      <c r="X144" s="23"/>
      <c r="Y144" s="23"/>
      <c r="Z144" s="23"/>
      <c r="AA144" s="23"/>
      <c r="AB144" s="23"/>
      <c r="AC144" s="23"/>
      <c r="AD144" s="23"/>
      <c r="AE144" s="36"/>
      <c r="AF144" s="36"/>
      <c r="AG144" s="36"/>
      <c r="AH144" s="36"/>
      <c r="AI144" s="36"/>
      <c r="AL144" s="36"/>
      <c r="AM144" s="36"/>
    </row>
    <row r="145" spans="1:39" s="50" customFormat="1" x14ac:dyDescent="0.35">
      <c r="A145" s="37"/>
      <c r="B145" s="23"/>
      <c r="C145" s="36"/>
      <c r="D145" s="23"/>
      <c r="E145" s="23"/>
      <c r="F145" s="23"/>
      <c r="G145" s="23"/>
      <c r="H145" s="23"/>
      <c r="I145" s="23"/>
      <c r="J145" s="38"/>
      <c r="K145" s="23"/>
      <c r="L145" s="23"/>
      <c r="M145" s="23"/>
      <c r="N145" s="23"/>
      <c r="O145" s="23"/>
      <c r="P145" s="23"/>
      <c r="Q145" s="48"/>
      <c r="R145" s="23"/>
      <c r="S145" s="48"/>
      <c r="T145" s="23"/>
      <c r="V145" s="23"/>
      <c r="W145" s="23"/>
      <c r="X145" s="23"/>
      <c r="Y145" s="23"/>
      <c r="Z145" s="23"/>
      <c r="AA145" s="23"/>
      <c r="AB145" s="23"/>
      <c r="AC145" s="23"/>
      <c r="AD145" s="23"/>
      <c r="AE145" s="36"/>
      <c r="AF145" s="36"/>
      <c r="AG145" s="36"/>
      <c r="AH145" s="36"/>
      <c r="AI145" s="36"/>
    </row>
    <row r="146" spans="1:39" s="50" customFormat="1" x14ac:dyDescent="0.35">
      <c r="A146" s="37"/>
      <c r="B146" s="23"/>
      <c r="C146" s="36"/>
      <c r="D146" s="23"/>
      <c r="E146" s="23"/>
      <c r="F146" s="23"/>
      <c r="G146" s="23"/>
      <c r="H146" s="23"/>
      <c r="I146" s="23"/>
      <c r="J146" s="38"/>
      <c r="K146" s="23"/>
      <c r="L146" s="23"/>
      <c r="M146" s="23"/>
      <c r="N146" s="23"/>
      <c r="O146" s="23"/>
      <c r="P146" s="23"/>
      <c r="Q146" s="48"/>
      <c r="R146" s="23"/>
      <c r="S146" s="48"/>
      <c r="T146" s="23"/>
      <c r="V146" s="23"/>
      <c r="W146" s="23"/>
      <c r="X146" s="23"/>
      <c r="Y146" s="23"/>
      <c r="Z146" s="23"/>
      <c r="AA146" s="23"/>
      <c r="AB146" s="23"/>
      <c r="AC146" s="23"/>
      <c r="AD146" s="23"/>
      <c r="AE146" s="36"/>
      <c r="AF146" s="36"/>
      <c r="AG146" s="36"/>
      <c r="AH146" s="36"/>
      <c r="AI146" s="36"/>
    </row>
    <row r="147" spans="1:39" s="50" customFormat="1" x14ac:dyDescent="0.35">
      <c r="A147" s="37"/>
      <c r="B147" s="23"/>
      <c r="C147" s="36"/>
      <c r="D147" s="23"/>
      <c r="E147" s="23"/>
      <c r="F147" s="23"/>
      <c r="G147" s="23"/>
      <c r="H147" s="23"/>
      <c r="I147" s="23"/>
      <c r="J147" s="38"/>
      <c r="K147" s="23"/>
      <c r="L147" s="23"/>
      <c r="M147" s="23"/>
      <c r="N147" s="23"/>
      <c r="O147" s="23"/>
      <c r="P147" s="23"/>
      <c r="Q147" s="48"/>
      <c r="R147" s="23"/>
      <c r="S147" s="48"/>
      <c r="T147" s="23"/>
      <c r="V147" s="23"/>
      <c r="W147" s="23"/>
      <c r="X147" s="23"/>
      <c r="Y147" s="23"/>
      <c r="Z147" s="23"/>
      <c r="AA147" s="23"/>
      <c r="AB147" s="23"/>
      <c r="AC147" s="23"/>
      <c r="AD147" s="23"/>
      <c r="AE147" s="36"/>
      <c r="AF147" s="36"/>
      <c r="AG147" s="36"/>
      <c r="AH147" s="36"/>
      <c r="AI147" s="36"/>
    </row>
    <row r="148" spans="1:39" s="50" customFormat="1" x14ac:dyDescent="0.35">
      <c r="A148" s="37"/>
      <c r="B148" s="23"/>
      <c r="C148" s="36"/>
      <c r="D148" s="23"/>
      <c r="E148" s="23"/>
      <c r="F148" s="23"/>
      <c r="G148" s="23"/>
      <c r="H148" s="23"/>
      <c r="I148" s="23"/>
      <c r="J148" s="38"/>
      <c r="K148" s="23"/>
      <c r="L148" s="23"/>
      <c r="M148" s="23"/>
      <c r="N148" s="23"/>
      <c r="O148" s="23"/>
      <c r="P148" s="23"/>
      <c r="Q148" s="48"/>
      <c r="R148" s="23"/>
      <c r="S148" s="48"/>
      <c r="T148" s="23"/>
      <c r="V148" s="23"/>
      <c r="W148" s="23"/>
      <c r="X148" s="23"/>
      <c r="Y148" s="23"/>
      <c r="Z148" s="23"/>
      <c r="AA148" s="23"/>
      <c r="AB148" s="23"/>
      <c r="AC148" s="23"/>
      <c r="AD148" s="23"/>
      <c r="AE148" s="36"/>
      <c r="AF148" s="36"/>
      <c r="AG148" s="36"/>
      <c r="AH148" s="36"/>
      <c r="AI148" s="36"/>
    </row>
    <row r="149" spans="1:39" s="50" customFormat="1" x14ac:dyDescent="0.35">
      <c r="A149" s="37"/>
      <c r="B149" s="23"/>
      <c r="C149" s="36"/>
      <c r="D149" s="23"/>
      <c r="E149" s="23"/>
      <c r="F149" s="23"/>
      <c r="G149" s="23"/>
      <c r="H149" s="23"/>
      <c r="I149" s="23"/>
      <c r="J149" s="38"/>
      <c r="K149" s="23"/>
      <c r="L149" s="23"/>
      <c r="M149" s="23"/>
      <c r="N149" s="23"/>
      <c r="O149" s="23"/>
      <c r="P149" s="23"/>
      <c r="Q149" s="48"/>
      <c r="R149" s="23"/>
      <c r="S149" s="48"/>
      <c r="T149" s="23"/>
      <c r="V149" s="23"/>
      <c r="W149" s="23"/>
      <c r="X149" s="23"/>
      <c r="Y149" s="23"/>
      <c r="Z149" s="23"/>
      <c r="AA149" s="23"/>
      <c r="AB149" s="23"/>
      <c r="AC149" s="23"/>
      <c r="AD149" s="23"/>
      <c r="AE149" s="36"/>
      <c r="AF149" s="36"/>
      <c r="AG149" s="36"/>
      <c r="AH149" s="36"/>
      <c r="AI149" s="36"/>
    </row>
    <row r="150" spans="1:39" s="50" customFormat="1" x14ac:dyDescent="0.35">
      <c r="A150" s="37"/>
      <c r="B150" s="23"/>
      <c r="C150" s="36"/>
      <c r="D150" s="23"/>
      <c r="E150" s="23"/>
      <c r="F150" s="23"/>
      <c r="G150" s="23"/>
      <c r="H150" s="23"/>
      <c r="I150" s="23"/>
      <c r="J150" s="38"/>
      <c r="K150" s="23"/>
      <c r="L150" s="23"/>
      <c r="M150" s="23"/>
      <c r="N150" s="23"/>
      <c r="O150" s="23"/>
      <c r="P150" s="23"/>
      <c r="Q150" s="48"/>
      <c r="R150" s="23"/>
      <c r="S150" s="48"/>
      <c r="T150" s="23"/>
      <c r="V150" s="23"/>
      <c r="W150" s="23"/>
      <c r="X150" s="23"/>
      <c r="Y150" s="23"/>
      <c r="Z150" s="23"/>
      <c r="AA150" s="23"/>
      <c r="AB150" s="23"/>
      <c r="AC150" s="23"/>
      <c r="AD150" s="23"/>
      <c r="AE150" s="36"/>
      <c r="AF150" s="36"/>
      <c r="AG150" s="36"/>
      <c r="AH150" s="36"/>
      <c r="AI150" s="36"/>
    </row>
    <row r="151" spans="1:39" s="50" customFormat="1" x14ac:dyDescent="0.35">
      <c r="A151" s="37"/>
      <c r="B151" s="23"/>
      <c r="C151" s="36"/>
      <c r="D151" s="23"/>
      <c r="E151" s="23"/>
      <c r="F151" s="23"/>
      <c r="G151" s="23"/>
      <c r="H151" s="23"/>
      <c r="I151" s="23"/>
      <c r="J151" s="38"/>
      <c r="K151" s="23"/>
      <c r="L151" s="23"/>
      <c r="M151" s="23"/>
      <c r="N151" s="23"/>
      <c r="O151" s="23"/>
      <c r="P151" s="23"/>
      <c r="Q151" s="48"/>
      <c r="R151" s="23"/>
      <c r="S151" s="48"/>
      <c r="T151" s="23"/>
      <c r="V151" s="23"/>
      <c r="W151" s="23"/>
      <c r="X151" s="23"/>
      <c r="Y151" s="23"/>
      <c r="Z151" s="23"/>
      <c r="AA151" s="23"/>
      <c r="AB151" s="23"/>
      <c r="AC151" s="23"/>
      <c r="AD151" s="23"/>
      <c r="AE151" s="36"/>
      <c r="AF151" s="36"/>
      <c r="AG151" s="36"/>
      <c r="AH151" s="36"/>
      <c r="AI151" s="36"/>
    </row>
    <row r="152" spans="1:39" s="50" customFormat="1" x14ac:dyDescent="0.35">
      <c r="A152" s="37"/>
      <c r="B152" s="23"/>
      <c r="C152" s="36"/>
      <c r="D152" s="23"/>
      <c r="E152" s="23"/>
      <c r="F152" s="23"/>
      <c r="G152" s="23"/>
      <c r="H152" s="23"/>
      <c r="I152" s="23"/>
      <c r="J152" s="38"/>
      <c r="K152" s="23"/>
      <c r="L152" s="23"/>
      <c r="M152" s="23"/>
      <c r="N152" s="23"/>
      <c r="O152" s="23"/>
      <c r="P152" s="23"/>
      <c r="Q152" s="48"/>
      <c r="R152" s="23"/>
      <c r="S152" s="48"/>
      <c r="T152" s="23"/>
      <c r="V152" s="23"/>
      <c r="W152" s="23"/>
      <c r="X152" s="23"/>
      <c r="Y152" s="23"/>
      <c r="Z152" s="23"/>
      <c r="AA152" s="23"/>
      <c r="AB152" s="23"/>
      <c r="AC152" s="23"/>
      <c r="AD152" s="23"/>
      <c r="AE152" s="36"/>
      <c r="AF152" s="36"/>
      <c r="AG152" s="36"/>
      <c r="AH152" s="36"/>
      <c r="AI152" s="36"/>
    </row>
    <row r="153" spans="1:39" s="50" customFormat="1" x14ac:dyDescent="0.35">
      <c r="A153" s="37"/>
      <c r="B153" s="23"/>
      <c r="C153" s="36"/>
      <c r="D153" s="23"/>
      <c r="E153" s="23"/>
      <c r="F153" s="23"/>
      <c r="G153" s="23"/>
      <c r="H153" s="23"/>
      <c r="I153" s="23"/>
      <c r="J153" s="38"/>
      <c r="K153" s="23"/>
      <c r="L153" s="23"/>
      <c r="M153" s="23"/>
      <c r="N153" s="23"/>
      <c r="O153" s="23"/>
      <c r="P153" s="23"/>
      <c r="Q153" s="48"/>
      <c r="R153" s="23"/>
      <c r="S153" s="48"/>
      <c r="T153" s="23"/>
      <c r="V153" s="23"/>
      <c r="W153" s="23"/>
      <c r="X153" s="23"/>
      <c r="Y153" s="23"/>
      <c r="Z153" s="23"/>
      <c r="AA153" s="23"/>
      <c r="AB153" s="23"/>
      <c r="AC153" s="23"/>
      <c r="AD153" s="23"/>
      <c r="AE153" s="36"/>
      <c r="AF153" s="36"/>
      <c r="AG153" s="36"/>
      <c r="AH153" s="36"/>
      <c r="AI153" s="36"/>
    </row>
    <row r="154" spans="1:39" s="50" customFormat="1" x14ac:dyDescent="0.35">
      <c r="A154" s="37"/>
      <c r="B154" s="23"/>
      <c r="C154" s="36"/>
      <c r="D154" s="23"/>
      <c r="E154" s="23"/>
      <c r="F154" s="23"/>
      <c r="G154" s="23"/>
      <c r="H154" s="23"/>
      <c r="I154" s="23"/>
      <c r="J154" s="38"/>
      <c r="K154" s="23"/>
      <c r="L154" s="23"/>
      <c r="M154" s="23"/>
      <c r="N154" s="23"/>
      <c r="O154" s="23"/>
      <c r="P154" s="23"/>
      <c r="Q154" s="48"/>
      <c r="R154" s="23"/>
      <c r="S154" s="48"/>
      <c r="T154" s="23"/>
      <c r="V154" s="23"/>
      <c r="W154" s="23"/>
      <c r="X154" s="23"/>
      <c r="Y154" s="23"/>
      <c r="Z154" s="23"/>
      <c r="AA154" s="23"/>
      <c r="AB154" s="23"/>
      <c r="AC154" s="23"/>
      <c r="AD154" s="23"/>
      <c r="AE154" s="36"/>
      <c r="AF154" s="36"/>
      <c r="AG154" s="36"/>
      <c r="AH154" s="36"/>
      <c r="AI154" s="36"/>
    </row>
    <row r="155" spans="1:39" s="50" customFormat="1" x14ac:dyDescent="0.35">
      <c r="A155" s="37"/>
      <c r="B155" s="23"/>
      <c r="C155" s="36"/>
      <c r="D155" s="23"/>
      <c r="E155" s="23"/>
      <c r="F155" s="23"/>
      <c r="G155" s="23"/>
      <c r="H155" s="23"/>
      <c r="I155" s="23"/>
      <c r="J155" s="23"/>
      <c r="K155" s="23"/>
      <c r="L155" s="23"/>
      <c r="M155" s="23"/>
      <c r="N155" s="23"/>
      <c r="O155" s="23"/>
      <c r="P155" s="23"/>
      <c r="Q155" s="48"/>
      <c r="R155" s="23"/>
      <c r="S155" s="48"/>
      <c r="T155" s="23"/>
      <c r="V155" s="23"/>
      <c r="W155" s="23"/>
      <c r="X155" s="23"/>
      <c r="Y155" s="23"/>
      <c r="Z155" s="23"/>
      <c r="AA155" s="23"/>
      <c r="AB155" s="23"/>
      <c r="AC155" s="23"/>
      <c r="AD155" s="23"/>
      <c r="AE155" s="36"/>
      <c r="AF155" s="36"/>
      <c r="AG155" s="36"/>
      <c r="AH155" s="36"/>
      <c r="AI155" s="36"/>
    </row>
    <row r="156" spans="1:39" s="50" customFormat="1" x14ac:dyDescent="0.35">
      <c r="A156" s="37"/>
      <c r="B156" s="23"/>
      <c r="C156" s="36"/>
      <c r="D156" s="23"/>
      <c r="E156" s="23"/>
      <c r="F156" s="23"/>
      <c r="G156" s="23"/>
      <c r="H156" s="23"/>
      <c r="I156" s="23"/>
      <c r="J156" s="23"/>
      <c r="K156" s="23"/>
      <c r="L156" s="23"/>
      <c r="M156" s="23"/>
      <c r="N156" s="23"/>
      <c r="O156" s="23"/>
      <c r="P156" s="23"/>
      <c r="Q156" s="48"/>
      <c r="R156" s="23"/>
      <c r="S156" s="48"/>
      <c r="T156" s="23"/>
      <c r="V156" s="23"/>
      <c r="W156" s="23"/>
      <c r="X156" s="23"/>
      <c r="Y156" s="23"/>
      <c r="Z156" s="23"/>
      <c r="AA156" s="23"/>
      <c r="AB156" s="23"/>
      <c r="AC156" s="23"/>
      <c r="AD156" s="23"/>
      <c r="AE156" s="36"/>
      <c r="AF156" s="36"/>
      <c r="AG156" s="36"/>
      <c r="AH156" s="36"/>
      <c r="AI156" s="36"/>
    </row>
    <row r="157" spans="1:39" s="50" customFormat="1" x14ac:dyDescent="0.35">
      <c r="A157" s="37"/>
      <c r="B157" s="23"/>
      <c r="C157" s="36"/>
      <c r="D157" s="23"/>
      <c r="E157" s="23"/>
      <c r="F157" s="23"/>
      <c r="G157" s="23"/>
      <c r="H157" s="23"/>
      <c r="I157" s="23"/>
      <c r="J157" s="23"/>
      <c r="K157" s="23"/>
      <c r="L157" s="23"/>
      <c r="M157" s="23"/>
      <c r="N157" s="23"/>
      <c r="O157" s="23"/>
      <c r="P157" s="23"/>
      <c r="Q157" s="48"/>
      <c r="R157" s="23"/>
      <c r="S157" s="48"/>
      <c r="T157" s="23"/>
      <c r="V157" s="23"/>
      <c r="W157" s="23"/>
      <c r="X157" s="23"/>
      <c r="Y157" s="23"/>
      <c r="Z157" s="23"/>
      <c r="AA157" s="23"/>
      <c r="AB157" s="23"/>
      <c r="AC157" s="23"/>
      <c r="AD157" s="23"/>
      <c r="AE157" s="36"/>
      <c r="AF157" s="36"/>
      <c r="AG157" s="36"/>
      <c r="AH157" s="36"/>
      <c r="AI157" s="36"/>
    </row>
    <row r="158" spans="1:39" s="50" customFormat="1" x14ac:dyDescent="0.35">
      <c r="A158" s="37"/>
      <c r="B158" s="23"/>
      <c r="C158" s="36"/>
      <c r="D158" s="23"/>
      <c r="E158" s="23"/>
      <c r="F158" s="23"/>
      <c r="G158" s="23"/>
      <c r="H158" s="23"/>
      <c r="I158" s="23"/>
      <c r="J158" s="23"/>
      <c r="K158" s="23"/>
      <c r="L158" s="23"/>
      <c r="M158" s="23"/>
      <c r="N158" s="23"/>
      <c r="O158" s="23"/>
      <c r="P158" s="23"/>
      <c r="Q158" s="48"/>
      <c r="R158" s="23"/>
      <c r="S158" s="48"/>
      <c r="T158" s="23"/>
      <c r="V158" s="23"/>
      <c r="W158" s="23"/>
      <c r="X158" s="23"/>
      <c r="Y158" s="23"/>
      <c r="Z158" s="23"/>
      <c r="AA158" s="23"/>
      <c r="AB158" s="23"/>
      <c r="AC158" s="23"/>
      <c r="AD158" s="23"/>
      <c r="AE158" s="36"/>
      <c r="AF158" s="36"/>
      <c r="AG158" s="36"/>
      <c r="AH158" s="36"/>
      <c r="AI158" s="36"/>
    </row>
    <row r="159" spans="1:39" s="50" customFormat="1" x14ac:dyDescent="0.35">
      <c r="A159" s="37"/>
      <c r="B159" s="23"/>
      <c r="C159" s="36"/>
      <c r="D159" s="23"/>
      <c r="E159" s="23"/>
      <c r="F159" s="23"/>
      <c r="G159" s="23"/>
      <c r="H159" s="23"/>
      <c r="I159" s="23"/>
      <c r="J159" s="23"/>
      <c r="K159" s="23"/>
      <c r="L159" s="23"/>
      <c r="M159" s="23"/>
      <c r="N159" s="23"/>
      <c r="O159" s="23"/>
      <c r="P159" s="23"/>
      <c r="Q159" s="48"/>
      <c r="R159" s="23"/>
      <c r="S159" s="48"/>
      <c r="T159" s="23"/>
      <c r="V159" s="23"/>
      <c r="W159" s="23"/>
      <c r="X159" s="23"/>
      <c r="Y159" s="23"/>
      <c r="Z159" s="23"/>
      <c r="AA159" s="23"/>
      <c r="AB159" s="23"/>
      <c r="AC159" s="23"/>
      <c r="AD159" s="23"/>
      <c r="AE159" s="36"/>
      <c r="AF159" s="36"/>
      <c r="AG159" s="36"/>
      <c r="AH159" s="36"/>
      <c r="AI159" s="36"/>
    </row>
    <row r="160" spans="1:39" x14ac:dyDescent="0.35">
      <c r="A160" s="37"/>
      <c r="AL160" s="50"/>
      <c r="AM160" s="50"/>
    </row>
    <row r="161" spans="1:39" x14ac:dyDescent="0.35">
      <c r="A161" s="37"/>
    </row>
    <row r="162" spans="1:39" x14ac:dyDescent="0.35">
      <c r="A162" s="37"/>
    </row>
    <row r="163" spans="1:39" x14ac:dyDescent="0.35">
      <c r="A163" s="37"/>
      <c r="J163" s="38"/>
    </row>
    <row r="164" spans="1:39" x14ac:dyDescent="0.35">
      <c r="A164" s="37"/>
      <c r="J164" s="38"/>
    </row>
    <row r="165" spans="1:39" x14ac:dyDescent="0.35">
      <c r="A165" s="37"/>
      <c r="J165" s="38"/>
    </row>
    <row r="166" spans="1:39" x14ac:dyDescent="0.35">
      <c r="A166" s="37"/>
      <c r="J166" s="38"/>
    </row>
    <row r="167" spans="1:39" x14ac:dyDescent="0.35">
      <c r="A167" s="37"/>
      <c r="J167" s="38"/>
    </row>
    <row r="168" spans="1:39" x14ac:dyDescent="0.35">
      <c r="A168" s="37"/>
      <c r="J168" s="38"/>
    </row>
    <row r="169" spans="1:39" x14ac:dyDescent="0.35">
      <c r="A169" s="37"/>
      <c r="J169" s="38"/>
    </row>
    <row r="170" spans="1:39" x14ac:dyDescent="0.35">
      <c r="A170" s="37"/>
      <c r="J170" s="38"/>
    </row>
    <row r="171" spans="1:39" x14ac:dyDescent="0.35">
      <c r="A171" s="37"/>
      <c r="J171" s="38"/>
    </row>
    <row r="172" spans="1:39" x14ac:dyDescent="0.35">
      <c r="A172" s="37"/>
      <c r="J172" s="38"/>
    </row>
    <row r="173" spans="1:39" x14ac:dyDescent="0.35">
      <c r="A173" s="37"/>
      <c r="J173" s="38"/>
    </row>
    <row r="174" spans="1:39" x14ac:dyDescent="0.35">
      <c r="A174" s="37"/>
      <c r="J174" s="38"/>
    </row>
    <row r="175" spans="1:39" x14ac:dyDescent="0.35">
      <c r="A175" s="37"/>
      <c r="J175" s="38"/>
    </row>
    <row r="176" spans="1:39" s="50" customFormat="1" x14ac:dyDescent="0.35">
      <c r="A176" s="37"/>
      <c r="B176" s="23"/>
      <c r="C176" s="36"/>
      <c r="D176" s="23"/>
      <c r="E176" s="23"/>
      <c r="F176" s="23"/>
      <c r="G176" s="23"/>
      <c r="H176" s="23"/>
      <c r="I176" s="23"/>
      <c r="J176" s="38"/>
      <c r="K176" s="23"/>
      <c r="L176" s="23"/>
      <c r="M176" s="23"/>
      <c r="N176" s="23"/>
      <c r="O176" s="23"/>
      <c r="P176" s="23"/>
      <c r="Q176" s="48"/>
      <c r="R176" s="23"/>
      <c r="S176" s="48"/>
      <c r="T176" s="23"/>
      <c r="V176" s="23"/>
      <c r="W176" s="23"/>
      <c r="X176" s="23"/>
      <c r="Y176" s="23"/>
      <c r="Z176" s="23"/>
      <c r="AA176" s="23"/>
      <c r="AB176" s="23"/>
      <c r="AC176" s="23"/>
      <c r="AD176" s="23"/>
      <c r="AE176" s="36"/>
      <c r="AF176" s="36"/>
      <c r="AG176" s="36"/>
      <c r="AH176" s="36"/>
      <c r="AI176" s="36"/>
      <c r="AL176" s="36"/>
      <c r="AM176" s="36"/>
    </row>
    <row r="177" spans="1:35" s="50" customFormat="1" x14ac:dyDescent="0.35">
      <c r="A177" s="37"/>
      <c r="B177" s="23"/>
      <c r="C177" s="36"/>
      <c r="D177" s="23"/>
      <c r="E177" s="23"/>
      <c r="F177" s="23"/>
      <c r="G177" s="23"/>
      <c r="H177" s="23"/>
      <c r="I177" s="23"/>
      <c r="J177" s="38"/>
      <c r="K177" s="23"/>
      <c r="L177" s="23"/>
      <c r="M177" s="23"/>
      <c r="N177" s="23"/>
      <c r="O177" s="23"/>
      <c r="P177" s="23"/>
      <c r="Q177" s="48"/>
      <c r="R177" s="23"/>
      <c r="S177" s="48"/>
      <c r="T177" s="23"/>
      <c r="V177" s="23"/>
      <c r="W177" s="23"/>
      <c r="X177" s="23"/>
      <c r="Y177" s="23"/>
      <c r="Z177" s="23"/>
      <c r="AA177" s="23"/>
      <c r="AB177" s="23"/>
      <c r="AC177" s="23"/>
      <c r="AD177" s="23"/>
      <c r="AE177" s="36"/>
      <c r="AF177" s="36"/>
      <c r="AG177" s="36"/>
      <c r="AH177" s="36"/>
      <c r="AI177" s="36"/>
    </row>
    <row r="178" spans="1:35" s="50" customFormat="1" x14ac:dyDescent="0.35">
      <c r="A178" s="37"/>
      <c r="B178" s="23"/>
      <c r="C178" s="36"/>
      <c r="D178" s="23"/>
      <c r="E178" s="23"/>
      <c r="F178" s="23"/>
      <c r="G178" s="23"/>
      <c r="H178" s="23"/>
      <c r="I178" s="23"/>
      <c r="J178" s="38"/>
      <c r="K178" s="23"/>
      <c r="L178" s="23"/>
      <c r="M178" s="23"/>
      <c r="N178" s="23"/>
      <c r="O178" s="23"/>
      <c r="P178" s="23"/>
      <c r="Q178" s="48"/>
      <c r="R178" s="23"/>
      <c r="S178" s="48"/>
      <c r="T178" s="23"/>
      <c r="V178" s="23"/>
      <c r="W178" s="23"/>
      <c r="X178" s="23"/>
      <c r="Y178" s="23"/>
      <c r="Z178" s="23"/>
      <c r="AA178" s="23"/>
      <c r="AB178" s="23"/>
      <c r="AC178" s="23"/>
      <c r="AD178" s="23"/>
      <c r="AE178" s="36"/>
      <c r="AF178" s="36"/>
      <c r="AG178" s="36"/>
      <c r="AH178" s="36"/>
      <c r="AI178" s="36"/>
    </row>
    <row r="179" spans="1:35" s="50" customFormat="1" x14ac:dyDescent="0.35">
      <c r="A179" s="37"/>
      <c r="B179" s="23"/>
      <c r="C179" s="36"/>
      <c r="D179" s="23"/>
      <c r="E179" s="23"/>
      <c r="F179" s="23"/>
      <c r="G179" s="23"/>
      <c r="H179" s="23"/>
      <c r="I179" s="23"/>
      <c r="J179" s="38"/>
      <c r="K179" s="23"/>
      <c r="L179" s="23"/>
      <c r="M179" s="23"/>
      <c r="N179" s="23"/>
      <c r="O179" s="23"/>
      <c r="P179" s="23"/>
      <c r="Q179" s="48"/>
      <c r="R179" s="23"/>
      <c r="S179" s="48"/>
      <c r="T179" s="23"/>
      <c r="V179" s="23"/>
      <c r="W179" s="23"/>
      <c r="X179" s="23"/>
      <c r="Y179" s="23"/>
      <c r="Z179" s="23"/>
      <c r="AA179" s="23"/>
      <c r="AB179" s="23"/>
      <c r="AC179" s="23"/>
      <c r="AD179" s="23"/>
      <c r="AE179" s="36"/>
      <c r="AF179" s="36"/>
      <c r="AG179" s="36"/>
      <c r="AH179" s="36"/>
      <c r="AI179" s="36"/>
    </row>
    <row r="180" spans="1:35" s="50" customFormat="1" x14ac:dyDescent="0.35">
      <c r="A180" s="37"/>
      <c r="B180" s="23"/>
      <c r="C180" s="36"/>
      <c r="D180" s="23"/>
      <c r="E180" s="23"/>
      <c r="F180" s="23"/>
      <c r="G180" s="23"/>
      <c r="H180" s="23"/>
      <c r="I180" s="23"/>
      <c r="J180" s="38"/>
      <c r="K180" s="23"/>
      <c r="L180" s="23"/>
      <c r="M180" s="23"/>
      <c r="N180" s="23"/>
      <c r="O180" s="23"/>
      <c r="P180" s="23"/>
      <c r="Q180" s="48"/>
      <c r="R180" s="23"/>
      <c r="S180" s="48"/>
      <c r="T180" s="23"/>
      <c r="V180" s="23"/>
      <c r="W180" s="23"/>
      <c r="X180" s="23"/>
      <c r="Y180" s="23"/>
      <c r="Z180" s="23"/>
      <c r="AA180" s="23"/>
      <c r="AB180" s="23"/>
      <c r="AC180" s="23"/>
      <c r="AD180" s="23"/>
      <c r="AE180" s="36"/>
      <c r="AF180" s="36"/>
      <c r="AG180" s="36"/>
      <c r="AH180" s="36"/>
      <c r="AI180" s="36"/>
    </row>
    <row r="181" spans="1:35" s="50" customFormat="1" x14ac:dyDescent="0.35">
      <c r="A181" s="37"/>
      <c r="B181" s="23"/>
      <c r="C181" s="36"/>
      <c r="D181" s="23"/>
      <c r="E181" s="23"/>
      <c r="F181" s="23"/>
      <c r="G181" s="23"/>
      <c r="H181" s="23"/>
      <c r="I181" s="23"/>
      <c r="J181" s="38"/>
      <c r="K181" s="23"/>
      <c r="L181" s="23"/>
      <c r="M181" s="23"/>
      <c r="N181" s="23"/>
      <c r="O181" s="23"/>
      <c r="P181" s="23"/>
      <c r="Q181" s="48"/>
      <c r="R181" s="23"/>
      <c r="S181" s="48"/>
      <c r="T181" s="23"/>
      <c r="V181" s="23"/>
      <c r="W181" s="23"/>
      <c r="X181" s="23"/>
      <c r="Y181" s="23"/>
      <c r="Z181" s="23"/>
      <c r="AA181" s="23"/>
      <c r="AB181" s="23"/>
      <c r="AC181" s="23"/>
      <c r="AD181" s="23"/>
      <c r="AE181" s="36"/>
      <c r="AF181" s="36"/>
      <c r="AG181" s="36"/>
      <c r="AH181" s="36"/>
      <c r="AI181" s="36"/>
    </row>
    <row r="182" spans="1:35" s="50" customFormat="1" x14ac:dyDescent="0.35">
      <c r="A182" s="37"/>
      <c r="B182" s="23"/>
      <c r="C182" s="36"/>
      <c r="D182" s="23"/>
      <c r="E182" s="23"/>
      <c r="F182" s="23"/>
      <c r="G182" s="23"/>
      <c r="H182" s="23"/>
      <c r="I182" s="23"/>
      <c r="J182" s="38"/>
      <c r="K182" s="23"/>
      <c r="L182" s="23"/>
      <c r="M182" s="23"/>
      <c r="N182" s="23"/>
      <c r="O182" s="23"/>
      <c r="P182" s="23"/>
      <c r="Q182" s="48"/>
      <c r="R182" s="23"/>
      <c r="S182" s="48"/>
      <c r="T182" s="23"/>
      <c r="V182" s="23"/>
      <c r="W182" s="23"/>
      <c r="X182" s="23"/>
      <c r="Y182" s="23"/>
      <c r="Z182" s="23"/>
      <c r="AA182" s="23"/>
      <c r="AB182" s="23"/>
      <c r="AC182" s="23"/>
      <c r="AD182" s="23"/>
      <c r="AE182" s="36"/>
      <c r="AF182" s="36"/>
      <c r="AG182" s="36"/>
      <c r="AH182" s="36"/>
      <c r="AI182" s="36"/>
    </row>
    <row r="183" spans="1:35" s="50" customFormat="1" x14ac:dyDescent="0.35">
      <c r="A183" s="37"/>
      <c r="B183" s="23"/>
      <c r="C183" s="36"/>
      <c r="D183" s="23"/>
      <c r="E183" s="23"/>
      <c r="F183" s="23"/>
      <c r="G183" s="23"/>
      <c r="H183" s="23"/>
      <c r="I183" s="23"/>
      <c r="J183" s="38"/>
      <c r="K183" s="23"/>
      <c r="L183" s="23"/>
      <c r="M183" s="23"/>
      <c r="N183" s="23"/>
      <c r="O183" s="23"/>
      <c r="P183" s="23"/>
      <c r="Q183" s="48"/>
      <c r="R183" s="23"/>
      <c r="S183" s="48"/>
      <c r="T183" s="23"/>
      <c r="V183" s="23"/>
      <c r="W183" s="23"/>
      <c r="X183" s="23"/>
      <c r="Y183" s="23"/>
      <c r="Z183" s="23"/>
      <c r="AA183" s="23"/>
      <c r="AB183" s="23"/>
      <c r="AC183" s="23"/>
      <c r="AD183" s="23"/>
      <c r="AE183" s="36"/>
      <c r="AF183" s="36"/>
      <c r="AG183" s="36"/>
      <c r="AH183" s="36"/>
      <c r="AI183" s="36"/>
    </row>
    <row r="184" spans="1:35" s="50" customFormat="1" x14ac:dyDescent="0.35">
      <c r="A184" s="37"/>
      <c r="B184" s="23"/>
      <c r="C184" s="36"/>
      <c r="D184" s="23"/>
      <c r="E184" s="38"/>
      <c r="F184" s="23"/>
      <c r="G184" s="23"/>
      <c r="H184" s="23"/>
      <c r="I184" s="23"/>
      <c r="J184" s="38"/>
      <c r="K184" s="23"/>
      <c r="L184" s="23"/>
      <c r="M184" s="23"/>
      <c r="N184" s="23"/>
      <c r="O184" s="23"/>
      <c r="P184" s="23"/>
      <c r="Q184" s="48"/>
      <c r="R184" s="23"/>
      <c r="S184" s="48"/>
      <c r="T184" s="23"/>
      <c r="V184" s="23"/>
      <c r="W184" s="23"/>
      <c r="X184" s="23"/>
      <c r="Y184" s="23"/>
      <c r="Z184" s="23"/>
      <c r="AA184" s="23"/>
      <c r="AB184" s="23"/>
      <c r="AC184" s="23"/>
      <c r="AD184" s="23"/>
      <c r="AE184" s="36"/>
      <c r="AF184" s="36"/>
      <c r="AG184" s="36"/>
      <c r="AH184" s="36"/>
      <c r="AI184" s="36"/>
    </row>
    <row r="185" spans="1:35" s="50" customFormat="1" x14ac:dyDescent="0.35">
      <c r="A185" s="37"/>
      <c r="B185" s="23"/>
      <c r="C185" s="36"/>
      <c r="D185" s="23"/>
      <c r="E185" s="23"/>
      <c r="F185" s="23"/>
      <c r="G185" s="23"/>
      <c r="H185" s="23"/>
      <c r="I185" s="23"/>
      <c r="J185" s="23"/>
      <c r="K185" s="23"/>
      <c r="L185" s="23"/>
      <c r="M185" s="23"/>
      <c r="N185" s="23"/>
      <c r="O185" s="23"/>
      <c r="P185" s="23"/>
      <c r="Q185" s="48"/>
      <c r="R185" s="23"/>
      <c r="S185" s="48"/>
      <c r="T185" s="23"/>
      <c r="V185" s="23"/>
      <c r="W185" s="23"/>
      <c r="X185" s="23"/>
      <c r="Y185" s="23"/>
      <c r="Z185" s="23"/>
      <c r="AA185" s="23"/>
      <c r="AB185" s="23"/>
      <c r="AC185" s="23"/>
      <c r="AD185" s="23"/>
      <c r="AE185" s="36"/>
      <c r="AF185" s="36"/>
      <c r="AG185" s="36"/>
      <c r="AH185" s="36"/>
      <c r="AI185" s="36"/>
    </row>
    <row r="186" spans="1:35" s="50" customFormat="1" x14ac:dyDescent="0.35">
      <c r="A186" s="37"/>
      <c r="B186" s="23"/>
      <c r="C186" s="36"/>
      <c r="D186" s="23"/>
      <c r="E186" s="23"/>
      <c r="F186" s="23"/>
      <c r="G186" s="23"/>
      <c r="H186" s="23"/>
      <c r="I186" s="23"/>
      <c r="J186" s="23"/>
      <c r="K186" s="23"/>
      <c r="L186" s="23"/>
      <c r="M186" s="23"/>
      <c r="N186" s="23"/>
      <c r="O186" s="23"/>
      <c r="P186" s="23"/>
      <c r="Q186" s="48"/>
      <c r="R186" s="23"/>
      <c r="S186" s="48"/>
      <c r="T186" s="23"/>
      <c r="V186" s="23"/>
      <c r="W186" s="23"/>
      <c r="X186" s="23"/>
      <c r="Y186" s="23"/>
      <c r="Z186" s="23"/>
      <c r="AA186" s="23"/>
      <c r="AB186" s="23"/>
      <c r="AC186" s="23"/>
      <c r="AD186" s="23"/>
      <c r="AE186" s="36"/>
      <c r="AF186" s="36"/>
      <c r="AG186" s="36"/>
      <c r="AH186" s="36"/>
      <c r="AI186" s="36"/>
    </row>
    <row r="187" spans="1:35" s="50" customFormat="1" x14ac:dyDescent="0.35">
      <c r="A187" s="37"/>
      <c r="B187" s="23"/>
      <c r="C187" s="36"/>
      <c r="D187" s="23"/>
      <c r="E187" s="23"/>
      <c r="F187" s="23"/>
      <c r="G187" s="23"/>
      <c r="H187" s="23"/>
      <c r="I187" s="23"/>
      <c r="J187" s="23"/>
      <c r="K187" s="23"/>
      <c r="L187" s="23"/>
      <c r="M187" s="23"/>
      <c r="N187" s="23"/>
      <c r="O187" s="23"/>
      <c r="P187" s="23"/>
      <c r="Q187" s="48"/>
      <c r="R187" s="23"/>
      <c r="S187" s="48"/>
      <c r="T187" s="23"/>
      <c r="V187" s="23"/>
      <c r="W187" s="23"/>
      <c r="X187" s="23"/>
      <c r="Y187" s="23"/>
      <c r="Z187" s="23"/>
      <c r="AA187" s="23"/>
      <c r="AB187" s="23"/>
      <c r="AC187" s="23"/>
      <c r="AD187" s="23"/>
      <c r="AE187" s="36"/>
      <c r="AF187" s="36"/>
      <c r="AG187" s="36"/>
      <c r="AH187" s="36"/>
      <c r="AI187" s="36"/>
    </row>
    <row r="188" spans="1:35" s="50" customFormat="1" x14ac:dyDescent="0.35">
      <c r="A188" s="37"/>
      <c r="B188" s="23"/>
      <c r="C188" s="36"/>
      <c r="D188" s="23"/>
      <c r="E188" s="23"/>
      <c r="F188" s="23"/>
      <c r="G188" s="23"/>
      <c r="H188" s="23"/>
      <c r="I188" s="23"/>
      <c r="J188" s="23"/>
      <c r="K188" s="23"/>
      <c r="L188" s="23"/>
      <c r="M188" s="23"/>
      <c r="N188" s="23"/>
      <c r="O188" s="23"/>
      <c r="P188" s="23"/>
      <c r="Q188" s="48"/>
      <c r="R188" s="23"/>
      <c r="S188" s="48"/>
      <c r="T188" s="23"/>
      <c r="V188" s="23"/>
      <c r="W188" s="23"/>
      <c r="X188" s="23"/>
      <c r="Y188" s="23"/>
      <c r="Z188" s="23"/>
      <c r="AA188" s="23"/>
      <c r="AB188" s="23"/>
      <c r="AC188" s="23"/>
      <c r="AD188" s="23"/>
      <c r="AE188" s="36"/>
      <c r="AF188" s="36"/>
      <c r="AG188" s="36"/>
      <c r="AH188" s="36"/>
      <c r="AI188" s="36"/>
    </row>
    <row r="189" spans="1:35" s="50" customFormat="1" x14ac:dyDescent="0.35">
      <c r="A189" s="37"/>
      <c r="B189" s="23"/>
      <c r="C189" s="36"/>
      <c r="D189" s="23"/>
      <c r="E189" s="23"/>
      <c r="F189" s="23"/>
      <c r="G189" s="23"/>
      <c r="H189" s="23"/>
      <c r="I189" s="23"/>
      <c r="J189" s="23"/>
      <c r="K189" s="23"/>
      <c r="L189" s="23"/>
      <c r="M189" s="23"/>
      <c r="N189" s="23"/>
      <c r="O189" s="23"/>
      <c r="P189" s="23"/>
      <c r="Q189" s="48"/>
      <c r="R189" s="23"/>
      <c r="S189" s="48"/>
      <c r="T189" s="23"/>
      <c r="V189" s="23"/>
      <c r="W189" s="23"/>
      <c r="X189" s="23"/>
      <c r="Y189" s="23"/>
      <c r="Z189" s="23"/>
      <c r="AA189" s="23"/>
      <c r="AB189" s="23"/>
      <c r="AC189" s="23"/>
      <c r="AD189" s="23"/>
      <c r="AE189" s="36"/>
      <c r="AF189" s="36"/>
      <c r="AG189" s="36"/>
      <c r="AH189" s="36"/>
      <c r="AI189" s="36"/>
    </row>
    <row r="190" spans="1:35" s="50" customFormat="1" x14ac:dyDescent="0.35">
      <c r="A190" s="37"/>
      <c r="B190" s="23"/>
      <c r="C190" s="36"/>
      <c r="D190" s="23"/>
      <c r="E190" s="38"/>
      <c r="F190" s="23"/>
      <c r="G190" s="23"/>
      <c r="H190" s="23"/>
      <c r="I190" s="23"/>
      <c r="J190" s="38"/>
      <c r="K190" s="23"/>
      <c r="L190" s="23"/>
      <c r="M190" s="23"/>
      <c r="N190" s="23"/>
      <c r="O190" s="23"/>
      <c r="P190" s="23"/>
      <c r="Q190" s="48"/>
      <c r="R190" s="23"/>
      <c r="S190" s="48"/>
      <c r="T190" s="23"/>
      <c r="V190" s="23"/>
      <c r="W190" s="23"/>
      <c r="X190" s="23"/>
      <c r="Y190" s="23"/>
      <c r="Z190" s="23"/>
      <c r="AA190" s="23"/>
      <c r="AB190" s="23"/>
      <c r="AC190" s="23"/>
      <c r="AD190" s="23"/>
      <c r="AE190" s="36"/>
      <c r="AF190" s="36"/>
      <c r="AG190" s="36"/>
      <c r="AH190" s="36"/>
      <c r="AI190" s="36"/>
    </row>
    <row r="191" spans="1:35" s="50" customFormat="1" x14ac:dyDescent="0.35">
      <c r="A191" s="37"/>
      <c r="B191" s="23"/>
      <c r="C191" s="36"/>
      <c r="D191" s="23"/>
      <c r="E191" s="23"/>
      <c r="F191" s="23"/>
      <c r="G191" s="23"/>
      <c r="H191" s="23"/>
      <c r="I191" s="23"/>
      <c r="J191" s="38"/>
      <c r="K191" s="23"/>
      <c r="L191" s="23"/>
      <c r="M191" s="23"/>
      <c r="N191" s="23"/>
      <c r="O191" s="23"/>
      <c r="P191" s="23"/>
      <c r="Q191" s="48"/>
      <c r="R191" s="23"/>
      <c r="S191" s="48"/>
      <c r="T191" s="23"/>
      <c r="V191" s="23"/>
      <c r="W191" s="23"/>
      <c r="X191" s="23"/>
      <c r="Y191" s="23"/>
      <c r="Z191" s="23"/>
      <c r="AA191" s="23"/>
      <c r="AB191" s="23"/>
      <c r="AC191" s="23"/>
      <c r="AD191" s="23"/>
      <c r="AE191" s="36"/>
      <c r="AF191" s="36"/>
      <c r="AG191" s="36"/>
      <c r="AH191" s="36"/>
      <c r="AI191" s="36"/>
    </row>
    <row r="192" spans="1:35" s="50" customFormat="1" x14ac:dyDescent="0.35">
      <c r="A192" s="37"/>
      <c r="B192" s="23"/>
      <c r="C192" s="36"/>
      <c r="D192" s="23"/>
      <c r="E192" s="23"/>
      <c r="F192" s="23"/>
      <c r="G192" s="23"/>
      <c r="H192" s="23"/>
      <c r="I192" s="23"/>
      <c r="J192" s="38"/>
      <c r="K192" s="23"/>
      <c r="L192" s="23"/>
      <c r="M192" s="23"/>
      <c r="N192" s="23"/>
      <c r="O192" s="23"/>
      <c r="P192" s="23"/>
      <c r="Q192" s="48"/>
      <c r="R192" s="23"/>
      <c r="S192" s="48"/>
      <c r="T192" s="23"/>
      <c r="V192" s="23"/>
      <c r="W192" s="23"/>
      <c r="X192" s="23"/>
      <c r="Y192" s="23"/>
      <c r="Z192" s="23"/>
      <c r="AA192" s="23"/>
      <c r="AB192" s="23"/>
      <c r="AC192" s="23"/>
      <c r="AD192" s="23"/>
      <c r="AE192" s="36"/>
      <c r="AF192" s="36"/>
      <c r="AG192" s="36"/>
      <c r="AH192" s="36"/>
      <c r="AI192" s="36"/>
    </row>
    <row r="193" spans="1:39" s="50" customFormat="1" x14ac:dyDescent="0.35">
      <c r="A193" s="37"/>
      <c r="B193" s="23"/>
      <c r="C193" s="36"/>
      <c r="D193" s="23"/>
      <c r="E193" s="23"/>
      <c r="F193" s="23"/>
      <c r="G193" s="23"/>
      <c r="H193" s="23"/>
      <c r="I193" s="23"/>
      <c r="J193" s="38"/>
      <c r="K193" s="23"/>
      <c r="L193" s="23"/>
      <c r="M193" s="23"/>
      <c r="N193" s="23"/>
      <c r="O193" s="23"/>
      <c r="P193" s="23"/>
      <c r="Q193" s="48"/>
      <c r="R193" s="23"/>
      <c r="S193" s="48"/>
      <c r="T193" s="23"/>
      <c r="V193" s="23"/>
      <c r="W193" s="23"/>
      <c r="X193" s="23"/>
      <c r="Y193" s="23"/>
      <c r="Z193" s="23"/>
      <c r="AA193" s="23"/>
      <c r="AB193" s="23"/>
      <c r="AC193" s="23"/>
      <c r="AD193" s="23"/>
      <c r="AE193" s="36"/>
      <c r="AF193" s="36"/>
      <c r="AG193" s="36"/>
      <c r="AH193" s="36"/>
      <c r="AI193" s="36"/>
    </row>
    <row r="194" spans="1:39" s="50" customFormat="1" x14ac:dyDescent="0.35">
      <c r="A194" s="37"/>
      <c r="B194" s="23"/>
      <c r="C194" s="36"/>
      <c r="D194" s="23"/>
      <c r="E194" s="23"/>
      <c r="F194" s="23"/>
      <c r="G194" s="23"/>
      <c r="H194" s="23"/>
      <c r="I194" s="23"/>
      <c r="J194" s="38"/>
      <c r="K194" s="23"/>
      <c r="L194" s="23"/>
      <c r="M194" s="23"/>
      <c r="N194" s="23"/>
      <c r="O194" s="23"/>
      <c r="P194" s="23"/>
      <c r="Q194" s="48"/>
      <c r="R194" s="23"/>
      <c r="S194" s="48"/>
      <c r="T194" s="23"/>
      <c r="V194" s="23"/>
      <c r="W194" s="23"/>
      <c r="X194" s="23"/>
      <c r="Y194" s="23"/>
      <c r="Z194" s="23"/>
      <c r="AA194" s="23"/>
      <c r="AB194" s="23"/>
      <c r="AC194" s="23"/>
      <c r="AD194" s="23"/>
      <c r="AE194" s="36"/>
      <c r="AF194" s="36"/>
      <c r="AG194" s="36"/>
      <c r="AH194" s="36"/>
      <c r="AI194" s="36"/>
    </row>
    <row r="195" spans="1:39" s="50" customFormat="1" x14ac:dyDescent="0.35">
      <c r="A195" s="37"/>
      <c r="B195" s="23"/>
      <c r="C195" s="36"/>
      <c r="D195" s="23"/>
      <c r="E195" s="23"/>
      <c r="F195" s="23"/>
      <c r="G195" s="23"/>
      <c r="H195" s="23"/>
      <c r="I195" s="23"/>
      <c r="J195" s="38"/>
      <c r="K195" s="23"/>
      <c r="L195" s="23"/>
      <c r="M195" s="23"/>
      <c r="N195" s="23"/>
      <c r="O195" s="23"/>
      <c r="P195" s="23"/>
      <c r="Q195" s="48"/>
      <c r="R195" s="23"/>
      <c r="S195" s="48"/>
      <c r="T195" s="23"/>
      <c r="V195" s="23"/>
      <c r="W195" s="23"/>
      <c r="X195" s="23"/>
      <c r="Y195" s="23"/>
      <c r="Z195" s="23"/>
      <c r="AA195" s="23"/>
      <c r="AB195" s="23"/>
      <c r="AC195" s="23"/>
      <c r="AD195" s="23"/>
      <c r="AE195" s="36"/>
      <c r="AF195" s="36"/>
      <c r="AG195" s="36"/>
      <c r="AH195" s="36"/>
      <c r="AI195" s="36"/>
    </row>
    <row r="196" spans="1:39" s="50" customFormat="1" x14ac:dyDescent="0.35">
      <c r="A196" s="37"/>
      <c r="B196" s="23"/>
      <c r="C196" s="36"/>
      <c r="D196" s="23"/>
      <c r="E196" s="23"/>
      <c r="F196" s="23"/>
      <c r="G196" s="23"/>
      <c r="H196" s="23"/>
      <c r="I196" s="23"/>
      <c r="J196" s="38"/>
      <c r="K196" s="23"/>
      <c r="L196" s="23"/>
      <c r="M196" s="23"/>
      <c r="N196" s="23"/>
      <c r="O196" s="23"/>
      <c r="P196" s="23"/>
      <c r="Q196" s="48"/>
      <c r="R196" s="23"/>
      <c r="S196" s="48"/>
      <c r="T196" s="23"/>
      <c r="V196" s="23"/>
      <c r="W196" s="23"/>
      <c r="X196" s="23"/>
      <c r="Y196" s="23"/>
      <c r="Z196" s="23"/>
      <c r="AA196" s="23"/>
      <c r="AB196" s="23"/>
      <c r="AC196" s="23"/>
      <c r="AD196" s="23"/>
      <c r="AE196" s="36"/>
      <c r="AF196" s="36"/>
      <c r="AG196" s="36"/>
      <c r="AH196" s="36"/>
      <c r="AI196" s="36"/>
    </row>
    <row r="197" spans="1:39" s="50" customFormat="1" x14ac:dyDescent="0.35">
      <c r="A197" s="37"/>
      <c r="B197" s="23"/>
      <c r="C197" s="36"/>
      <c r="D197" s="23"/>
      <c r="E197" s="23"/>
      <c r="F197" s="23"/>
      <c r="G197" s="23"/>
      <c r="H197" s="23"/>
      <c r="I197" s="23"/>
      <c r="J197" s="38"/>
      <c r="K197" s="23"/>
      <c r="L197" s="23"/>
      <c r="M197" s="23"/>
      <c r="N197" s="23"/>
      <c r="O197" s="23"/>
      <c r="P197" s="23"/>
      <c r="Q197" s="48"/>
      <c r="R197" s="23"/>
      <c r="S197" s="48"/>
      <c r="T197" s="23"/>
      <c r="V197" s="23"/>
      <c r="W197" s="23"/>
      <c r="X197" s="23"/>
      <c r="Y197" s="23"/>
      <c r="Z197" s="23"/>
      <c r="AA197" s="23"/>
      <c r="AB197" s="23"/>
      <c r="AC197" s="23"/>
      <c r="AD197" s="23"/>
      <c r="AE197" s="36"/>
      <c r="AF197" s="36"/>
      <c r="AG197" s="36"/>
      <c r="AH197" s="36"/>
      <c r="AI197" s="36"/>
    </row>
    <row r="198" spans="1:39" s="50" customFormat="1" x14ac:dyDescent="0.35">
      <c r="A198" s="37"/>
      <c r="B198" s="23"/>
      <c r="C198" s="36"/>
      <c r="D198" s="23"/>
      <c r="E198" s="23"/>
      <c r="F198" s="23"/>
      <c r="G198" s="23"/>
      <c r="H198" s="23"/>
      <c r="I198" s="23"/>
      <c r="J198" s="38"/>
      <c r="K198" s="23"/>
      <c r="L198" s="23"/>
      <c r="M198" s="23"/>
      <c r="N198" s="23"/>
      <c r="O198" s="23"/>
      <c r="P198" s="23"/>
      <c r="Q198" s="48"/>
      <c r="R198" s="23"/>
      <c r="S198" s="48"/>
      <c r="T198" s="23"/>
      <c r="V198" s="23"/>
      <c r="W198" s="23"/>
      <c r="X198" s="23"/>
      <c r="Y198" s="23"/>
      <c r="Z198" s="23"/>
      <c r="AA198" s="23"/>
      <c r="AB198" s="23"/>
      <c r="AC198" s="23"/>
      <c r="AD198" s="23"/>
      <c r="AE198" s="36"/>
      <c r="AF198" s="36"/>
      <c r="AG198" s="36"/>
      <c r="AH198" s="36"/>
      <c r="AI198" s="36"/>
    </row>
    <row r="199" spans="1:39" s="50" customFormat="1" x14ac:dyDescent="0.35">
      <c r="A199" s="37"/>
      <c r="B199" s="23"/>
      <c r="C199" s="36"/>
      <c r="D199" s="23"/>
      <c r="E199" s="23"/>
      <c r="F199" s="23"/>
      <c r="G199" s="23"/>
      <c r="H199" s="23"/>
      <c r="I199" s="23"/>
      <c r="J199" s="38"/>
      <c r="K199" s="23"/>
      <c r="L199" s="23"/>
      <c r="M199" s="23"/>
      <c r="N199" s="23"/>
      <c r="O199" s="23"/>
      <c r="P199" s="23"/>
      <c r="Q199" s="48"/>
      <c r="R199" s="23"/>
      <c r="S199" s="48"/>
      <c r="T199" s="23"/>
      <c r="V199" s="23"/>
      <c r="W199" s="23"/>
      <c r="X199" s="23"/>
      <c r="Y199" s="23"/>
      <c r="Z199" s="23"/>
      <c r="AA199" s="23"/>
      <c r="AB199" s="23"/>
      <c r="AC199" s="23"/>
      <c r="AD199" s="23"/>
      <c r="AE199" s="36"/>
      <c r="AF199" s="36"/>
      <c r="AG199" s="36"/>
      <c r="AH199" s="36"/>
      <c r="AI199" s="36"/>
    </row>
    <row r="200" spans="1:39" s="50" customFormat="1" x14ac:dyDescent="0.35">
      <c r="A200" s="37"/>
      <c r="B200" s="23"/>
      <c r="C200" s="36"/>
      <c r="D200" s="23"/>
      <c r="E200" s="23"/>
      <c r="F200" s="23"/>
      <c r="G200" s="23"/>
      <c r="H200" s="23"/>
      <c r="I200" s="23"/>
      <c r="J200" s="38"/>
      <c r="K200" s="23"/>
      <c r="L200" s="23"/>
      <c r="M200" s="23"/>
      <c r="N200" s="23"/>
      <c r="O200" s="23"/>
      <c r="P200" s="23"/>
      <c r="Q200" s="48"/>
      <c r="R200" s="23"/>
      <c r="S200" s="48"/>
      <c r="T200" s="23"/>
      <c r="V200" s="23"/>
      <c r="W200" s="23"/>
      <c r="X200" s="23"/>
      <c r="Y200" s="23"/>
      <c r="Z200" s="23"/>
      <c r="AA200" s="23"/>
      <c r="AB200" s="23"/>
      <c r="AC200" s="23"/>
      <c r="AD200" s="23"/>
      <c r="AE200" s="36"/>
      <c r="AF200" s="36"/>
      <c r="AG200" s="36"/>
      <c r="AH200" s="36"/>
      <c r="AI200" s="36"/>
    </row>
    <row r="201" spans="1:39" s="50" customFormat="1" x14ac:dyDescent="0.35">
      <c r="A201" s="37"/>
      <c r="B201" s="23"/>
      <c r="C201" s="36"/>
      <c r="D201" s="23"/>
      <c r="E201" s="23"/>
      <c r="F201" s="23"/>
      <c r="G201" s="23"/>
      <c r="H201" s="23"/>
      <c r="I201" s="23"/>
      <c r="J201" s="23"/>
      <c r="K201" s="23"/>
      <c r="L201" s="23"/>
      <c r="M201" s="23"/>
      <c r="N201" s="23"/>
      <c r="O201" s="23"/>
      <c r="P201" s="23"/>
      <c r="Q201" s="48"/>
      <c r="R201" s="23"/>
      <c r="S201" s="48"/>
      <c r="T201" s="23"/>
      <c r="V201" s="23"/>
      <c r="W201" s="23"/>
      <c r="X201" s="23"/>
      <c r="Y201" s="23"/>
      <c r="Z201" s="23"/>
      <c r="AA201" s="23"/>
      <c r="AB201" s="23"/>
      <c r="AC201" s="23"/>
      <c r="AD201" s="23"/>
      <c r="AE201" s="36"/>
      <c r="AF201" s="36"/>
      <c r="AG201" s="36"/>
      <c r="AH201" s="36"/>
      <c r="AI201" s="36"/>
    </row>
    <row r="202" spans="1:39" s="50" customFormat="1" x14ac:dyDescent="0.35">
      <c r="A202" s="37"/>
      <c r="B202" s="23"/>
      <c r="C202" s="36"/>
      <c r="D202" s="23"/>
      <c r="E202" s="23"/>
      <c r="F202" s="23"/>
      <c r="G202" s="23"/>
      <c r="H202" s="23"/>
      <c r="I202" s="23"/>
      <c r="J202" s="23"/>
      <c r="K202" s="23"/>
      <c r="L202" s="23"/>
      <c r="M202" s="23"/>
      <c r="N202" s="23"/>
      <c r="O202" s="23"/>
      <c r="P202" s="23"/>
      <c r="Q202" s="48"/>
      <c r="R202" s="23"/>
      <c r="S202" s="48"/>
      <c r="T202" s="23"/>
      <c r="V202" s="23"/>
      <c r="W202" s="23"/>
      <c r="X202" s="23"/>
      <c r="Y202" s="23"/>
      <c r="Z202" s="23"/>
      <c r="AA202" s="23"/>
      <c r="AB202" s="23"/>
      <c r="AC202" s="23"/>
      <c r="AD202" s="23"/>
      <c r="AE202" s="36"/>
      <c r="AF202" s="36"/>
      <c r="AG202" s="36"/>
      <c r="AH202" s="36"/>
      <c r="AI202" s="36"/>
    </row>
    <row r="203" spans="1:39" s="50" customFormat="1" x14ac:dyDescent="0.35">
      <c r="A203" s="37"/>
      <c r="B203" s="23"/>
      <c r="C203" s="36"/>
      <c r="D203" s="23"/>
      <c r="E203" s="23"/>
      <c r="F203" s="23"/>
      <c r="G203" s="23"/>
      <c r="H203" s="23"/>
      <c r="I203" s="23"/>
      <c r="J203" s="23"/>
      <c r="K203" s="23"/>
      <c r="L203" s="23"/>
      <c r="M203" s="23"/>
      <c r="N203" s="23"/>
      <c r="O203" s="23"/>
      <c r="P203" s="23"/>
      <c r="Q203" s="48"/>
      <c r="R203" s="23"/>
      <c r="S203" s="48"/>
      <c r="T203" s="23"/>
      <c r="V203" s="23"/>
      <c r="W203" s="23"/>
      <c r="X203" s="23"/>
      <c r="Y203" s="23"/>
      <c r="Z203" s="23"/>
      <c r="AA203" s="23"/>
      <c r="AB203" s="23"/>
      <c r="AC203" s="23"/>
      <c r="AD203" s="23"/>
      <c r="AE203" s="36"/>
      <c r="AF203" s="36"/>
      <c r="AG203" s="36"/>
      <c r="AH203" s="36"/>
      <c r="AI203" s="36"/>
    </row>
    <row r="204" spans="1:39" s="50" customFormat="1" x14ac:dyDescent="0.35">
      <c r="A204" s="37"/>
      <c r="B204" s="23"/>
      <c r="C204" s="36"/>
      <c r="D204" s="23"/>
      <c r="E204" s="23"/>
      <c r="F204" s="23"/>
      <c r="G204" s="23"/>
      <c r="H204" s="23"/>
      <c r="I204" s="23"/>
      <c r="J204" s="23"/>
      <c r="K204" s="23"/>
      <c r="L204" s="23"/>
      <c r="M204" s="23"/>
      <c r="N204" s="23"/>
      <c r="O204" s="23"/>
      <c r="P204" s="23"/>
      <c r="Q204" s="48"/>
      <c r="R204" s="23"/>
      <c r="S204" s="48"/>
      <c r="T204" s="23"/>
      <c r="V204" s="23"/>
      <c r="W204" s="23"/>
      <c r="X204" s="23"/>
      <c r="Y204" s="23"/>
      <c r="Z204" s="23"/>
      <c r="AA204" s="23"/>
      <c r="AB204" s="23"/>
      <c r="AC204" s="23"/>
      <c r="AD204" s="23"/>
      <c r="AE204" s="36"/>
      <c r="AF204" s="36"/>
      <c r="AG204" s="36"/>
      <c r="AH204" s="36"/>
      <c r="AI204" s="36"/>
    </row>
    <row r="205" spans="1:39" s="50" customFormat="1" x14ac:dyDescent="0.35">
      <c r="A205" s="37"/>
      <c r="B205" s="23"/>
      <c r="C205" s="36"/>
      <c r="D205" s="23"/>
      <c r="E205" s="23"/>
      <c r="F205" s="23"/>
      <c r="G205" s="23"/>
      <c r="H205" s="23"/>
      <c r="I205" s="23"/>
      <c r="J205" s="38"/>
      <c r="K205" s="23"/>
      <c r="L205" s="23"/>
      <c r="M205" s="23"/>
      <c r="N205" s="23"/>
      <c r="O205" s="23"/>
      <c r="P205" s="23"/>
      <c r="Q205" s="48"/>
      <c r="R205" s="23"/>
      <c r="S205" s="48"/>
      <c r="T205" s="23"/>
      <c r="V205" s="23"/>
      <c r="W205" s="23"/>
      <c r="X205" s="23"/>
      <c r="Y205" s="23"/>
      <c r="Z205" s="23"/>
      <c r="AA205" s="23"/>
      <c r="AB205" s="23"/>
      <c r="AC205" s="23"/>
      <c r="AD205" s="23"/>
      <c r="AE205" s="36"/>
      <c r="AF205" s="36"/>
      <c r="AG205" s="36"/>
      <c r="AH205" s="36"/>
      <c r="AI205" s="36"/>
    </row>
    <row r="206" spans="1:39" s="50" customFormat="1" x14ac:dyDescent="0.35">
      <c r="A206" s="37"/>
      <c r="B206" s="23"/>
      <c r="C206" s="36"/>
      <c r="D206" s="23"/>
      <c r="E206" s="23"/>
      <c r="F206" s="23"/>
      <c r="G206" s="23"/>
      <c r="H206" s="23"/>
      <c r="I206" s="23"/>
      <c r="J206" s="38"/>
      <c r="K206" s="23"/>
      <c r="L206" s="23"/>
      <c r="M206" s="23"/>
      <c r="N206" s="23"/>
      <c r="O206" s="23"/>
      <c r="P206" s="23"/>
      <c r="Q206" s="48"/>
      <c r="R206" s="23"/>
      <c r="S206" s="48"/>
      <c r="T206" s="23"/>
      <c r="V206" s="23"/>
      <c r="W206" s="23"/>
      <c r="X206" s="23"/>
      <c r="Y206" s="23"/>
      <c r="Z206" s="23"/>
      <c r="AA206" s="23"/>
      <c r="AB206" s="23"/>
      <c r="AC206" s="23"/>
      <c r="AD206" s="23"/>
      <c r="AE206" s="36"/>
      <c r="AF206" s="36"/>
      <c r="AG206" s="36"/>
      <c r="AH206" s="36"/>
      <c r="AI206" s="36"/>
    </row>
    <row r="207" spans="1:39" s="50" customFormat="1" x14ac:dyDescent="0.35">
      <c r="A207" s="37"/>
      <c r="B207" s="23"/>
      <c r="C207" s="36"/>
      <c r="D207" s="23"/>
      <c r="E207" s="23"/>
      <c r="F207" s="23"/>
      <c r="G207" s="23"/>
      <c r="H207" s="23"/>
      <c r="I207" s="23"/>
      <c r="J207" s="38"/>
      <c r="K207" s="23"/>
      <c r="L207" s="23"/>
      <c r="M207" s="23"/>
      <c r="N207" s="23"/>
      <c r="O207" s="23"/>
      <c r="P207" s="23"/>
      <c r="Q207" s="48"/>
      <c r="R207" s="23"/>
      <c r="S207" s="48"/>
      <c r="T207" s="23"/>
      <c r="V207" s="23"/>
      <c r="W207" s="23"/>
      <c r="X207" s="23"/>
      <c r="Y207" s="23"/>
      <c r="Z207" s="23"/>
      <c r="AA207" s="23"/>
      <c r="AB207" s="23"/>
      <c r="AC207" s="23"/>
      <c r="AD207" s="23"/>
      <c r="AE207" s="36"/>
      <c r="AF207" s="36"/>
      <c r="AG207" s="36"/>
      <c r="AH207" s="36"/>
      <c r="AI207" s="36"/>
    </row>
    <row r="208" spans="1:39" s="23" customFormat="1" x14ac:dyDescent="0.35">
      <c r="A208" s="37"/>
      <c r="C208" s="36"/>
      <c r="J208" s="38"/>
      <c r="Q208" s="48"/>
      <c r="S208" s="48"/>
      <c r="U208" s="50"/>
      <c r="AE208" s="36"/>
      <c r="AF208" s="36"/>
      <c r="AG208" s="36"/>
      <c r="AH208" s="36"/>
      <c r="AI208" s="36"/>
      <c r="AL208" s="50"/>
      <c r="AM208" s="50"/>
    </row>
    <row r="209" spans="1:39" s="23" customFormat="1" x14ac:dyDescent="0.35">
      <c r="A209" s="37"/>
      <c r="C209" s="36"/>
      <c r="J209" s="38"/>
      <c r="Q209" s="48"/>
      <c r="S209" s="48"/>
      <c r="U209" s="50"/>
      <c r="AE209" s="36"/>
      <c r="AF209" s="36"/>
      <c r="AG209" s="36"/>
      <c r="AH209" s="36"/>
      <c r="AI209" s="36"/>
    </row>
    <row r="210" spans="1:39" s="23" customFormat="1" x14ac:dyDescent="0.35">
      <c r="A210" s="37"/>
      <c r="C210" s="36"/>
      <c r="J210" s="38"/>
      <c r="Q210" s="48"/>
      <c r="S210" s="48"/>
      <c r="U210" s="50"/>
      <c r="AE210" s="36"/>
      <c r="AF210" s="36"/>
      <c r="AG210" s="36"/>
      <c r="AH210" s="36"/>
      <c r="AI210" s="36"/>
    </row>
    <row r="211" spans="1:39" s="23" customFormat="1" x14ac:dyDescent="0.35">
      <c r="A211" s="37"/>
      <c r="C211" s="36"/>
      <c r="J211" s="38"/>
      <c r="Q211" s="48"/>
      <c r="S211" s="48"/>
      <c r="U211" s="50"/>
      <c r="AE211" s="36"/>
      <c r="AF211" s="36"/>
      <c r="AG211" s="36"/>
      <c r="AH211" s="36"/>
      <c r="AI211" s="36"/>
    </row>
    <row r="212" spans="1:39" s="23" customFormat="1" x14ac:dyDescent="0.35">
      <c r="A212" s="37"/>
      <c r="C212" s="36"/>
      <c r="J212" s="38"/>
      <c r="Q212" s="48"/>
      <c r="S212" s="48"/>
      <c r="U212" s="50"/>
      <c r="AE212" s="36"/>
      <c r="AF212" s="36"/>
      <c r="AG212" s="36"/>
      <c r="AH212" s="36"/>
      <c r="AI212" s="36"/>
    </row>
    <row r="213" spans="1:39" s="23" customFormat="1" x14ac:dyDescent="0.35">
      <c r="A213" s="37"/>
      <c r="C213" s="36"/>
      <c r="J213" s="38"/>
      <c r="Q213" s="48"/>
      <c r="S213" s="48"/>
      <c r="U213" s="50"/>
      <c r="AE213" s="36"/>
      <c r="AF213" s="36"/>
      <c r="AG213" s="36"/>
      <c r="AH213" s="36"/>
      <c r="AI213" s="36"/>
    </row>
    <row r="214" spans="1:39" s="23" customFormat="1" x14ac:dyDescent="0.35">
      <c r="A214" s="37"/>
      <c r="C214" s="36"/>
      <c r="J214" s="38"/>
      <c r="Q214" s="48"/>
      <c r="S214" s="48"/>
      <c r="U214" s="50"/>
      <c r="AE214" s="36"/>
      <c r="AF214" s="36"/>
      <c r="AG214" s="36"/>
      <c r="AH214" s="36"/>
      <c r="AI214" s="36"/>
    </row>
    <row r="215" spans="1:39" s="23" customFormat="1" x14ac:dyDescent="0.35">
      <c r="A215" s="37"/>
      <c r="C215" s="36"/>
      <c r="J215" s="38"/>
      <c r="Q215" s="48"/>
      <c r="S215" s="48"/>
      <c r="U215" s="50"/>
      <c r="AE215" s="36"/>
      <c r="AF215" s="36"/>
      <c r="AG215" s="36"/>
      <c r="AH215" s="36"/>
      <c r="AI215" s="36"/>
    </row>
    <row r="216" spans="1:39" s="23" customFormat="1" x14ac:dyDescent="0.35">
      <c r="A216" s="37"/>
      <c r="C216" s="36"/>
      <c r="J216" s="38"/>
      <c r="Q216" s="48"/>
      <c r="S216" s="48"/>
      <c r="U216" s="50"/>
      <c r="AE216" s="36"/>
      <c r="AF216" s="36"/>
      <c r="AG216" s="36"/>
      <c r="AH216" s="36"/>
      <c r="AI216" s="36"/>
    </row>
    <row r="217" spans="1:39" s="23" customFormat="1" x14ac:dyDescent="0.35">
      <c r="A217" s="37"/>
      <c r="C217" s="36"/>
      <c r="J217" s="38"/>
      <c r="Q217" s="48"/>
      <c r="S217" s="48"/>
      <c r="U217" s="50"/>
      <c r="AE217" s="36"/>
      <c r="AF217" s="36"/>
      <c r="AG217" s="36"/>
      <c r="AH217" s="36"/>
      <c r="AI217" s="36"/>
    </row>
    <row r="218" spans="1:39" s="23" customFormat="1" x14ac:dyDescent="0.35">
      <c r="A218" s="37"/>
      <c r="C218" s="36"/>
      <c r="J218" s="38"/>
      <c r="Q218" s="48"/>
      <c r="S218" s="48"/>
      <c r="U218" s="50"/>
      <c r="AE218" s="36"/>
      <c r="AF218" s="36"/>
      <c r="AG218" s="36"/>
      <c r="AH218" s="36"/>
      <c r="AI218" s="36"/>
    </row>
    <row r="219" spans="1:39" s="23" customFormat="1" x14ac:dyDescent="0.35">
      <c r="A219" s="37"/>
      <c r="C219" s="36"/>
      <c r="J219" s="38"/>
      <c r="Q219" s="48"/>
      <c r="S219" s="48"/>
      <c r="U219" s="50"/>
      <c r="AE219" s="36"/>
      <c r="AF219" s="36"/>
      <c r="AG219" s="36"/>
      <c r="AH219" s="36"/>
      <c r="AI219" s="36"/>
    </row>
    <row r="220" spans="1:39" s="23" customFormat="1" x14ac:dyDescent="0.35">
      <c r="A220" s="37"/>
      <c r="C220" s="36"/>
      <c r="J220" s="38"/>
      <c r="Q220" s="48"/>
      <c r="R220" s="49"/>
      <c r="S220" s="48"/>
      <c r="T220" s="49"/>
      <c r="U220" s="50"/>
      <c r="V220" s="49"/>
      <c r="W220" s="49"/>
      <c r="X220" s="49"/>
      <c r="Y220" s="49"/>
      <c r="AE220" s="36"/>
      <c r="AF220" s="36"/>
      <c r="AG220" s="36"/>
      <c r="AH220" s="36"/>
      <c r="AI220" s="36"/>
    </row>
    <row r="221" spans="1:39" s="23" customFormat="1" x14ac:dyDescent="0.35">
      <c r="A221" s="37"/>
      <c r="C221" s="36"/>
      <c r="J221" s="38"/>
      <c r="Q221" s="48"/>
      <c r="R221" s="49"/>
      <c r="S221" s="48"/>
      <c r="T221" s="49"/>
      <c r="U221" s="50"/>
      <c r="V221" s="49"/>
      <c r="W221" s="49"/>
      <c r="X221" s="49"/>
      <c r="Y221" s="49"/>
      <c r="AE221" s="36"/>
      <c r="AF221" s="36"/>
      <c r="AG221" s="36"/>
      <c r="AH221" s="36"/>
      <c r="AI221" s="36"/>
    </row>
    <row r="222" spans="1:39" s="23" customFormat="1" x14ac:dyDescent="0.35">
      <c r="A222" s="37"/>
      <c r="C222" s="36"/>
      <c r="J222" s="38"/>
      <c r="Q222" s="48"/>
      <c r="R222" s="49"/>
      <c r="S222" s="48"/>
      <c r="T222" s="49"/>
      <c r="U222" s="50"/>
      <c r="V222" s="49"/>
      <c r="W222" s="49"/>
      <c r="X222" s="49"/>
      <c r="Y222" s="49"/>
      <c r="AE222" s="36"/>
      <c r="AF222" s="36"/>
      <c r="AG222" s="36"/>
      <c r="AH222" s="36"/>
      <c r="AI222" s="36"/>
    </row>
    <row r="223" spans="1:39" s="23" customFormat="1" x14ac:dyDescent="0.35">
      <c r="A223" s="37"/>
      <c r="C223" s="36"/>
      <c r="J223" s="38"/>
      <c r="Q223" s="48"/>
      <c r="R223" s="49"/>
      <c r="S223" s="48"/>
      <c r="T223" s="49"/>
      <c r="U223" s="50"/>
      <c r="V223" s="49"/>
      <c r="W223" s="49"/>
      <c r="X223" s="49"/>
      <c r="Y223" s="49"/>
      <c r="AE223" s="36"/>
      <c r="AF223" s="36"/>
      <c r="AG223" s="36"/>
      <c r="AH223" s="36"/>
      <c r="AI223" s="36"/>
    </row>
    <row r="224" spans="1:39" s="50" customFormat="1" x14ac:dyDescent="0.35">
      <c r="A224" s="37"/>
      <c r="B224" s="23"/>
      <c r="C224" s="36"/>
      <c r="D224" s="23"/>
      <c r="E224" s="23"/>
      <c r="F224" s="23"/>
      <c r="G224" s="23"/>
      <c r="H224" s="23"/>
      <c r="I224" s="23"/>
      <c r="J224" s="38"/>
      <c r="K224" s="23"/>
      <c r="L224" s="23"/>
      <c r="M224" s="23"/>
      <c r="N224" s="23"/>
      <c r="O224" s="23"/>
      <c r="P224" s="23"/>
      <c r="Q224" s="48"/>
      <c r="R224" s="23"/>
      <c r="S224" s="48"/>
      <c r="T224" s="23"/>
      <c r="V224" s="23"/>
      <c r="W224" s="23"/>
      <c r="X224" s="23"/>
      <c r="Y224" s="23"/>
      <c r="Z224" s="23"/>
      <c r="AA224" s="23"/>
      <c r="AB224" s="23"/>
      <c r="AC224" s="23"/>
      <c r="AD224" s="23"/>
      <c r="AE224" s="36"/>
      <c r="AF224" s="36"/>
      <c r="AG224" s="36"/>
      <c r="AH224" s="36"/>
      <c r="AI224" s="36"/>
      <c r="AL224" s="23"/>
      <c r="AM224" s="23"/>
    </row>
    <row r="225" spans="1:39" s="50" customFormat="1" x14ac:dyDescent="0.35">
      <c r="A225" s="37"/>
      <c r="B225" s="23"/>
      <c r="C225" s="36"/>
      <c r="D225" s="23"/>
      <c r="E225" s="23"/>
      <c r="F225" s="23"/>
      <c r="G225" s="23"/>
      <c r="H225" s="23"/>
      <c r="I225" s="23"/>
      <c r="J225" s="38"/>
      <c r="K225" s="23"/>
      <c r="L225" s="23"/>
      <c r="M225" s="23"/>
      <c r="N225" s="23"/>
      <c r="O225" s="23"/>
      <c r="P225" s="23"/>
      <c r="Q225" s="48"/>
      <c r="R225" s="23"/>
      <c r="S225" s="48"/>
      <c r="T225" s="23"/>
      <c r="V225" s="23"/>
      <c r="W225" s="23"/>
      <c r="X225" s="23"/>
      <c r="Y225" s="23"/>
      <c r="Z225" s="23"/>
      <c r="AA225" s="23"/>
      <c r="AB225" s="23"/>
      <c r="AC225" s="23"/>
      <c r="AD225" s="23"/>
      <c r="AE225" s="36"/>
      <c r="AF225" s="36"/>
      <c r="AG225" s="36"/>
      <c r="AH225" s="36"/>
      <c r="AI225" s="36"/>
    </row>
    <row r="226" spans="1:39" s="50" customFormat="1" x14ac:dyDescent="0.35">
      <c r="A226" s="37"/>
      <c r="B226" s="23"/>
      <c r="C226" s="36"/>
      <c r="D226" s="23"/>
      <c r="E226" s="23"/>
      <c r="F226" s="23"/>
      <c r="G226" s="23"/>
      <c r="H226" s="23"/>
      <c r="I226" s="23"/>
      <c r="J226" s="38"/>
      <c r="K226" s="23"/>
      <c r="L226" s="23"/>
      <c r="M226" s="23"/>
      <c r="N226" s="23"/>
      <c r="O226" s="23"/>
      <c r="P226" s="23"/>
      <c r="Q226" s="48"/>
      <c r="R226" s="23"/>
      <c r="S226" s="48"/>
      <c r="T226" s="23"/>
      <c r="V226" s="23"/>
      <c r="W226" s="23"/>
      <c r="X226" s="23"/>
      <c r="Y226" s="23"/>
      <c r="Z226" s="23"/>
      <c r="AA226" s="23"/>
      <c r="AB226" s="23"/>
      <c r="AC226" s="23"/>
      <c r="AD226" s="23"/>
      <c r="AE226" s="36"/>
      <c r="AF226" s="36"/>
      <c r="AG226" s="36"/>
      <c r="AH226" s="36"/>
      <c r="AI226" s="36"/>
    </row>
    <row r="227" spans="1:39" s="50" customFormat="1" x14ac:dyDescent="0.35">
      <c r="A227" s="37"/>
      <c r="B227" s="23"/>
      <c r="C227" s="36"/>
      <c r="D227" s="23"/>
      <c r="E227" s="23"/>
      <c r="F227" s="23"/>
      <c r="G227" s="23"/>
      <c r="H227" s="23"/>
      <c r="I227" s="23"/>
      <c r="J227" s="38"/>
      <c r="K227" s="23"/>
      <c r="L227" s="23"/>
      <c r="M227" s="23"/>
      <c r="N227" s="23"/>
      <c r="O227" s="23"/>
      <c r="P227" s="23"/>
      <c r="Q227" s="48"/>
      <c r="R227" s="23"/>
      <c r="S227" s="48"/>
      <c r="T227" s="23"/>
      <c r="V227" s="23"/>
      <c r="W227" s="23"/>
      <c r="X227" s="23"/>
      <c r="Y227" s="23"/>
      <c r="Z227" s="23"/>
      <c r="AA227" s="23"/>
      <c r="AB227" s="23"/>
      <c r="AC227" s="23"/>
      <c r="AD227" s="23"/>
      <c r="AE227" s="36"/>
      <c r="AF227" s="36"/>
      <c r="AG227" s="36"/>
      <c r="AH227" s="36"/>
      <c r="AI227" s="36"/>
    </row>
    <row r="228" spans="1:39" s="50" customFormat="1" x14ac:dyDescent="0.35">
      <c r="A228" s="37"/>
      <c r="B228" s="23"/>
      <c r="C228" s="36"/>
      <c r="D228" s="23"/>
      <c r="E228" s="23"/>
      <c r="F228" s="23"/>
      <c r="G228" s="23"/>
      <c r="H228" s="23"/>
      <c r="I228" s="23"/>
      <c r="J228" s="38"/>
      <c r="K228" s="23"/>
      <c r="L228" s="23"/>
      <c r="M228" s="23"/>
      <c r="N228" s="23"/>
      <c r="O228" s="23"/>
      <c r="P228" s="23"/>
      <c r="Q228" s="48"/>
      <c r="R228" s="23"/>
      <c r="S228" s="48"/>
      <c r="T228" s="23"/>
      <c r="V228" s="23"/>
      <c r="W228" s="23"/>
      <c r="X228" s="23"/>
      <c r="Y228" s="23"/>
      <c r="Z228" s="23"/>
      <c r="AA228" s="23"/>
      <c r="AB228" s="23"/>
      <c r="AC228" s="23"/>
      <c r="AD228" s="23"/>
      <c r="AE228" s="36"/>
      <c r="AF228" s="36"/>
      <c r="AG228" s="36"/>
      <c r="AH228" s="36"/>
      <c r="AI228" s="36"/>
    </row>
    <row r="229" spans="1:39" s="50" customFormat="1" x14ac:dyDescent="0.35">
      <c r="A229" s="37"/>
      <c r="B229" s="23"/>
      <c r="C229" s="36"/>
      <c r="D229" s="23"/>
      <c r="E229" s="23"/>
      <c r="F229" s="23"/>
      <c r="G229" s="23"/>
      <c r="H229" s="23"/>
      <c r="I229" s="23"/>
      <c r="J229" s="38"/>
      <c r="K229" s="23"/>
      <c r="L229" s="23"/>
      <c r="M229" s="23"/>
      <c r="N229" s="23"/>
      <c r="O229" s="23"/>
      <c r="P229" s="23"/>
      <c r="Q229" s="48"/>
      <c r="R229" s="23"/>
      <c r="S229" s="48"/>
      <c r="T229" s="23"/>
      <c r="V229" s="23"/>
      <c r="W229" s="23"/>
      <c r="X229" s="23"/>
      <c r="Y229" s="23"/>
      <c r="Z229" s="23"/>
      <c r="AA229" s="23"/>
      <c r="AB229" s="23"/>
      <c r="AC229" s="23"/>
      <c r="AD229" s="23"/>
      <c r="AE229" s="36"/>
      <c r="AF229" s="36"/>
      <c r="AG229" s="36"/>
      <c r="AH229" s="36"/>
      <c r="AI229" s="36"/>
    </row>
    <row r="230" spans="1:39" s="50" customFormat="1" x14ac:dyDescent="0.35">
      <c r="A230" s="37"/>
      <c r="B230" s="23"/>
      <c r="C230" s="36"/>
      <c r="D230" s="23"/>
      <c r="E230" s="23"/>
      <c r="F230" s="23"/>
      <c r="G230" s="23"/>
      <c r="H230" s="23"/>
      <c r="I230" s="23"/>
      <c r="J230" s="38"/>
      <c r="K230" s="23"/>
      <c r="L230" s="23"/>
      <c r="M230" s="23"/>
      <c r="N230" s="23"/>
      <c r="O230" s="23"/>
      <c r="P230" s="23"/>
      <c r="Q230" s="48"/>
      <c r="R230" s="23"/>
      <c r="S230" s="48"/>
      <c r="T230" s="23"/>
      <c r="V230" s="23"/>
      <c r="W230" s="23"/>
      <c r="X230" s="23"/>
      <c r="Y230" s="23"/>
      <c r="Z230" s="23"/>
      <c r="AA230" s="23"/>
      <c r="AB230" s="23"/>
      <c r="AC230" s="23"/>
      <c r="AD230" s="23"/>
      <c r="AE230" s="36"/>
      <c r="AF230" s="36"/>
      <c r="AG230" s="36"/>
      <c r="AH230" s="36"/>
      <c r="AI230" s="36"/>
    </row>
    <row r="231" spans="1:39" s="50" customFormat="1" x14ac:dyDescent="0.35">
      <c r="A231" s="37"/>
      <c r="B231" s="23"/>
      <c r="C231" s="36"/>
      <c r="D231" s="23"/>
      <c r="E231" s="23"/>
      <c r="F231" s="23"/>
      <c r="G231" s="23"/>
      <c r="H231" s="23"/>
      <c r="I231" s="23"/>
      <c r="J231" s="38"/>
      <c r="K231" s="23"/>
      <c r="L231" s="23"/>
      <c r="M231" s="23"/>
      <c r="N231" s="23"/>
      <c r="O231" s="23"/>
      <c r="P231" s="23"/>
      <c r="Q231" s="48"/>
      <c r="R231" s="23"/>
      <c r="S231" s="48"/>
      <c r="T231" s="23"/>
      <c r="V231" s="23"/>
      <c r="W231" s="23"/>
      <c r="X231" s="23"/>
      <c r="Y231" s="23"/>
      <c r="Z231" s="23"/>
      <c r="AA231" s="23"/>
      <c r="AB231" s="23"/>
      <c r="AC231" s="23"/>
      <c r="AD231" s="23"/>
      <c r="AE231" s="36"/>
      <c r="AF231" s="36"/>
      <c r="AG231" s="36"/>
      <c r="AH231" s="36"/>
      <c r="AI231" s="36"/>
    </row>
    <row r="232" spans="1:39" s="50" customFormat="1" x14ac:dyDescent="0.35">
      <c r="A232" s="37"/>
      <c r="B232" s="23"/>
      <c r="C232" s="36"/>
      <c r="D232" s="23"/>
      <c r="E232" s="23"/>
      <c r="F232" s="23"/>
      <c r="G232" s="23"/>
      <c r="H232" s="23"/>
      <c r="I232" s="23"/>
      <c r="J232" s="38"/>
      <c r="K232" s="23"/>
      <c r="L232" s="23"/>
      <c r="M232" s="23"/>
      <c r="N232" s="23"/>
      <c r="O232" s="23"/>
      <c r="P232" s="23"/>
      <c r="Q232" s="48"/>
      <c r="R232" s="23"/>
      <c r="S232" s="48"/>
      <c r="T232" s="23"/>
      <c r="V232" s="23"/>
      <c r="W232" s="23"/>
      <c r="X232" s="23"/>
      <c r="Y232" s="23"/>
      <c r="Z232" s="23"/>
      <c r="AA232" s="23"/>
      <c r="AB232" s="23"/>
      <c r="AC232" s="23"/>
      <c r="AD232" s="23"/>
      <c r="AE232" s="36"/>
      <c r="AF232" s="36"/>
      <c r="AG232" s="36"/>
      <c r="AH232" s="36"/>
      <c r="AI232" s="36"/>
    </row>
    <row r="233" spans="1:39" s="50" customFormat="1" x14ac:dyDescent="0.35">
      <c r="A233" s="37"/>
      <c r="B233" s="23"/>
      <c r="C233" s="36"/>
      <c r="D233" s="23"/>
      <c r="E233" s="23"/>
      <c r="F233" s="23"/>
      <c r="G233" s="23"/>
      <c r="H233" s="23"/>
      <c r="I233" s="23"/>
      <c r="J233" s="38"/>
      <c r="K233" s="23"/>
      <c r="L233" s="23"/>
      <c r="M233" s="23"/>
      <c r="N233" s="23"/>
      <c r="O233" s="23"/>
      <c r="P233" s="23"/>
      <c r="Q233" s="48"/>
      <c r="R233" s="23"/>
      <c r="S233" s="48"/>
      <c r="T233" s="23"/>
      <c r="V233" s="23"/>
      <c r="W233" s="23"/>
      <c r="X233" s="23"/>
      <c r="Y233" s="23"/>
      <c r="Z233" s="23"/>
      <c r="AA233" s="23"/>
      <c r="AB233" s="23"/>
      <c r="AC233" s="23"/>
      <c r="AD233" s="23"/>
      <c r="AE233" s="36"/>
      <c r="AF233" s="36"/>
      <c r="AG233" s="36"/>
      <c r="AH233" s="36"/>
      <c r="AI233" s="36"/>
    </row>
    <row r="234" spans="1:39" s="50" customFormat="1" x14ac:dyDescent="0.35">
      <c r="A234" s="37"/>
      <c r="B234" s="23"/>
      <c r="C234" s="36"/>
      <c r="D234" s="23"/>
      <c r="E234" s="23"/>
      <c r="F234" s="23"/>
      <c r="G234" s="23"/>
      <c r="H234" s="23"/>
      <c r="I234" s="23"/>
      <c r="J234" s="38"/>
      <c r="K234" s="23"/>
      <c r="L234" s="23"/>
      <c r="M234" s="23"/>
      <c r="N234" s="23"/>
      <c r="O234" s="23"/>
      <c r="P234" s="23"/>
      <c r="Q234" s="48"/>
      <c r="R234" s="23"/>
      <c r="S234" s="48"/>
      <c r="T234" s="23"/>
      <c r="V234" s="23"/>
      <c r="W234" s="23"/>
      <c r="X234" s="23"/>
      <c r="Y234" s="23"/>
      <c r="Z234" s="23"/>
      <c r="AA234" s="23"/>
      <c r="AB234" s="23"/>
      <c r="AC234" s="23"/>
      <c r="AD234" s="23"/>
      <c r="AE234" s="36"/>
      <c r="AF234" s="36"/>
      <c r="AG234" s="36"/>
      <c r="AH234" s="36"/>
      <c r="AI234" s="36"/>
    </row>
    <row r="235" spans="1:39" s="50" customFormat="1" x14ac:dyDescent="0.35">
      <c r="A235" s="37"/>
      <c r="B235" s="23"/>
      <c r="C235" s="36"/>
      <c r="D235" s="23"/>
      <c r="E235" s="38"/>
      <c r="F235" s="23"/>
      <c r="G235" s="23"/>
      <c r="H235" s="23"/>
      <c r="I235" s="23"/>
      <c r="J235" s="38"/>
      <c r="K235" s="23"/>
      <c r="L235" s="23"/>
      <c r="M235" s="23"/>
      <c r="N235" s="23"/>
      <c r="O235" s="23"/>
      <c r="P235" s="23"/>
      <c r="Q235" s="48"/>
      <c r="R235" s="23"/>
      <c r="S235" s="48"/>
      <c r="T235" s="23"/>
      <c r="V235" s="23"/>
      <c r="W235" s="23"/>
      <c r="X235" s="23"/>
      <c r="Y235" s="23"/>
      <c r="Z235" s="23"/>
      <c r="AA235" s="23"/>
      <c r="AB235" s="23"/>
      <c r="AC235" s="23"/>
      <c r="AD235" s="23"/>
      <c r="AE235" s="36"/>
      <c r="AF235" s="36"/>
      <c r="AG235" s="36"/>
      <c r="AH235" s="36"/>
      <c r="AI235" s="36"/>
    </row>
    <row r="236" spans="1:39" s="50" customFormat="1" ht="15.75" customHeight="1" x14ac:dyDescent="0.35">
      <c r="A236" s="37"/>
      <c r="B236" s="23"/>
      <c r="C236" s="36"/>
      <c r="D236" s="23"/>
      <c r="E236" s="38"/>
      <c r="F236" s="23"/>
      <c r="G236" s="23"/>
      <c r="H236" s="23"/>
      <c r="I236" s="23"/>
      <c r="J236" s="38"/>
      <c r="K236" s="23"/>
      <c r="L236" s="23"/>
      <c r="M236" s="23"/>
      <c r="N236" s="23"/>
      <c r="O236" s="23"/>
      <c r="P236" s="23"/>
      <c r="Q236" s="48"/>
      <c r="R236" s="23"/>
      <c r="S236" s="48"/>
      <c r="T236" s="23"/>
      <c r="V236" s="23"/>
      <c r="W236" s="23"/>
      <c r="X236" s="23"/>
      <c r="Y236" s="23"/>
      <c r="Z236" s="23"/>
      <c r="AA236" s="23"/>
      <c r="AB236" s="23"/>
      <c r="AC236" s="23"/>
      <c r="AD236" s="23"/>
      <c r="AE236" s="36"/>
      <c r="AF236" s="36"/>
      <c r="AG236" s="36"/>
      <c r="AH236" s="36"/>
      <c r="AI236" s="36"/>
    </row>
    <row r="237" spans="1:39" s="50" customFormat="1" x14ac:dyDescent="0.35">
      <c r="A237" s="37"/>
      <c r="B237" s="23"/>
      <c r="C237" s="36"/>
      <c r="D237" s="23"/>
      <c r="E237" s="38"/>
      <c r="F237" s="23"/>
      <c r="G237" s="23"/>
      <c r="H237" s="23"/>
      <c r="I237" s="23"/>
      <c r="J237" s="38"/>
      <c r="K237" s="23"/>
      <c r="L237" s="23"/>
      <c r="M237" s="23"/>
      <c r="N237" s="23"/>
      <c r="O237" s="23"/>
      <c r="P237" s="23"/>
      <c r="Q237" s="48"/>
      <c r="R237" s="23"/>
      <c r="S237" s="48"/>
      <c r="T237" s="23"/>
      <c r="V237" s="23"/>
      <c r="W237" s="23"/>
      <c r="X237" s="23"/>
      <c r="Y237" s="23"/>
      <c r="Z237" s="23"/>
      <c r="AA237" s="23"/>
      <c r="AB237" s="23"/>
      <c r="AC237" s="23"/>
      <c r="AD237" s="23"/>
      <c r="AE237" s="36"/>
      <c r="AF237" s="36"/>
      <c r="AG237" s="36"/>
      <c r="AH237" s="36"/>
      <c r="AI237" s="36"/>
    </row>
    <row r="238" spans="1:39" s="50" customFormat="1" x14ac:dyDescent="0.35">
      <c r="A238" s="37"/>
      <c r="B238" s="23"/>
      <c r="C238" s="36"/>
      <c r="D238" s="23"/>
      <c r="E238" s="38"/>
      <c r="F238" s="23"/>
      <c r="G238" s="23"/>
      <c r="H238" s="23"/>
      <c r="I238" s="23"/>
      <c r="J238" s="38"/>
      <c r="K238" s="23"/>
      <c r="L238" s="23"/>
      <c r="M238" s="23"/>
      <c r="N238" s="23"/>
      <c r="O238" s="23"/>
      <c r="P238" s="23"/>
      <c r="Q238" s="48"/>
      <c r="R238" s="23"/>
      <c r="S238" s="48"/>
      <c r="T238" s="23"/>
      <c r="V238" s="23"/>
      <c r="W238" s="23"/>
      <c r="X238" s="23"/>
      <c r="Y238" s="23"/>
      <c r="Z238" s="23"/>
      <c r="AA238" s="23"/>
      <c r="AB238" s="23"/>
      <c r="AC238" s="23"/>
      <c r="AD238" s="23"/>
      <c r="AE238" s="36"/>
      <c r="AF238" s="36"/>
      <c r="AG238" s="36"/>
      <c r="AH238" s="36"/>
      <c r="AI238" s="36"/>
    </row>
    <row r="239" spans="1:39" s="50" customFormat="1" x14ac:dyDescent="0.35">
      <c r="A239" s="37"/>
      <c r="B239" s="23"/>
      <c r="C239" s="36"/>
      <c r="D239" s="23"/>
      <c r="E239" s="38"/>
      <c r="F239" s="23"/>
      <c r="G239" s="23"/>
      <c r="H239" s="23"/>
      <c r="I239" s="23"/>
      <c r="J239" s="38"/>
      <c r="K239" s="23"/>
      <c r="L239" s="23"/>
      <c r="M239" s="23"/>
      <c r="N239" s="23"/>
      <c r="O239" s="23"/>
      <c r="P239" s="23"/>
      <c r="Q239" s="48"/>
      <c r="R239" s="23"/>
      <c r="S239" s="48"/>
      <c r="T239" s="23"/>
      <c r="V239" s="23"/>
      <c r="W239" s="23"/>
      <c r="X239" s="23"/>
      <c r="Y239" s="23"/>
      <c r="Z239" s="23"/>
      <c r="AA239" s="23"/>
      <c r="AB239" s="23"/>
      <c r="AC239" s="23"/>
      <c r="AD239" s="23"/>
      <c r="AE239" s="36"/>
      <c r="AF239" s="36"/>
      <c r="AG239" s="36"/>
      <c r="AH239" s="36"/>
      <c r="AI239" s="36"/>
    </row>
    <row r="240" spans="1:39" x14ac:dyDescent="0.35">
      <c r="A240" s="37"/>
      <c r="J240" s="38"/>
      <c r="AL240" s="50"/>
      <c r="AM240" s="50"/>
    </row>
    <row r="241" spans="1:39" x14ac:dyDescent="0.35">
      <c r="A241" s="37"/>
      <c r="J241" s="38"/>
    </row>
    <row r="242" spans="1:39" x14ac:dyDescent="0.35">
      <c r="A242" s="37"/>
      <c r="J242" s="38"/>
    </row>
    <row r="243" spans="1:39" x14ac:dyDescent="0.35">
      <c r="A243" s="37"/>
      <c r="J243" s="38"/>
    </row>
    <row r="244" spans="1:39" x14ac:dyDescent="0.35">
      <c r="A244" s="37"/>
      <c r="J244" s="38"/>
    </row>
    <row r="245" spans="1:39" x14ac:dyDescent="0.35">
      <c r="A245" s="37"/>
      <c r="E245" s="38"/>
      <c r="J245" s="38"/>
    </row>
    <row r="246" spans="1:39" x14ac:dyDescent="0.35">
      <c r="A246" s="37"/>
      <c r="J246" s="38"/>
    </row>
    <row r="247" spans="1:39" x14ac:dyDescent="0.35">
      <c r="A247" s="37"/>
      <c r="J247" s="38"/>
    </row>
    <row r="248" spans="1:39" x14ac:dyDescent="0.35">
      <c r="A248" s="37"/>
    </row>
    <row r="249" spans="1:39" x14ac:dyDescent="0.35">
      <c r="A249" s="37"/>
    </row>
    <row r="250" spans="1:39" x14ac:dyDescent="0.35">
      <c r="A250" s="37"/>
    </row>
    <row r="251" spans="1:39" x14ac:dyDescent="0.35">
      <c r="A251" s="37"/>
    </row>
    <row r="252" spans="1:39" x14ac:dyDescent="0.35">
      <c r="A252" s="37"/>
      <c r="J252" s="38"/>
    </row>
    <row r="253" spans="1:39" x14ac:dyDescent="0.35">
      <c r="A253" s="37"/>
      <c r="J253" s="38"/>
    </row>
    <row r="254" spans="1:39" s="17" customFormat="1" x14ac:dyDescent="0.35">
      <c r="A254" s="37"/>
      <c r="B254" s="23"/>
      <c r="D254" s="23"/>
      <c r="E254" s="23"/>
      <c r="F254" s="23"/>
      <c r="G254" s="23"/>
      <c r="H254" s="23"/>
      <c r="I254" s="23"/>
      <c r="J254" s="38"/>
      <c r="K254" s="23"/>
      <c r="L254" s="23"/>
      <c r="M254" s="23"/>
      <c r="N254" s="23"/>
      <c r="O254" s="23"/>
      <c r="P254" s="23"/>
      <c r="Q254" s="48"/>
      <c r="R254" s="23"/>
      <c r="S254" s="48"/>
      <c r="T254" s="23"/>
      <c r="U254" s="50"/>
      <c r="V254" s="23"/>
      <c r="W254" s="23"/>
      <c r="X254" s="23"/>
      <c r="Y254" s="23"/>
      <c r="Z254" s="23"/>
      <c r="AA254" s="23"/>
      <c r="AB254" s="23"/>
      <c r="AC254" s="23"/>
      <c r="AD254" s="23"/>
      <c r="AL254" s="36"/>
      <c r="AM254" s="36"/>
    </row>
    <row r="255" spans="1:39" s="17" customFormat="1" x14ac:dyDescent="0.35">
      <c r="A255" s="37"/>
      <c r="B255" s="23"/>
      <c r="D255" s="23"/>
      <c r="E255" s="23"/>
      <c r="F255" s="23"/>
      <c r="G255" s="23"/>
      <c r="H255" s="23"/>
      <c r="I255" s="23"/>
      <c r="J255" s="38"/>
      <c r="K255" s="23"/>
      <c r="L255" s="23"/>
      <c r="M255" s="23"/>
      <c r="N255" s="23"/>
      <c r="O255" s="23"/>
      <c r="P255" s="23"/>
      <c r="Q255" s="48"/>
      <c r="R255" s="23"/>
      <c r="S255" s="48"/>
      <c r="T255" s="23"/>
      <c r="U255" s="50"/>
      <c r="V255" s="23"/>
      <c r="W255" s="23"/>
      <c r="X255" s="23"/>
      <c r="Y255" s="23"/>
      <c r="Z255" s="23"/>
      <c r="AA255" s="23"/>
      <c r="AB255" s="23"/>
      <c r="AC255" s="23"/>
      <c r="AD255" s="23"/>
    </row>
    <row r="256" spans="1:39" s="17" customFormat="1" x14ac:dyDescent="0.35">
      <c r="A256" s="37"/>
      <c r="B256" s="23"/>
      <c r="D256" s="23"/>
      <c r="E256" s="23"/>
      <c r="F256" s="23"/>
      <c r="G256" s="23"/>
      <c r="H256" s="23"/>
      <c r="I256" s="23"/>
      <c r="J256" s="38"/>
      <c r="K256" s="23"/>
      <c r="L256" s="23"/>
      <c r="M256" s="23"/>
      <c r="N256" s="23"/>
      <c r="O256" s="23"/>
      <c r="P256" s="23"/>
      <c r="Q256" s="48"/>
      <c r="R256" s="23"/>
      <c r="S256" s="48"/>
      <c r="T256" s="23"/>
      <c r="U256" s="50"/>
      <c r="V256" s="23"/>
      <c r="W256" s="23"/>
      <c r="X256" s="23"/>
      <c r="Y256" s="23"/>
      <c r="Z256" s="23"/>
      <c r="AA256" s="23"/>
      <c r="AB256" s="23"/>
      <c r="AC256" s="23"/>
      <c r="AD256" s="23"/>
    </row>
    <row r="257" spans="1:39" s="17" customFormat="1" x14ac:dyDescent="0.35">
      <c r="A257" s="37"/>
      <c r="B257" s="23"/>
      <c r="D257" s="23"/>
      <c r="E257" s="23"/>
      <c r="F257" s="23"/>
      <c r="G257" s="23"/>
      <c r="H257" s="23"/>
      <c r="I257" s="23"/>
      <c r="J257" s="38"/>
      <c r="K257" s="23"/>
      <c r="L257" s="23"/>
      <c r="M257" s="23"/>
      <c r="N257" s="23"/>
      <c r="O257" s="23"/>
      <c r="P257" s="23"/>
      <c r="Q257" s="48"/>
      <c r="R257" s="23"/>
      <c r="S257" s="48"/>
      <c r="T257" s="23"/>
      <c r="U257" s="50"/>
      <c r="V257" s="23"/>
      <c r="W257" s="23"/>
      <c r="X257" s="23"/>
      <c r="Y257" s="23"/>
      <c r="Z257" s="23"/>
      <c r="AA257" s="23"/>
      <c r="AB257" s="23"/>
      <c r="AC257" s="23"/>
      <c r="AD257" s="23"/>
    </row>
    <row r="258" spans="1:39" s="17" customFormat="1" x14ac:dyDescent="0.35">
      <c r="A258" s="37"/>
      <c r="B258" s="23"/>
      <c r="D258" s="23"/>
      <c r="E258" s="23"/>
      <c r="F258" s="23"/>
      <c r="G258" s="23"/>
      <c r="H258" s="23"/>
      <c r="I258" s="23"/>
      <c r="J258" s="38"/>
      <c r="K258" s="23"/>
      <c r="L258" s="23"/>
      <c r="M258" s="23"/>
      <c r="N258" s="23"/>
      <c r="O258" s="23"/>
      <c r="P258" s="23"/>
      <c r="Q258" s="48"/>
      <c r="R258" s="23"/>
      <c r="S258" s="48"/>
      <c r="T258" s="23"/>
      <c r="U258" s="50"/>
      <c r="V258" s="23"/>
      <c r="W258" s="23"/>
      <c r="X258" s="23"/>
      <c r="Y258" s="23"/>
      <c r="Z258" s="23"/>
      <c r="AA258" s="23"/>
      <c r="AB258" s="23"/>
      <c r="AC258" s="23"/>
      <c r="AD258" s="23"/>
    </row>
    <row r="259" spans="1:39" s="17" customFormat="1" x14ac:dyDescent="0.35">
      <c r="A259" s="37"/>
      <c r="B259" s="23"/>
      <c r="D259" s="23"/>
      <c r="E259" s="23"/>
      <c r="F259" s="23"/>
      <c r="G259" s="23"/>
      <c r="H259" s="23"/>
      <c r="I259" s="23"/>
      <c r="J259" s="23"/>
      <c r="K259" s="23"/>
      <c r="L259" s="23"/>
      <c r="M259" s="23"/>
      <c r="N259" s="23"/>
      <c r="O259" s="23"/>
      <c r="P259" s="23"/>
      <c r="Q259" s="48"/>
      <c r="R259" s="23"/>
      <c r="S259" s="48"/>
      <c r="T259" s="23"/>
      <c r="U259" s="50"/>
      <c r="V259" s="23"/>
      <c r="W259" s="23"/>
      <c r="X259" s="23"/>
      <c r="Y259" s="23"/>
      <c r="Z259" s="23"/>
      <c r="AA259" s="23"/>
      <c r="AB259" s="23"/>
      <c r="AC259" s="23"/>
      <c r="AD259" s="23"/>
    </row>
    <row r="260" spans="1:39" s="17" customFormat="1" x14ac:dyDescent="0.35">
      <c r="A260" s="37"/>
      <c r="B260" s="23"/>
      <c r="D260" s="23"/>
      <c r="E260" s="23"/>
      <c r="F260" s="23"/>
      <c r="G260" s="23"/>
      <c r="H260" s="23"/>
      <c r="I260" s="23"/>
      <c r="J260" s="38"/>
      <c r="K260" s="23"/>
      <c r="L260" s="23"/>
      <c r="M260" s="23"/>
      <c r="N260" s="23"/>
      <c r="O260" s="23"/>
      <c r="P260" s="23"/>
      <c r="Q260" s="48"/>
      <c r="R260" s="23"/>
      <c r="S260" s="48"/>
      <c r="T260" s="23"/>
      <c r="U260" s="50"/>
      <c r="V260" s="23"/>
      <c r="W260" s="23"/>
      <c r="X260" s="23"/>
      <c r="Y260" s="23"/>
      <c r="Z260" s="23"/>
      <c r="AA260" s="23"/>
      <c r="AB260" s="23"/>
      <c r="AC260" s="23"/>
      <c r="AD260" s="23"/>
    </row>
    <row r="261" spans="1:39" s="17" customFormat="1" x14ac:dyDescent="0.35">
      <c r="A261" s="37"/>
      <c r="B261" s="23"/>
      <c r="D261" s="23"/>
      <c r="E261" s="38"/>
      <c r="F261" s="23"/>
      <c r="G261" s="23"/>
      <c r="H261" s="23"/>
      <c r="I261" s="23"/>
      <c r="J261" s="38"/>
      <c r="K261" s="23"/>
      <c r="L261" s="23"/>
      <c r="M261" s="23"/>
      <c r="N261" s="23"/>
      <c r="O261" s="23"/>
      <c r="P261" s="23"/>
      <c r="Q261" s="48"/>
      <c r="R261" s="23"/>
      <c r="S261" s="48"/>
      <c r="T261" s="23"/>
      <c r="U261" s="50"/>
      <c r="V261" s="23"/>
      <c r="W261" s="23"/>
      <c r="X261" s="23"/>
      <c r="Y261" s="23"/>
      <c r="Z261" s="23"/>
      <c r="AA261" s="23"/>
      <c r="AB261" s="23"/>
      <c r="AC261" s="23"/>
      <c r="AD261" s="23"/>
    </row>
    <row r="262" spans="1:39" s="17" customFormat="1" x14ac:dyDescent="0.35">
      <c r="A262" s="37"/>
      <c r="B262" s="23"/>
      <c r="D262" s="23"/>
      <c r="E262" s="23"/>
      <c r="F262" s="23"/>
      <c r="G262" s="23"/>
      <c r="H262" s="23"/>
      <c r="I262" s="23"/>
      <c r="J262" s="38"/>
      <c r="K262" s="23"/>
      <c r="L262" s="23"/>
      <c r="M262" s="23"/>
      <c r="N262" s="23"/>
      <c r="O262" s="23"/>
      <c r="P262" s="23"/>
      <c r="Q262" s="48"/>
      <c r="R262" s="23"/>
      <c r="S262" s="48"/>
      <c r="T262" s="23"/>
      <c r="U262" s="50"/>
      <c r="V262" s="23"/>
      <c r="W262" s="23"/>
      <c r="X262" s="23"/>
      <c r="Y262" s="23"/>
      <c r="Z262" s="23"/>
      <c r="AA262" s="23"/>
      <c r="AB262" s="23"/>
      <c r="AC262" s="23"/>
      <c r="AD262" s="23"/>
    </row>
    <row r="263" spans="1:39" s="17" customFormat="1" x14ac:dyDescent="0.35">
      <c r="A263" s="37"/>
      <c r="B263" s="23"/>
      <c r="D263" s="23"/>
      <c r="E263" s="23"/>
      <c r="F263" s="23"/>
      <c r="G263" s="23"/>
      <c r="H263" s="23"/>
      <c r="I263" s="23"/>
      <c r="J263" s="38"/>
      <c r="K263" s="23"/>
      <c r="L263" s="23"/>
      <c r="M263" s="23"/>
      <c r="N263" s="23"/>
      <c r="O263" s="23"/>
      <c r="P263" s="23"/>
      <c r="Q263" s="48"/>
      <c r="R263" s="23"/>
      <c r="S263" s="48"/>
      <c r="T263" s="23"/>
      <c r="U263" s="50"/>
      <c r="V263" s="23"/>
      <c r="W263" s="23"/>
      <c r="X263" s="23"/>
      <c r="Y263" s="23"/>
      <c r="Z263" s="23"/>
      <c r="AA263" s="23"/>
      <c r="AB263" s="23"/>
      <c r="AC263" s="23"/>
      <c r="AD263" s="23"/>
    </row>
    <row r="264" spans="1:39" s="17" customFormat="1" x14ac:dyDescent="0.35">
      <c r="A264" s="37"/>
      <c r="B264" s="23"/>
      <c r="D264" s="23"/>
      <c r="E264" s="23"/>
      <c r="F264" s="23"/>
      <c r="G264" s="23"/>
      <c r="H264" s="23"/>
      <c r="I264" s="23"/>
      <c r="J264" s="38"/>
      <c r="K264" s="23"/>
      <c r="L264" s="23"/>
      <c r="M264" s="23"/>
      <c r="N264" s="23"/>
      <c r="O264" s="23"/>
      <c r="P264" s="23"/>
      <c r="Q264" s="48"/>
      <c r="R264" s="23"/>
      <c r="S264" s="48"/>
      <c r="T264" s="23"/>
      <c r="U264" s="50"/>
      <c r="V264" s="23"/>
      <c r="W264" s="23"/>
      <c r="X264" s="23"/>
      <c r="Y264" s="23"/>
      <c r="Z264" s="23"/>
      <c r="AA264" s="23"/>
      <c r="AB264" s="23"/>
      <c r="AC264" s="23"/>
      <c r="AD264" s="23"/>
    </row>
    <row r="265" spans="1:39" s="17" customFormat="1" x14ac:dyDescent="0.35">
      <c r="A265" s="37"/>
      <c r="B265" s="23"/>
      <c r="D265" s="23"/>
      <c r="E265" s="23"/>
      <c r="F265" s="23"/>
      <c r="G265" s="23"/>
      <c r="H265" s="23"/>
      <c r="I265" s="23"/>
      <c r="J265" s="38"/>
      <c r="K265" s="23"/>
      <c r="L265" s="23"/>
      <c r="M265" s="23"/>
      <c r="N265" s="23"/>
      <c r="O265" s="23"/>
      <c r="P265" s="23"/>
      <c r="Q265" s="48"/>
      <c r="R265" s="23"/>
      <c r="S265" s="48"/>
      <c r="T265" s="23"/>
      <c r="U265" s="50"/>
      <c r="V265" s="23"/>
      <c r="W265" s="23"/>
      <c r="X265" s="23"/>
      <c r="Y265" s="23"/>
      <c r="Z265" s="23"/>
      <c r="AA265" s="23"/>
      <c r="AB265" s="23"/>
      <c r="AC265" s="23"/>
      <c r="AD265" s="23"/>
    </row>
    <row r="266" spans="1:39" s="17" customFormat="1" x14ac:dyDescent="0.35">
      <c r="A266" s="37"/>
      <c r="B266" s="23"/>
      <c r="D266" s="23"/>
      <c r="E266" s="23"/>
      <c r="F266" s="23"/>
      <c r="G266" s="23"/>
      <c r="H266" s="23"/>
      <c r="I266" s="23"/>
      <c r="J266" s="38"/>
      <c r="K266" s="23"/>
      <c r="L266" s="23"/>
      <c r="M266" s="23"/>
      <c r="N266" s="23"/>
      <c r="O266" s="23"/>
      <c r="P266" s="23"/>
      <c r="Q266" s="48"/>
      <c r="R266" s="23"/>
      <c r="S266" s="48"/>
      <c r="T266" s="23"/>
      <c r="U266" s="50"/>
      <c r="V266" s="23"/>
      <c r="W266" s="23"/>
      <c r="X266" s="23"/>
      <c r="Y266" s="23"/>
      <c r="Z266" s="23"/>
      <c r="AA266" s="23"/>
      <c r="AB266" s="23"/>
      <c r="AC266" s="23"/>
      <c r="AD266" s="23"/>
    </row>
    <row r="267" spans="1:39" s="17" customFormat="1" x14ac:dyDescent="0.35">
      <c r="A267" s="37"/>
      <c r="B267" s="23"/>
      <c r="D267" s="23"/>
      <c r="E267" s="23"/>
      <c r="F267" s="23"/>
      <c r="G267" s="23"/>
      <c r="H267" s="23"/>
      <c r="I267" s="23"/>
      <c r="J267" s="38"/>
      <c r="K267" s="23"/>
      <c r="L267" s="23"/>
      <c r="M267" s="23"/>
      <c r="N267" s="23"/>
      <c r="O267" s="23"/>
      <c r="P267" s="23"/>
      <c r="Q267" s="48"/>
      <c r="R267" s="23"/>
      <c r="S267" s="48"/>
      <c r="T267" s="23"/>
      <c r="U267" s="50"/>
      <c r="V267" s="23"/>
      <c r="W267" s="23"/>
      <c r="X267" s="23"/>
      <c r="Y267" s="23"/>
      <c r="Z267" s="23"/>
      <c r="AA267" s="23"/>
      <c r="AB267" s="23"/>
      <c r="AC267" s="23"/>
      <c r="AD267" s="23"/>
    </row>
    <row r="268" spans="1:39" x14ac:dyDescent="0.35">
      <c r="A268" s="37"/>
      <c r="J268" s="38"/>
      <c r="AL268" s="17"/>
      <c r="AM268" s="17"/>
    </row>
    <row r="269" spans="1:39" x14ac:dyDescent="0.35">
      <c r="A269" s="37"/>
      <c r="J269" s="38"/>
    </row>
    <row r="270" spans="1:39" x14ac:dyDescent="0.35">
      <c r="A270" s="37"/>
      <c r="J270" s="38"/>
    </row>
    <row r="271" spans="1:39" x14ac:dyDescent="0.35">
      <c r="A271" s="37"/>
      <c r="J271" s="38"/>
    </row>
    <row r="272" spans="1:39" s="50" customFormat="1" x14ac:dyDescent="0.35">
      <c r="A272" s="37"/>
      <c r="B272" s="23"/>
      <c r="C272" s="36"/>
      <c r="D272" s="23"/>
      <c r="E272" s="23"/>
      <c r="F272" s="23"/>
      <c r="G272" s="23"/>
      <c r="H272" s="23"/>
      <c r="I272" s="23"/>
      <c r="J272" s="38"/>
      <c r="K272" s="23"/>
      <c r="L272" s="23"/>
      <c r="M272" s="23"/>
      <c r="N272" s="23"/>
      <c r="O272" s="23"/>
      <c r="P272" s="23"/>
      <c r="Q272" s="48"/>
      <c r="R272" s="23"/>
      <c r="S272" s="48"/>
      <c r="T272" s="23"/>
      <c r="V272" s="23"/>
      <c r="W272" s="23"/>
      <c r="X272" s="23"/>
      <c r="Y272" s="23"/>
      <c r="Z272" s="23"/>
      <c r="AA272" s="23"/>
      <c r="AB272" s="23"/>
      <c r="AC272" s="23"/>
      <c r="AD272" s="23"/>
      <c r="AE272" s="36"/>
      <c r="AF272" s="36"/>
      <c r="AG272" s="36"/>
      <c r="AH272" s="36"/>
      <c r="AI272" s="36"/>
      <c r="AL272" s="36"/>
      <c r="AM272" s="36"/>
    </row>
    <row r="273" spans="1:35" s="50" customFormat="1" x14ac:dyDescent="0.35">
      <c r="A273" s="37"/>
      <c r="B273" s="23"/>
      <c r="C273" s="36"/>
      <c r="D273" s="23"/>
      <c r="E273" s="23"/>
      <c r="F273" s="23"/>
      <c r="G273" s="23"/>
      <c r="H273" s="23"/>
      <c r="I273" s="23"/>
      <c r="J273" s="38"/>
      <c r="K273" s="23"/>
      <c r="L273" s="23"/>
      <c r="M273" s="23"/>
      <c r="N273" s="23"/>
      <c r="O273" s="23"/>
      <c r="P273" s="23"/>
      <c r="Q273" s="48"/>
      <c r="R273" s="23"/>
      <c r="S273" s="48"/>
      <c r="T273" s="23"/>
      <c r="V273" s="23"/>
      <c r="W273" s="23"/>
      <c r="X273" s="23"/>
      <c r="Y273" s="23"/>
      <c r="Z273" s="23"/>
      <c r="AA273" s="23"/>
      <c r="AB273" s="23"/>
      <c r="AC273" s="23"/>
      <c r="AD273" s="23"/>
      <c r="AE273" s="36"/>
      <c r="AF273" s="36"/>
      <c r="AG273" s="36"/>
      <c r="AH273" s="36"/>
      <c r="AI273" s="36"/>
    </row>
    <row r="274" spans="1:35" s="50" customFormat="1" x14ac:dyDescent="0.35">
      <c r="A274" s="37"/>
      <c r="B274" s="23"/>
      <c r="C274" s="36"/>
      <c r="D274" s="23"/>
      <c r="E274" s="23"/>
      <c r="F274" s="23"/>
      <c r="G274" s="23"/>
      <c r="H274" s="23"/>
      <c r="I274" s="23"/>
      <c r="J274" s="38"/>
      <c r="K274" s="23"/>
      <c r="L274" s="23"/>
      <c r="M274" s="23"/>
      <c r="N274" s="23"/>
      <c r="O274" s="23"/>
      <c r="P274" s="23"/>
      <c r="Q274" s="48"/>
      <c r="R274" s="23"/>
      <c r="S274" s="48"/>
      <c r="T274" s="23"/>
      <c r="V274" s="23"/>
      <c r="W274" s="23"/>
      <c r="X274" s="23"/>
      <c r="Y274" s="23"/>
      <c r="Z274" s="23"/>
      <c r="AA274" s="23"/>
      <c r="AB274" s="23"/>
      <c r="AC274" s="23"/>
      <c r="AD274" s="23"/>
      <c r="AE274" s="36"/>
      <c r="AF274" s="36"/>
      <c r="AG274" s="36"/>
      <c r="AH274" s="36"/>
      <c r="AI274" s="36"/>
    </row>
    <row r="275" spans="1:35" s="50" customFormat="1" x14ac:dyDescent="0.35">
      <c r="A275" s="37"/>
      <c r="B275" s="23"/>
      <c r="C275" s="36"/>
      <c r="D275" s="23"/>
      <c r="E275" s="23"/>
      <c r="F275" s="23"/>
      <c r="G275" s="23"/>
      <c r="H275" s="23"/>
      <c r="I275" s="23"/>
      <c r="J275" s="38"/>
      <c r="K275" s="23"/>
      <c r="L275" s="23"/>
      <c r="M275" s="23"/>
      <c r="N275" s="23"/>
      <c r="O275" s="23"/>
      <c r="P275" s="23"/>
      <c r="Q275" s="48"/>
      <c r="R275" s="23"/>
      <c r="S275" s="48"/>
      <c r="T275" s="23"/>
      <c r="V275" s="23"/>
      <c r="W275" s="23"/>
      <c r="X275" s="23"/>
      <c r="Y275" s="23"/>
      <c r="Z275" s="23"/>
      <c r="AA275" s="23"/>
      <c r="AB275" s="23"/>
      <c r="AC275" s="23"/>
      <c r="AD275" s="23"/>
      <c r="AE275" s="36"/>
      <c r="AF275" s="36"/>
      <c r="AG275" s="36"/>
      <c r="AH275" s="36"/>
      <c r="AI275" s="36"/>
    </row>
    <row r="276" spans="1:35" s="50" customFormat="1" x14ac:dyDescent="0.35">
      <c r="A276" s="37"/>
      <c r="B276" s="23"/>
      <c r="C276" s="36"/>
      <c r="D276" s="23"/>
      <c r="E276" s="23"/>
      <c r="F276" s="23"/>
      <c r="G276" s="23"/>
      <c r="H276" s="23"/>
      <c r="I276" s="23"/>
      <c r="J276" s="38"/>
      <c r="K276" s="23"/>
      <c r="L276" s="23"/>
      <c r="M276" s="23"/>
      <c r="N276" s="23"/>
      <c r="O276" s="23"/>
      <c r="P276" s="23"/>
      <c r="Q276" s="48"/>
      <c r="R276" s="23"/>
      <c r="S276" s="48"/>
      <c r="T276" s="23"/>
      <c r="V276" s="23"/>
      <c r="W276" s="23"/>
      <c r="X276" s="23"/>
      <c r="Y276" s="23"/>
      <c r="Z276" s="23"/>
      <c r="AA276" s="23"/>
      <c r="AB276" s="23"/>
      <c r="AC276" s="23"/>
      <c r="AD276" s="23"/>
      <c r="AE276" s="36"/>
      <c r="AF276" s="36"/>
      <c r="AG276" s="36"/>
      <c r="AH276" s="36"/>
      <c r="AI276" s="36"/>
    </row>
    <row r="277" spans="1:35" s="50" customFormat="1" x14ac:dyDescent="0.35">
      <c r="A277" s="37"/>
      <c r="B277" s="23"/>
      <c r="C277" s="36"/>
      <c r="D277" s="23"/>
      <c r="E277" s="23"/>
      <c r="F277" s="23"/>
      <c r="G277" s="23"/>
      <c r="H277" s="23"/>
      <c r="I277" s="23"/>
      <c r="J277" s="38"/>
      <c r="K277" s="23"/>
      <c r="L277" s="23"/>
      <c r="M277" s="23"/>
      <c r="N277" s="23"/>
      <c r="O277" s="23"/>
      <c r="P277" s="23"/>
      <c r="Q277" s="48"/>
      <c r="R277" s="23"/>
      <c r="S277" s="48"/>
      <c r="T277" s="23"/>
      <c r="V277" s="23"/>
      <c r="W277" s="23"/>
      <c r="X277" s="23"/>
      <c r="Y277" s="23"/>
      <c r="Z277" s="23"/>
      <c r="AA277" s="23"/>
      <c r="AB277" s="23"/>
      <c r="AC277" s="23"/>
      <c r="AD277" s="23"/>
      <c r="AE277" s="36"/>
      <c r="AF277" s="36"/>
      <c r="AG277" s="36"/>
      <c r="AH277" s="36"/>
      <c r="AI277" s="36"/>
    </row>
    <row r="278" spans="1:35" s="50" customFormat="1" x14ac:dyDescent="0.35">
      <c r="A278" s="37"/>
      <c r="B278" s="23"/>
      <c r="C278" s="36"/>
      <c r="D278" s="23"/>
      <c r="E278" s="23"/>
      <c r="F278" s="23"/>
      <c r="G278" s="23"/>
      <c r="H278" s="23"/>
      <c r="I278" s="23"/>
      <c r="J278" s="38"/>
      <c r="K278" s="23"/>
      <c r="L278" s="23"/>
      <c r="M278" s="23"/>
      <c r="N278" s="23"/>
      <c r="O278" s="23"/>
      <c r="P278" s="23"/>
      <c r="Q278" s="48"/>
      <c r="R278" s="23"/>
      <c r="S278" s="48"/>
      <c r="T278" s="23"/>
      <c r="V278" s="23"/>
      <c r="W278" s="23"/>
      <c r="X278" s="23"/>
      <c r="Y278" s="23"/>
      <c r="Z278" s="23"/>
      <c r="AA278" s="23"/>
      <c r="AB278" s="23"/>
      <c r="AC278" s="23"/>
      <c r="AD278" s="23"/>
      <c r="AE278" s="36"/>
      <c r="AF278" s="36"/>
      <c r="AG278" s="36"/>
      <c r="AH278" s="36"/>
      <c r="AI278" s="36"/>
    </row>
    <row r="279" spans="1:35" s="50" customFormat="1" x14ac:dyDescent="0.35">
      <c r="A279" s="37"/>
      <c r="B279" s="23"/>
      <c r="C279" s="36"/>
      <c r="D279" s="23"/>
      <c r="E279" s="23"/>
      <c r="F279" s="23"/>
      <c r="G279" s="23"/>
      <c r="H279" s="23"/>
      <c r="I279" s="23"/>
      <c r="J279" s="38"/>
      <c r="K279" s="23"/>
      <c r="L279" s="23"/>
      <c r="M279" s="23"/>
      <c r="N279" s="23"/>
      <c r="O279" s="23"/>
      <c r="P279" s="23"/>
      <c r="Q279" s="48"/>
      <c r="R279" s="23"/>
      <c r="S279" s="48"/>
      <c r="T279" s="23"/>
      <c r="V279" s="23"/>
      <c r="W279" s="23"/>
      <c r="X279" s="23"/>
      <c r="Y279" s="23"/>
      <c r="Z279" s="23"/>
      <c r="AA279" s="23"/>
      <c r="AB279" s="23"/>
      <c r="AC279" s="23"/>
      <c r="AD279" s="23"/>
      <c r="AE279" s="36"/>
      <c r="AF279" s="36"/>
      <c r="AG279" s="36"/>
      <c r="AH279" s="36"/>
      <c r="AI279" s="36"/>
    </row>
    <row r="280" spans="1:35" s="50" customFormat="1" x14ac:dyDescent="0.35">
      <c r="A280" s="37"/>
      <c r="B280" s="23"/>
      <c r="C280" s="36"/>
      <c r="D280" s="23"/>
      <c r="E280" s="23"/>
      <c r="F280" s="23"/>
      <c r="G280" s="23"/>
      <c r="H280" s="23"/>
      <c r="I280" s="23"/>
      <c r="J280" s="38"/>
      <c r="K280" s="23"/>
      <c r="L280" s="23"/>
      <c r="M280" s="23"/>
      <c r="N280" s="23"/>
      <c r="O280" s="23"/>
      <c r="P280" s="23"/>
      <c r="Q280" s="48"/>
      <c r="R280" s="23"/>
      <c r="S280" s="48"/>
      <c r="T280" s="23"/>
      <c r="V280" s="23"/>
      <c r="W280" s="23"/>
      <c r="X280" s="23"/>
      <c r="Y280" s="23"/>
      <c r="Z280" s="23"/>
      <c r="AA280" s="23"/>
      <c r="AB280" s="23"/>
      <c r="AC280" s="23"/>
      <c r="AD280" s="23"/>
      <c r="AE280" s="36"/>
      <c r="AF280" s="36"/>
      <c r="AG280" s="36"/>
      <c r="AH280" s="36"/>
      <c r="AI280" s="36"/>
    </row>
    <row r="281" spans="1:35" s="50" customFormat="1" x14ac:dyDescent="0.35">
      <c r="A281" s="37"/>
      <c r="B281" s="23"/>
      <c r="C281" s="36"/>
      <c r="D281" s="23"/>
      <c r="E281" s="23"/>
      <c r="F281" s="23"/>
      <c r="G281" s="23"/>
      <c r="H281" s="23"/>
      <c r="I281" s="23"/>
      <c r="J281" s="38"/>
      <c r="K281" s="23"/>
      <c r="L281" s="23"/>
      <c r="M281" s="23"/>
      <c r="N281" s="23"/>
      <c r="O281" s="23"/>
      <c r="P281" s="23"/>
      <c r="Q281" s="48"/>
      <c r="R281" s="23"/>
      <c r="S281" s="48"/>
      <c r="T281" s="23"/>
      <c r="V281" s="23"/>
      <c r="W281" s="23"/>
      <c r="X281" s="23"/>
      <c r="Y281" s="23"/>
      <c r="Z281" s="23"/>
      <c r="AA281" s="23"/>
      <c r="AB281" s="23"/>
      <c r="AC281" s="23"/>
      <c r="AD281" s="23"/>
      <c r="AE281" s="36"/>
      <c r="AF281" s="36"/>
      <c r="AG281" s="36"/>
      <c r="AH281" s="36"/>
      <c r="AI281" s="36"/>
    </row>
    <row r="282" spans="1:35" s="50" customFormat="1" x14ac:dyDescent="0.35">
      <c r="A282" s="37"/>
      <c r="B282" s="23"/>
      <c r="C282" s="36"/>
      <c r="D282" s="23"/>
      <c r="E282" s="23"/>
      <c r="F282" s="23"/>
      <c r="G282" s="23"/>
      <c r="H282" s="23"/>
      <c r="I282" s="23"/>
      <c r="J282" s="38"/>
      <c r="K282" s="23"/>
      <c r="L282" s="23"/>
      <c r="M282" s="23"/>
      <c r="N282" s="23"/>
      <c r="O282" s="23"/>
      <c r="P282" s="23"/>
      <c r="Q282" s="48"/>
      <c r="R282" s="23"/>
      <c r="S282" s="48"/>
      <c r="T282" s="23"/>
      <c r="V282" s="23"/>
      <c r="W282" s="23"/>
      <c r="X282" s="23"/>
      <c r="Y282" s="23"/>
      <c r="Z282" s="23"/>
      <c r="AA282" s="23"/>
      <c r="AB282" s="23"/>
      <c r="AC282" s="23"/>
      <c r="AD282" s="23"/>
      <c r="AE282" s="36"/>
      <c r="AF282" s="36"/>
      <c r="AG282" s="36"/>
      <c r="AH282" s="36"/>
      <c r="AI282" s="36"/>
    </row>
    <row r="283" spans="1:35" s="50" customFormat="1" x14ac:dyDescent="0.35">
      <c r="A283" s="37"/>
      <c r="B283" s="23"/>
      <c r="C283" s="36"/>
      <c r="D283" s="23"/>
      <c r="E283" s="23"/>
      <c r="F283" s="23"/>
      <c r="G283" s="23"/>
      <c r="H283" s="23"/>
      <c r="I283" s="23"/>
      <c r="J283" s="38"/>
      <c r="K283" s="23"/>
      <c r="L283" s="23"/>
      <c r="M283" s="23"/>
      <c r="N283" s="23"/>
      <c r="O283" s="23"/>
      <c r="P283" s="23"/>
      <c r="Q283" s="48"/>
      <c r="R283" s="23"/>
      <c r="S283" s="48"/>
      <c r="T283" s="23"/>
      <c r="V283" s="23"/>
      <c r="W283" s="23"/>
      <c r="X283" s="23"/>
      <c r="Y283" s="23"/>
      <c r="Z283" s="23"/>
      <c r="AA283" s="23"/>
      <c r="AB283" s="23"/>
      <c r="AC283" s="23"/>
      <c r="AD283" s="23"/>
      <c r="AE283" s="36"/>
      <c r="AF283" s="36"/>
      <c r="AG283" s="36"/>
      <c r="AH283" s="36"/>
      <c r="AI283" s="36"/>
    </row>
    <row r="284" spans="1:35" s="50" customFormat="1" x14ac:dyDescent="0.35">
      <c r="A284" s="37"/>
      <c r="B284" s="23"/>
      <c r="C284" s="36"/>
      <c r="D284" s="23"/>
      <c r="E284" s="38"/>
      <c r="F284" s="23"/>
      <c r="G284" s="23"/>
      <c r="H284" s="23"/>
      <c r="I284" s="23"/>
      <c r="J284" s="38"/>
      <c r="K284" s="23"/>
      <c r="L284" s="23"/>
      <c r="M284" s="23"/>
      <c r="N284" s="23"/>
      <c r="O284" s="23"/>
      <c r="P284" s="23"/>
      <c r="Q284" s="48"/>
      <c r="R284" s="23"/>
      <c r="S284" s="48"/>
      <c r="T284" s="23"/>
      <c r="V284" s="23"/>
      <c r="W284" s="23"/>
      <c r="X284" s="23"/>
      <c r="Y284" s="23"/>
      <c r="Z284" s="23"/>
      <c r="AA284" s="23"/>
      <c r="AB284" s="23"/>
      <c r="AC284" s="23"/>
      <c r="AD284" s="23"/>
      <c r="AE284" s="36"/>
      <c r="AF284" s="36"/>
      <c r="AG284" s="36"/>
      <c r="AH284" s="36"/>
      <c r="AI284" s="36"/>
    </row>
    <row r="285" spans="1:35" s="50" customFormat="1" x14ac:dyDescent="0.35">
      <c r="A285" s="37"/>
      <c r="B285" s="23"/>
      <c r="C285" s="36"/>
      <c r="D285" s="23"/>
      <c r="E285" s="23"/>
      <c r="F285" s="23"/>
      <c r="G285" s="23"/>
      <c r="H285" s="23"/>
      <c r="I285" s="23"/>
      <c r="J285" s="38"/>
      <c r="K285" s="23"/>
      <c r="L285" s="23"/>
      <c r="M285" s="23"/>
      <c r="N285" s="23"/>
      <c r="O285" s="23"/>
      <c r="P285" s="23"/>
      <c r="Q285" s="48"/>
      <c r="R285" s="23"/>
      <c r="S285" s="48"/>
      <c r="T285" s="23"/>
      <c r="V285" s="23"/>
      <c r="W285" s="23"/>
      <c r="X285" s="23"/>
      <c r="Y285" s="23"/>
      <c r="Z285" s="23"/>
      <c r="AA285" s="23"/>
      <c r="AB285" s="23"/>
      <c r="AC285" s="23"/>
      <c r="AD285" s="23"/>
      <c r="AE285" s="36"/>
      <c r="AF285" s="36"/>
      <c r="AG285" s="36"/>
      <c r="AH285" s="36"/>
      <c r="AI285" s="36"/>
    </row>
    <row r="286" spans="1:35" s="50" customFormat="1" x14ac:dyDescent="0.35">
      <c r="A286" s="37"/>
      <c r="B286" s="23"/>
      <c r="C286" s="36"/>
      <c r="D286" s="23"/>
      <c r="E286" s="23"/>
      <c r="F286" s="23"/>
      <c r="G286" s="23"/>
      <c r="H286" s="23"/>
      <c r="I286" s="23"/>
      <c r="J286" s="38"/>
      <c r="K286" s="23"/>
      <c r="L286" s="23"/>
      <c r="M286" s="23"/>
      <c r="N286" s="23"/>
      <c r="O286" s="23"/>
      <c r="P286" s="23"/>
      <c r="Q286" s="48"/>
      <c r="R286" s="23"/>
      <c r="S286" s="48"/>
      <c r="T286" s="23"/>
      <c r="V286" s="23"/>
      <c r="W286" s="23"/>
      <c r="X286" s="23"/>
      <c r="Y286" s="23"/>
      <c r="Z286" s="23"/>
      <c r="AA286" s="23"/>
      <c r="AB286" s="23"/>
      <c r="AC286" s="23"/>
      <c r="AD286" s="23"/>
      <c r="AE286" s="36"/>
      <c r="AF286" s="36"/>
      <c r="AG286" s="36"/>
      <c r="AH286" s="36"/>
      <c r="AI286" s="36"/>
    </row>
    <row r="287" spans="1:35" s="50" customFormat="1" x14ac:dyDescent="0.35">
      <c r="A287" s="37"/>
      <c r="B287" s="23"/>
      <c r="C287" s="36"/>
      <c r="D287" s="23"/>
      <c r="E287" s="38"/>
      <c r="F287" s="23"/>
      <c r="G287" s="23"/>
      <c r="H287" s="23"/>
      <c r="I287" s="23"/>
      <c r="J287" s="38"/>
      <c r="K287" s="23"/>
      <c r="L287" s="23"/>
      <c r="M287" s="23"/>
      <c r="N287" s="23"/>
      <c r="O287" s="23"/>
      <c r="P287" s="23"/>
      <c r="Q287" s="48"/>
      <c r="R287" s="23"/>
      <c r="S287" s="48"/>
      <c r="T287" s="23"/>
      <c r="V287" s="23"/>
      <c r="W287" s="23"/>
      <c r="X287" s="23"/>
      <c r="Y287" s="23"/>
      <c r="Z287" s="23"/>
      <c r="AA287" s="23"/>
      <c r="AB287" s="23"/>
      <c r="AC287" s="23"/>
      <c r="AD287" s="23"/>
      <c r="AE287" s="36"/>
      <c r="AF287" s="36"/>
      <c r="AG287" s="36"/>
      <c r="AH287" s="36"/>
      <c r="AI287" s="36"/>
    </row>
    <row r="288" spans="1:35" s="50" customFormat="1" x14ac:dyDescent="0.35">
      <c r="A288" s="37"/>
      <c r="B288" s="23"/>
      <c r="C288" s="36"/>
      <c r="D288" s="23"/>
      <c r="E288" s="23"/>
      <c r="F288" s="23"/>
      <c r="G288" s="23"/>
      <c r="H288" s="23"/>
      <c r="I288" s="23"/>
      <c r="J288" s="38"/>
      <c r="K288" s="23"/>
      <c r="L288" s="23"/>
      <c r="M288" s="23"/>
      <c r="N288" s="23"/>
      <c r="O288" s="23"/>
      <c r="P288" s="23"/>
      <c r="Q288" s="48"/>
      <c r="R288" s="23"/>
      <c r="S288" s="48"/>
      <c r="T288" s="23"/>
      <c r="V288" s="23"/>
      <c r="W288" s="23"/>
      <c r="X288" s="23"/>
      <c r="Y288" s="23"/>
      <c r="Z288" s="23"/>
      <c r="AA288" s="23"/>
      <c r="AB288" s="23"/>
      <c r="AC288" s="23"/>
      <c r="AD288" s="23"/>
      <c r="AE288" s="36"/>
      <c r="AF288" s="36"/>
      <c r="AG288" s="36"/>
      <c r="AH288" s="36"/>
      <c r="AI288" s="36"/>
    </row>
    <row r="289" spans="1:35" s="50" customFormat="1" x14ac:dyDescent="0.35">
      <c r="A289" s="37"/>
      <c r="B289" s="23"/>
      <c r="C289" s="36"/>
      <c r="D289" s="23"/>
      <c r="E289" s="23"/>
      <c r="F289" s="23"/>
      <c r="G289" s="23"/>
      <c r="H289" s="23"/>
      <c r="I289" s="23"/>
      <c r="J289" s="38"/>
      <c r="K289" s="23"/>
      <c r="L289" s="23"/>
      <c r="M289" s="23"/>
      <c r="N289" s="23"/>
      <c r="O289" s="23"/>
      <c r="P289" s="23"/>
      <c r="Q289" s="48"/>
      <c r="R289" s="23"/>
      <c r="S289" s="48"/>
      <c r="T289" s="23"/>
      <c r="V289" s="23"/>
      <c r="W289" s="23"/>
      <c r="X289" s="23"/>
      <c r="Y289" s="23"/>
      <c r="Z289" s="23"/>
      <c r="AA289" s="23"/>
      <c r="AB289" s="23"/>
      <c r="AC289" s="23"/>
      <c r="AD289" s="23"/>
      <c r="AE289" s="36"/>
      <c r="AF289" s="36"/>
      <c r="AG289" s="36"/>
      <c r="AH289" s="36"/>
      <c r="AI289" s="36"/>
    </row>
    <row r="290" spans="1:35" s="50" customFormat="1" x14ac:dyDescent="0.35">
      <c r="A290" s="37"/>
      <c r="B290" s="23"/>
      <c r="C290" s="36"/>
      <c r="D290" s="23"/>
      <c r="E290" s="23"/>
      <c r="F290" s="23"/>
      <c r="G290" s="23"/>
      <c r="H290" s="23"/>
      <c r="I290" s="23"/>
      <c r="J290" s="23"/>
      <c r="K290" s="23"/>
      <c r="L290" s="23"/>
      <c r="M290" s="23"/>
      <c r="N290" s="23"/>
      <c r="O290" s="23"/>
      <c r="P290" s="23"/>
      <c r="Q290" s="48"/>
      <c r="R290" s="23"/>
      <c r="S290" s="48"/>
      <c r="T290" s="23"/>
      <c r="V290" s="23"/>
      <c r="W290" s="23"/>
      <c r="X290" s="23"/>
      <c r="Y290" s="23"/>
      <c r="Z290" s="23"/>
      <c r="AA290" s="23"/>
      <c r="AB290" s="23"/>
      <c r="AC290" s="23"/>
      <c r="AD290" s="23"/>
      <c r="AE290" s="36"/>
      <c r="AF290" s="36"/>
      <c r="AG290" s="36"/>
      <c r="AH290" s="36"/>
      <c r="AI290" s="36"/>
    </row>
    <row r="291" spans="1:35" s="50" customFormat="1" x14ac:dyDescent="0.35">
      <c r="A291" s="37"/>
      <c r="B291" s="23"/>
      <c r="C291" s="36"/>
      <c r="D291" s="23"/>
      <c r="E291" s="23"/>
      <c r="F291" s="23"/>
      <c r="G291" s="23"/>
      <c r="H291" s="23"/>
      <c r="I291" s="23"/>
      <c r="J291" s="23"/>
      <c r="K291" s="23"/>
      <c r="L291" s="23"/>
      <c r="M291" s="23"/>
      <c r="N291" s="23"/>
      <c r="O291" s="23"/>
      <c r="P291" s="23"/>
      <c r="Q291" s="48"/>
      <c r="R291" s="23"/>
      <c r="S291" s="48"/>
      <c r="T291" s="23"/>
      <c r="V291" s="23"/>
      <c r="W291" s="23"/>
      <c r="X291" s="23"/>
      <c r="Y291" s="23"/>
      <c r="Z291" s="23"/>
      <c r="AA291" s="23"/>
      <c r="AB291" s="23"/>
      <c r="AC291" s="23"/>
      <c r="AD291" s="23"/>
      <c r="AE291" s="36"/>
      <c r="AF291" s="36"/>
      <c r="AG291" s="36"/>
      <c r="AH291" s="36"/>
      <c r="AI291" s="36"/>
    </row>
    <row r="292" spans="1:35" s="50" customFormat="1" x14ac:dyDescent="0.35">
      <c r="A292" s="37"/>
      <c r="B292" s="23"/>
      <c r="C292" s="36"/>
      <c r="D292" s="23"/>
      <c r="E292" s="23"/>
      <c r="F292" s="23"/>
      <c r="G292" s="23"/>
      <c r="H292" s="23"/>
      <c r="I292" s="23"/>
      <c r="J292" s="23"/>
      <c r="K292" s="23"/>
      <c r="L292" s="23"/>
      <c r="M292" s="23"/>
      <c r="N292" s="23"/>
      <c r="O292" s="23"/>
      <c r="P292" s="23"/>
      <c r="Q292" s="48"/>
      <c r="R292" s="23"/>
      <c r="S292" s="48"/>
      <c r="T292" s="23"/>
      <c r="V292" s="23"/>
      <c r="W292" s="23"/>
      <c r="X292" s="23"/>
      <c r="Y292" s="23"/>
      <c r="Z292" s="23"/>
      <c r="AA292" s="23"/>
      <c r="AB292" s="23"/>
      <c r="AC292" s="23"/>
      <c r="AD292" s="23"/>
      <c r="AE292" s="36"/>
      <c r="AF292" s="36"/>
      <c r="AG292" s="36"/>
      <c r="AH292" s="36"/>
      <c r="AI292" s="36"/>
    </row>
    <row r="293" spans="1:35" s="50" customFormat="1" x14ac:dyDescent="0.35">
      <c r="A293" s="37"/>
      <c r="B293" s="23"/>
      <c r="C293" s="36"/>
      <c r="D293" s="23"/>
      <c r="E293" s="23"/>
      <c r="F293" s="23"/>
      <c r="G293" s="23"/>
      <c r="H293" s="23"/>
      <c r="I293" s="23"/>
      <c r="J293" s="23"/>
      <c r="K293" s="23"/>
      <c r="L293" s="23"/>
      <c r="M293" s="23"/>
      <c r="N293" s="23"/>
      <c r="O293" s="23"/>
      <c r="P293" s="23"/>
      <c r="Q293" s="48"/>
      <c r="R293" s="23"/>
      <c r="S293" s="48"/>
      <c r="T293" s="23"/>
      <c r="V293" s="23"/>
      <c r="W293" s="23"/>
      <c r="X293" s="23"/>
      <c r="Y293" s="23"/>
      <c r="Z293" s="23"/>
      <c r="AA293" s="23"/>
      <c r="AB293" s="23"/>
      <c r="AC293" s="23"/>
      <c r="AD293" s="23"/>
      <c r="AE293" s="36"/>
      <c r="AF293" s="36"/>
      <c r="AG293" s="36"/>
      <c r="AH293" s="36"/>
      <c r="AI293" s="36"/>
    </row>
    <row r="294" spans="1:35" s="50" customFormat="1" x14ac:dyDescent="0.35">
      <c r="A294" s="37"/>
      <c r="B294" s="23"/>
      <c r="C294" s="36"/>
      <c r="D294" s="23"/>
      <c r="E294" s="23"/>
      <c r="F294" s="23"/>
      <c r="G294" s="23"/>
      <c r="H294" s="23"/>
      <c r="I294" s="23"/>
      <c r="J294" s="23"/>
      <c r="K294" s="23"/>
      <c r="L294" s="23"/>
      <c r="M294" s="23"/>
      <c r="N294" s="23"/>
      <c r="O294" s="23"/>
      <c r="P294" s="23"/>
      <c r="Q294" s="48"/>
      <c r="R294" s="23"/>
      <c r="S294" s="48"/>
      <c r="T294" s="23"/>
      <c r="V294" s="23"/>
      <c r="W294" s="23"/>
      <c r="X294" s="23"/>
      <c r="Y294" s="23"/>
      <c r="Z294" s="23"/>
      <c r="AA294" s="23"/>
      <c r="AB294" s="23"/>
      <c r="AC294" s="23"/>
      <c r="AD294" s="23"/>
      <c r="AE294" s="36"/>
      <c r="AF294" s="36"/>
      <c r="AG294" s="36"/>
      <c r="AH294" s="36"/>
      <c r="AI294" s="36"/>
    </row>
    <row r="295" spans="1:35" s="50" customFormat="1" x14ac:dyDescent="0.35">
      <c r="A295" s="37"/>
      <c r="B295" s="23"/>
      <c r="C295" s="36"/>
      <c r="D295" s="23"/>
      <c r="E295" s="23"/>
      <c r="F295" s="23"/>
      <c r="G295" s="23"/>
      <c r="H295" s="23"/>
      <c r="I295" s="23"/>
      <c r="J295" s="38"/>
      <c r="K295" s="23"/>
      <c r="L295" s="23"/>
      <c r="M295" s="23"/>
      <c r="N295" s="23"/>
      <c r="O295" s="23"/>
      <c r="P295" s="23"/>
      <c r="Q295" s="48"/>
      <c r="R295" s="23"/>
      <c r="S295" s="48"/>
      <c r="T295" s="23"/>
      <c r="V295" s="23"/>
      <c r="W295" s="23"/>
      <c r="X295" s="23"/>
      <c r="Y295" s="23"/>
      <c r="Z295" s="23"/>
      <c r="AA295" s="23"/>
      <c r="AB295" s="23"/>
      <c r="AC295" s="23"/>
      <c r="AD295" s="23"/>
      <c r="AE295" s="36"/>
      <c r="AF295" s="36"/>
      <c r="AG295" s="36"/>
      <c r="AH295" s="36"/>
      <c r="AI295" s="36"/>
    </row>
    <row r="296" spans="1:35" s="50" customFormat="1" x14ac:dyDescent="0.35">
      <c r="A296" s="37"/>
      <c r="B296" s="23"/>
      <c r="C296" s="36"/>
      <c r="D296" s="23"/>
      <c r="E296" s="23"/>
      <c r="F296" s="23"/>
      <c r="G296" s="23"/>
      <c r="H296" s="23"/>
      <c r="I296" s="23"/>
      <c r="J296" s="38"/>
      <c r="K296" s="23"/>
      <c r="L296" s="23"/>
      <c r="M296" s="23"/>
      <c r="N296" s="23"/>
      <c r="O296" s="23"/>
      <c r="P296" s="23"/>
      <c r="Q296" s="48"/>
      <c r="R296" s="23"/>
      <c r="S296" s="48"/>
      <c r="T296" s="23"/>
      <c r="V296" s="23"/>
      <c r="W296" s="23"/>
      <c r="X296" s="23"/>
      <c r="Y296" s="23"/>
      <c r="Z296" s="23"/>
      <c r="AA296" s="23"/>
      <c r="AB296" s="23"/>
      <c r="AC296" s="23"/>
      <c r="AD296" s="23"/>
      <c r="AE296" s="36"/>
      <c r="AF296" s="36"/>
      <c r="AG296" s="36"/>
      <c r="AH296" s="36"/>
      <c r="AI296" s="36"/>
    </row>
    <row r="297" spans="1:35" s="50" customFormat="1" x14ac:dyDescent="0.35">
      <c r="A297" s="37"/>
      <c r="B297" s="23"/>
      <c r="C297" s="36"/>
      <c r="D297" s="23"/>
      <c r="E297" s="23"/>
      <c r="F297" s="23"/>
      <c r="G297" s="23"/>
      <c r="H297" s="23"/>
      <c r="I297" s="23"/>
      <c r="J297" s="38"/>
      <c r="K297" s="23"/>
      <c r="L297" s="23"/>
      <c r="M297" s="23"/>
      <c r="N297" s="23"/>
      <c r="O297" s="23"/>
      <c r="P297" s="23"/>
      <c r="Q297" s="48"/>
      <c r="R297" s="23"/>
      <c r="S297" s="48"/>
      <c r="T297" s="23"/>
      <c r="V297" s="23"/>
      <c r="W297" s="23"/>
      <c r="X297" s="23"/>
      <c r="Y297" s="23"/>
      <c r="Z297" s="23"/>
      <c r="AA297" s="23"/>
      <c r="AB297" s="23"/>
      <c r="AC297" s="23"/>
      <c r="AD297" s="23"/>
      <c r="AE297" s="36"/>
      <c r="AF297" s="36"/>
      <c r="AG297" s="36"/>
      <c r="AH297" s="36"/>
      <c r="AI297" s="36"/>
    </row>
    <row r="298" spans="1:35" s="50" customFormat="1" x14ac:dyDescent="0.35">
      <c r="A298" s="37"/>
      <c r="B298" s="23"/>
      <c r="C298" s="36"/>
      <c r="D298" s="23"/>
      <c r="E298" s="23"/>
      <c r="F298" s="23"/>
      <c r="G298" s="23"/>
      <c r="H298" s="23"/>
      <c r="I298" s="23"/>
      <c r="J298" s="38"/>
      <c r="K298" s="23"/>
      <c r="L298" s="23"/>
      <c r="M298" s="23"/>
      <c r="N298" s="23"/>
      <c r="O298" s="23"/>
      <c r="P298" s="23"/>
      <c r="Q298" s="48"/>
      <c r="R298" s="23"/>
      <c r="S298" s="48"/>
      <c r="T298" s="23"/>
      <c r="V298" s="23"/>
      <c r="W298" s="23"/>
      <c r="X298" s="23"/>
      <c r="Y298" s="23"/>
      <c r="Z298" s="23"/>
      <c r="AA298" s="23"/>
      <c r="AB298" s="23"/>
      <c r="AC298" s="23"/>
      <c r="AD298" s="23"/>
      <c r="AE298" s="36"/>
      <c r="AF298" s="36"/>
      <c r="AG298" s="36"/>
      <c r="AH298" s="36"/>
      <c r="AI298" s="36"/>
    </row>
    <row r="299" spans="1:35" s="50" customFormat="1" x14ac:dyDescent="0.35">
      <c r="A299" s="37"/>
      <c r="B299" s="23"/>
      <c r="C299" s="36"/>
      <c r="D299" s="23"/>
      <c r="E299" s="23"/>
      <c r="F299" s="23"/>
      <c r="G299" s="23"/>
      <c r="H299" s="23"/>
      <c r="I299" s="23"/>
      <c r="J299" s="38"/>
      <c r="K299" s="23"/>
      <c r="L299" s="23"/>
      <c r="M299" s="23"/>
      <c r="N299" s="23"/>
      <c r="O299" s="23"/>
      <c r="P299" s="23"/>
      <c r="Q299" s="48"/>
      <c r="R299" s="23"/>
      <c r="S299" s="48"/>
      <c r="T299" s="23"/>
      <c r="V299" s="23"/>
      <c r="W299" s="23"/>
      <c r="X299" s="23"/>
      <c r="Y299" s="23"/>
      <c r="Z299" s="23"/>
      <c r="AA299" s="23"/>
      <c r="AB299" s="23"/>
      <c r="AC299" s="23"/>
      <c r="AD299" s="23"/>
      <c r="AE299" s="36"/>
      <c r="AF299" s="36"/>
      <c r="AG299" s="36"/>
      <c r="AH299" s="36"/>
      <c r="AI299" s="36"/>
    </row>
    <row r="300" spans="1:35" s="50" customFormat="1" x14ac:dyDescent="0.35">
      <c r="A300" s="37"/>
      <c r="B300" s="23"/>
      <c r="C300" s="36"/>
      <c r="D300" s="23"/>
      <c r="E300" s="23"/>
      <c r="F300" s="23"/>
      <c r="G300" s="23"/>
      <c r="H300" s="23"/>
      <c r="I300" s="23"/>
      <c r="J300" s="38"/>
      <c r="K300" s="23"/>
      <c r="L300" s="23"/>
      <c r="M300" s="23"/>
      <c r="N300" s="23"/>
      <c r="O300" s="23"/>
      <c r="P300" s="23"/>
      <c r="Q300" s="48"/>
      <c r="R300" s="23"/>
      <c r="S300" s="48"/>
      <c r="T300" s="23"/>
      <c r="V300" s="23"/>
      <c r="W300" s="23"/>
      <c r="X300" s="23"/>
      <c r="Y300" s="23"/>
      <c r="Z300" s="23"/>
      <c r="AA300" s="23"/>
      <c r="AB300" s="23"/>
      <c r="AC300" s="23"/>
      <c r="AD300" s="23"/>
      <c r="AE300" s="36"/>
      <c r="AF300" s="36"/>
      <c r="AG300" s="36"/>
      <c r="AH300" s="36"/>
      <c r="AI300" s="36"/>
    </row>
    <row r="301" spans="1:35" s="50" customFormat="1" x14ac:dyDescent="0.35">
      <c r="A301" s="37"/>
      <c r="B301" s="23"/>
      <c r="C301" s="36"/>
      <c r="D301" s="23"/>
      <c r="E301" s="23"/>
      <c r="F301" s="23"/>
      <c r="G301" s="23"/>
      <c r="H301" s="23"/>
      <c r="I301" s="23"/>
      <c r="J301" s="38"/>
      <c r="K301" s="23"/>
      <c r="L301" s="23"/>
      <c r="M301" s="23"/>
      <c r="N301" s="23"/>
      <c r="O301" s="23"/>
      <c r="P301" s="23"/>
      <c r="Q301" s="48"/>
      <c r="R301" s="23"/>
      <c r="S301" s="48"/>
      <c r="T301" s="23"/>
      <c r="V301" s="23"/>
      <c r="W301" s="23"/>
      <c r="X301" s="23"/>
      <c r="Y301" s="23"/>
      <c r="Z301" s="23"/>
      <c r="AA301" s="23"/>
      <c r="AB301" s="23"/>
      <c r="AC301" s="23"/>
      <c r="AD301" s="23"/>
      <c r="AE301" s="36"/>
      <c r="AF301" s="36"/>
      <c r="AG301" s="36"/>
      <c r="AH301" s="36"/>
      <c r="AI301" s="36"/>
    </row>
    <row r="302" spans="1:35" s="50" customFormat="1" x14ac:dyDescent="0.35">
      <c r="A302" s="37"/>
      <c r="B302" s="23"/>
      <c r="C302" s="36"/>
      <c r="D302" s="23"/>
      <c r="E302" s="23"/>
      <c r="F302" s="23"/>
      <c r="G302" s="23"/>
      <c r="H302" s="23"/>
      <c r="I302" s="23"/>
      <c r="J302" s="38"/>
      <c r="K302" s="23"/>
      <c r="L302" s="23"/>
      <c r="M302" s="23"/>
      <c r="N302" s="23"/>
      <c r="O302" s="23"/>
      <c r="P302" s="23"/>
      <c r="Q302" s="48"/>
      <c r="R302" s="23"/>
      <c r="S302" s="48"/>
      <c r="T302" s="23"/>
      <c r="V302" s="23"/>
      <c r="W302" s="23"/>
      <c r="X302" s="23"/>
      <c r="Y302" s="23"/>
      <c r="Z302" s="23"/>
      <c r="AA302" s="23"/>
      <c r="AB302" s="23"/>
      <c r="AC302" s="23"/>
      <c r="AD302" s="23"/>
      <c r="AE302" s="36"/>
      <c r="AF302" s="36"/>
      <c r="AG302" s="36"/>
      <c r="AH302" s="36"/>
      <c r="AI302" s="36"/>
    </row>
    <row r="303" spans="1:35" s="50" customFormat="1" x14ac:dyDescent="0.35">
      <c r="A303" s="37"/>
      <c r="B303" s="23"/>
      <c r="C303" s="36"/>
      <c r="D303" s="23"/>
      <c r="E303" s="23"/>
      <c r="F303" s="23"/>
      <c r="G303" s="23"/>
      <c r="H303" s="23"/>
      <c r="I303" s="23"/>
      <c r="J303" s="38"/>
      <c r="K303" s="23"/>
      <c r="L303" s="23"/>
      <c r="M303" s="23"/>
      <c r="N303" s="23"/>
      <c r="O303" s="23"/>
      <c r="P303" s="23"/>
      <c r="Q303" s="48"/>
      <c r="R303" s="23"/>
      <c r="S303" s="48"/>
      <c r="T303" s="23"/>
      <c r="V303" s="23"/>
      <c r="W303" s="23"/>
      <c r="X303" s="23"/>
      <c r="Y303" s="23"/>
      <c r="Z303" s="23"/>
      <c r="AA303" s="23"/>
      <c r="AB303" s="23"/>
      <c r="AC303" s="23"/>
      <c r="AD303" s="23"/>
      <c r="AE303" s="36"/>
      <c r="AF303" s="36"/>
      <c r="AG303" s="36"/>
      <c r="AH303" s="36"/>
      <c r="AI303" s="36"/>
    </row>
    <row r="304" spans="1:35" s="50" customFormat="1" x14ac:dyDescent="0.35">
      <c r="A304" s="37"/>
      <c r="B304" s="23"/>
      <c r="C304" s="36"/>
      <c r="D304" s="23"/>
      <c r="E304" s="23"/>
      <c r="F304" s="23"/>
      <c r="G304" s="23"/>
      <c r="H304" s="23"/>
      <c r="I304" s="23"/>
      <c r="J304" s="38"/>
      <c r="K304" s="23"/>
      <c r="L304" s="23"/>
      <c r="M304" s="23"/>
      <c r="N304" s="23"/>
      <c r="O304" s="23"/>
      <c r="P304" s="23"/>
      <c r="Q304" s="48"/>
      <c r="R304" s="23"/>
      <c r="S304" s="48"/>
      <c r="T304" s="23"/>
      <c r="V304" s="23"/>
      <c r="W304" s="23"/>
      <c r="X304" s="23"/>
      <c r="Y304" s="23"/>
      <c r="Z304" s="23"/>
      <c r="AA304" s="23"/>
      <c r="AB304" s="23"/>
      <c r="AC304" s="23"/>
      <c r="AD304" s="23"/>
      <c r="AE304" s="36"/>
      <c r="AF304" s="36"/>
      <c r="AG304" s="36"/>
      <c r="AH304" s="36"/>
      <c r="AI304" s="36"/>
    </row>
    <row r="305" spans="1:39" s="50" customFormat="1" x14ac:dyDescent="0.35">
      <c r="A305" s="37"/>
      <c r="B305" s="23"/>
      <c r="C305" s="36"/>
      <c r="D305" s="23"/>
      <c r="E305" s="23"/>
      <c r="F305" s="23"/>
      <c r="G305" s="23"/>
      <c r="H305" s="23"/>
      <c r="I305" s="23"/>
      <c r="J305" s="38"/>
      <c r="K305" s="23"/>
      <c r="L305" s="23"/>
      <c r="M305" s="23"/>
      <c r="N305" s="23"/>
      <c r="O305" s="23"/>
      <c r="P305" s="23"/>
      <c r="Q305" s="48"/>
      <c r="R305" s="23"/>
      <c r="S305" s="48"/>
      <c r="T305" s="23"/>
      <c r="V305" s="23"/>
      <c r="W305" s="23"/>
      <c r="X305" s="23"/>
      <c r="Y305" s="23"/>
      <c r="Z305" s="23"/>
      <c r="AA305" s="23"/>
      <c r="AB305" s="23"/>
      <c r="AC305" s="23"/>
      <c r="AD305" s="23"/>
      <c r="AE305" s="36"/>
      <c r="AF305" s="36"/>
      <c r="AG305" s="36"/>
      <c r="AH305" s="36"/>
      <c r="AI305" s="36"/>
    </row>
    <row r="306" spans="1:39" s="50" customFormat="1" x14ac:dyDescent="0.35">
      <c r="A306" s="37"/>
      <c r="B306" s="23"/>
      <c r="C306" s="36"/>
      <c r="D306" s="23"/>
      <c r="E306" s="23"/>
      <c r="F306" s="23"/>
      <c r="G306" s="23"/>
      <c r="H306" s="23"/>
      <c r="I306" s="23"/>
      <c r="J306" s="38"/>
      <c r="K306" s="23"/>
      <c r="L306" s="23"/>
      <c r="M306" s="23"/>
      <c r="N306" s="23"/>
      <c r="O306" s="23"/>
      <c r="P306" s="23"/>
      <c r="Q306" s="48"/>
      <c r="R306" s="23"/>
      <c r="S306" s="48"/>
      <c r="T306" s="23"/>
      <c r="V306" s="23"/>
      <c r="W306" s="23"/>
      <c r="X306" s="23"/>
      <c r="Y306" s="23"/>
      <c r="Z306" s="23"/>
      <c r="AA306" s="23"/>
      <c r="AB306" s="23"/>
      <c r="AC306" s="23"/>
      <c r="AD306" s="23"/>
      <c r="AE306" s="36"/>
      <c r="AF306" s="36"/>
      <c r="AG306" s="36"/>
      <c r="AH306" s="36"/>
      <c r="AI306" s="36"/>
    </row>
    <row r="307" spans="1:39" s="50" customFormat="1" x14ac:dyDescent="0.35">
      <c r="A307" s="37"/>
      <c r="B307" s="23"/>
      <c r="C307" s="36"/>
      <c r="D307" s="23"/>
      <c r="E307" s="23"/>
      <c r="F307" s="23"/>
      <c r="G307" s="23"/>
      <c r="H307" s="23"/>
      <c r="I307" s="23"/>
      <c r="J307" s="38"/>
      <c r="K307" s="23"/>
      <c r="L307" s="23"/>
      <c r="M307" s="23"/>
      <c r="N307" s="23"/>
      <c r="O307" s="23"/>
      <c r="P307" s="23"/>
      <c r="Q307" s="48"/>
      <c r="R307" s="23"/>
      <c r="S307" s="48"/>
      <c r="T307" s="23"/>
      <c r="V307" s="23"/>
      <c r="W307" s="23"/>
      <c r="X307" s="23"/>
      <c r="Y307" s="23"/>
      <c r="Z307" s="23"/>
      <c r="AA307" s="23"/>
      <c r="AB307" s="23"/>
      <c r="AC307" s="23"/>
      <c r="AD307" s="23"/>
      <c r="AE307" s="36"/>
      <c r="AF307" s="36"/>
      <c r="AG307" s="36"/>
      <c r="AH307" s="36"/>
      <c r="AI307" s="36"/>
    </row>
    <row r="308" spans="1:39" s="50" customFormat="1" x14ac:dyDescent="0.35">
      <c r="A308" s="37"/>
      <c r="B308" s="23"/>
      <c r="C308" s="36"/>
      <c r="D308" s="23"/>
      <c r="E308" s="23"/>
      <c r="F308" s="23"/>
      <c r="G308" s="23"/>
      <c r="H308" s="23"/>
      <c r="I308" s="23"/>
      <c r="J308" s="38"/>
      <c r="K308" s="23"/>
      <c r="L308" s="23"/>
      <c r="M308" s="23"/>
      <c r="N308" s="23"/>
      <c r="O308" s="23"/>
      <c r="P308" s="23"/>
      <c r="Q308" s="48"/>
      <c r="R308" s="23"/>
      <c r="S308" s="48"/>
      <c r="T308" s="23"/>
      <c r="V308" s="23"/>
      <c r="W308" s="23"/>
      <c r="X308" s="23"/>
      <c r="Y308" s="23"/>
      <c r="Z308" s="23"/>
      <c r="AA308" s="23"/>
      <c r="AB308" s="23"/>
      <c r="AC308" s="23"/>
      <c r="AD308" s="23"/>
      <c r="AE308" s="36"/>
      <c r="AF308" s="36"/>
      <c r="AG308" s="36"/>
      <c r="AH308" s="36"/>
      <c r="AI308" s="36"/>
    </row>
    <row r="309" spans="1:39" s="50" customFormat="1" x14ac:dyDescent="0.35">
      <c r="A309" s="37"/>
      <c r="B309" s="23"/>
      <c r="C309" s="36"/>
      <c r="D309" s="23"/>
      <c r="E309" s="23"/>
      <c r="F309" s="23"/>
      <c r="G309" s="23"/>
      <c r="H309" s="23"/>
      <c r="I309" s="23"/>
      <c r="J309" s="38"/>
      <c r="K309" s="23"/>
      <c r="L309" s="23"/>
      <c r="M309" s="23"/>
      <c r="N309" s="23"/>
      <c r="O309" s="23"/>
      <c r="P309" s="23"/>
      <c r="Q309" s="48"/>
      <c r="R309" s="23"/>
      <c r="S309" s="48"/>
      <c r="T309" s="23"/>
      <c r="V309" s="23"/>
      <c r="W309" s="23"/>
      <c r="X309" s="23"/>
      <c r="Y309" s="23"/>
      <c r="Z309" s="23"/>
      <c r="AA309" s="23"/>
      <c r="AB309" s="23"/>
      <c r="AC309" s="23"/>
      <c r="AD309" s="23"/>
      <c r="AE309" s="36"/>
      <c r="AF309" s="36"/>
      <c r="AG309" s="36"/>
      <c r="AH309" s="36"/>
      <c r="AI309" s="36"/>
    </row>
    <row r="310" spans="1:39" s="50" customFormat="1" x14ac:dyDescent="0.35">
      <c r="A310" s="37"/>
      <c r="B310" s="23"/>
      <c r="C310" s="36"/>
      <c r="D310" s="23"/>
      <c r="E310" s="23"/>
      <c r="F310" s="23"/>
      <c r="G310" s="23"/>
      <c r="H310" s="23"/>
      <c r="I310" s="23"/>
      <c r="J310" s="38"/>
      <c r="K310" s="23"/>
      <c r="L310" s="23"/>
      <c r="M310" s="23"/>
      <c r="N310" s="23"/>
      <c r="O310" s="23"/>
      <c r="P310" s="23"/>
      <c r="Q310" s="48"/>
      <c r="R310" s="23"/>
      <c r="S310" s="48"/>
      <c r="T310" s="23"/>
      <c r="V310" s="23"/>
      <c r="W310" s="23"/>
      <c r="X310" s="23"/>
      <c r="Y310" s="23"/>
      <c r="Z310" s="23"/>
      <c r="AA310" s="23"/>
      <c r="AB310" s="23"/>
      <c r="AC310" s="23"/>
      <c r="AD310" s="23"/>
      <c r="AE310" s="36"/>
      <c r="AF310" s="36"/>
      <c r="AG310" s="36"/>
      <c r="AH310" s="36"/>
      <c r="AI310" s="36"/>
    </row>
    <row r="311" spans="1:39" s="50" customFormat="1" x14ac:dyDescent="0.35">
      <c r="A311" s="37"/>
      <c r="B311" s="23"/>
      <c r="C311" s="36"/>
      <c r="D311" s="23"/>
      <c r="E311" s="23"/>
      <c r="F311" s="23"/>
      <c r="G311" s="23"/>
      <c r="H311" s="23"/>
      <c r="I311" s="23"/>
      <c r="J311" s="38"/>
      <c r="K311" s="23"/>
      <c r="L311" s="23"/>
      <c r="M311" s="23"/>
      <c r="N311" s="23"/>
      <c r="O311" s="23"/>
      <c r="P311" s="23"/>
      <c r="Q311" s="48"/>
      <c r="R311" s="23"/>
      <c r="S311" s="48"/>
      <c r="T311" s="23"/>
      <c r="V311" s="23"/>
      <c r="W311" s="23"/>
      <c r="X311" s="23"/>
      <c r="Y311" s="23"/>
      <c r="Z311" s="23"/>
      <c r="AA311" s="23"/>
      <c r="AB311" s="23"/>
      <c r="AC311" s="23"/>
      <c r="AD311" s="23"/>
      <c r="AE311" s="36"/>
      <c r="AF311" s="36"/>
      <c r="AG311" s="36"/>
      <c r="AH311" s="36"/>
      <c r="AI311" s="36"/>
    </row>
    <row r="312" spans="1:39" x14ac:dyDescent="0.35">
      <c r="AL312" s="50"/>
      <c r="AM312" s="50"/>
    </row>
  </sheetData>
  <pageMargins left="0.7" right="0.7" top="0.75" bottom="0.75" header="0.3" footer="0.3"/>
  <pageSetup paperSize="8"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J80"/>
  <sheetViews>
    <sheetView topLeftCell="V1" workbookViewId="0">
      <selection activeCell="B3" sqref="B3"/>
    </sheetView>
  </sheetViews>
  <sheetFormatPr defaultColWidth="9.1328125" defaultRowHeight="12.75" x14ac:dyDescent="0.35"/>
  <cols>
    <col min="1" max="1" width="39.86328125" style="42" customWidth="1"/>
    <col min="2" max="2" width="45" style="42" customWidth="1"/>
    <col min="3" max="3" width="12.59765625" style="42" customWidth="1"/>
    <col min="4" max="4" width="14.86328125" style="43" customWidth="1"/>
    <col min="5" max="5" width="14.3984375" style="43" customWidth="1"/>
    <col min="6" max="6" width="11.86328125" style="43" customWidth="1"/>
    <col min="7" max="7" width="11.59765625" style="43" customWidth="1"/>
    <col min="8" max="8" width="10.59765625" style="43" customWidth="1"/>
    <col min="9" max="9" width="12.59765625" style="43" customWidth="1"/>
    <col min="10" max="10" width="12.86328125" style="43" customWidth="1"/>
    <col min="11" max="17" width="12.59765625" style="43" customWidth="1"/>
    <col min="18" max="18" width="12.59765625" style="52" customWidth="1"/>
    <col min="19" max="19" width="12.59765625" style="43" customWidth="1"/>
    <col min="20" max="20" width="12.59765625" style="52" customWidth="1"/>
    <col min="21" max="21" width="12.59765625" style="43" customWidth="1"/>
    <col min="22" max="22" width="12.59765625" style="52" customWidth="1"/>
    <col min="23" max="29" width="12.59765625" style="43" customWidth="1"/>
    <col min="30" max="31" width="9.1328125" style="43"/>
    <col min="32" max="32" width="10.59765625" style="43" customWidth="1"/>
    <col min="33" max="33" width="10.86328125" style="43" customWidth="1"/>
    <col min="34" max="35" width="9.1328125" style="43"/>
    <col min="36" max="16384" width="9.1328125" style="42"/>
  </cols>
  <sheetData>
    <row r="1" spans="1:36" s="71" customFormat="1" x14ac:dyDescent="0.35">
      <c r="A1" s="71" t="s">
        <v>892</v>
      </c>
      <c r="D1" s="72">
        <f t="shared" ref="D1:Q1" si="0">SUM(D4:D66)</f>
        <v>52</v>
      </c>
      <c r="E1" s="72">
        <f t="shared" si="0"/>
        <v>11</v>
      </c>
      <c r="F1" s="72">
        <f t="shared" si="0"/>
        <v>127</v>
      </c>
      <c r="G1" s="72">
        <f t="shared" si="0"/>
        <v>18</v>
      </c>
      <c r="H1" s="72">
        <f t="shared" si="0"/>
        <v>285</v>
      </c>
      <c r="I1" s="72">
        <f t="shared" si="0"/>
        <v>90</v>
      </c>
      <c r="J1" s="72">
        <f t="shared" si="0"/>
        <v>72</v>
      </c>
      <c r="K1" s="72">
        <f t="shared" si="0"/>
        <v>2013962</v>
      </c>
      <c r="L1" s="72">
        <f t="shared" si="0"/>
        <v>3441</v>
      </c>
      <c r="M1" s="72">
        <f t="shared" si="0"/>
        <v>2017403</v>
      </c>
      <c r="N1" s="72">
        <f t="shared" si="0"/>
        <v>1791168</v>
      </c>
      <c r="O1" s="72">
        <f t="shared" si="0"/>
        <v>3172</v>
      </c>
      <c r="P1" s="72">
        <f t="shared" si="0"/>
        <v>1794340</v>
      </c>
      <c r="Q1" s="72">
        <f t="shared" si="0"/>
        <v>807326</v>
      </c>
      <c r="R1" s="73">
        <f>Q1/N1</f>
        <v>0.45072600671740448</v>
      </c>
      <c r="S1" s="72">
        <f>SUM(S4:S66)</f>
        <v>2736</v>
      </c>
      <c r="T1" s="73">
        <f>S1/O1</f>
        <v>0.86254728877679698</v>
      </c>
      <c r="U1" s="72">
        <f>SUM(U4:U66)</f>
        <v>810062</v>
      </c>
      <c r="V1" s="73">
        <f>U1/P1</f>
        <v>0.4514540165186085</v>
      </c>
      <c r="W1" s="72">
        <f t="shared" ref="W1:AI1" si="1">SUM(W4:W66)</f>
        <v>15474</v>
      </c>
      <c r="X1" s="72">
        <f t="shared" si="1"/>
        <v>540</v>
      </c>
      <c r="Y1" s="72">
        <f t="shared" si="1"/>
        <v>16014</v>
      </c>
      <c r="Z1" s="72">
        <f t="shared" si="1"/>
        <v>12929</v>
      </c>
      <c r="AA1" s="72">
        <f t="shared" si="1"/>
        <v>324</v>
      </c>
      <c r="AB1" s="72">
        <f t="shared" si="1"/>
        <v>13253</v>
      </c>
      <c r="AC1" s="72">
        <f t="shared" si="1"/>
        <v>5170</v>
      </c>
      <c r="AD1" s="72">
        <f t="shared" si="1"/>
        <v>64351</v>
      </c>
      <c r="AE1" s="72">
        <f t="shared" si="1"/>
        <v>69521</v>
      </c>
      <c r="AF1" s="72">
        <f t="shared" si="1"/>
        <v>73</v>
      </c>
      <c r="AG1" s="72">
        <f t="shared" si="1"/>
        <v>40</v>
      </c>
      <c r="AH1" s="72">
        <f t="shared" si="1"/>
        <v>0</v>
      </c>
      <c r="AI1" s="72">
        <f t="shared" si="1"/>
        <v>127</v>
      </c>
    </row>
    <row r="3" spans="1:36" s="142" customFormat="1" ht="65.650000000000006" x14ac:dyDescent="0.4">
      <c r="A3" s="78" t="s">
        <v>13</v>
      </c>
      <c r="B3" s="78" t="s">
        <v>325</v>
      </c>
      <c r="C3" s="78" t="s">
        <v>32</v>
      </c>
      <c r="D3" s="79" t="s">
        <v>888</v>
      </c>
      <c r="E3" s="79" t="s">
        <v>889</v>
      </c>
      <c r="F3" s="79" t="s">
        <v>0</v>
      </c>
      <c r="G3" s="79" t="s">
        <v>88</v>
      </c>
      <c r="H3" s="79" t="s">
        <v>1</v>
      </c>
      <c r="I3" s="79" t="s">
        <v>5</v>
      </c>
      <c r="J3" s="79" t="s">
        <v>53</v>
      </c>
      <c r="K3" s="79" t="s">
        <v>28</v>
      </c>
      <c r="L3" s="79" t="s">
        <v>18</v>
      </c>
      <c r="M3" s="79" t="s">
        <v>19</v>
      </c>
      <c r="N3" s="79" t="s">
        <v>29</v>
      </c>
      <c r="O3" s="79" t="s">
        <v>20</v>
      </c>
      <c r="P3" s="79" t="s">
        <v>21</v>
      </c>
      <c r="Q3" s="79" t="s">
        <v>22</v>
      </c>
      <c r="R3" s="81" t="s">
        <v>23</v>
      </c>
      <c r="S3" s="79" t="s">
        <v>24</v>
      </c>
      <c r="T3" s="81" t="s">
        <v>25</v>
      </c>
      <c r="U3" s="79" t="s">
        <v>26</v>
      </c>
      <c r="V3" s="81" t="s">
        <v>27</v>
      </c>
      <c r="W3" s="79" t="s">
        <v>9</v>
      </c>
      <c r="X3" s="79" t="s">
        <v>10</v>
      </c>
      <c r="Y3" s="79" t="s">
        <v>11</v>
      </c>
      <c r="Z3" s="79" t="s">
        <v>16</v>
      </c>
      <c r="AA3" s="79" t="s">
        <v>17</v>
      </c>
      <c r="AB3" s="79" t="s">
        <v>30</v>
      </c>
      <c r="AC3" s="79" t="s">
        <v>31</v>
      </c>
      <c r="AD3" s="79" t="s">
        <v>14</v>
      </c>
      <c r="AE3" s="79" t="s">
        <v>15</v>
      </c>
      <c r="AF3" s="79" t="s">
        <v>34</v>
      </c>
      <c r="AG3" s="79" t="s">
        <v>33</v>
      </c>
      <c r="AH3" s="79" t="s">
        <v>12</v>
      </c>
      <c r="AI3" s="79" t="s">
        <v>87</v>
      </c>
    </row>
    <row r="4" spans="1:36" x14ac:dyDescent="0.35">
      <c r="A4" s="54" t="s">
        <v>739</v>
      </c>
      <c r="B4" s="42" t="s">
        <v>746</v>
      </c>
      <c r="C4" s="54" t="s">
        <v>35</v>
      </c>
      <c r="E4" s="43">
        <v>1</v>
      </c>
      <c r="F4" s="43">
        <v>2</v>
      </c>
      <c r="G4" s="43">
        <v>2</v>
      </c>
      <c r="H4" s="43">
        <v>2</v>
      </c>
      <c r="I4" s="43">
        <v>2</v>
      </c>
      <c r="J4" s="43">
        <v>2</v>
      </c>
      <c r="K4" s="43">
        <v>23959</v>
      </c>
      <c r="L4" s="43">
        <v>46</v>
      </c>
      <c r="M4" s="43">
        <v>24005</v>
      </c>
      <c r="N4" s="43">
        <v>0</v>
      </c>
      <c r="O4" s="43">
        <v>0</v>
      </c>
      <c r="P4" s="43">
        <v>0</v>
      </c>
      <c r="AC4" s="55"/>
      <c r="AG4" s="43">
        <v>0</v>
      </c>
      <c r="AH4" s="43">
        <v>0</v>
      </c>
      <c r="AI4" s="43">
        <v>2</v>
      </c>
      <c r="AJ4" s="43"/>
    </row>
    <row r="5" spans="1:36" x14ac:dyDescent="0.35">
      <c r="A5" s="54" t="s">
        <v>739</v>
      </c>
      <c r="B5" s="42" t="s">
        <v>747</v>
      </c>
      <c r="C5" s="54" t="s">
        <v>35</v>
      </c>
      <c r="D5" s="43">
        <v>1</v>
      </c>
      <c r="F5" s="43">
        <v>2</v>
      </c>
      <c r="G5" s="43">
        <v>0</v>
      </c>
      <c r="H5" s="43">
        <v>3</v>
      </c>
      <c r="I5" s="43">
        <v>2</v>
      </c>
      <c r="J5" s="43">
        <v>2</v>
      </c>
      <c r="K5" s="43">
        <v>33742</v>
      </c>
      <c r="L5" s="43">
        <v>78</v>
      </c>
      <c r="M5" s="43">
        <v>33820</v>
      </c>
      <c r="N5" s="43">
        <v>33742</v>
      </c>
      <c r="O5" s="43">
        <v>78</v>
      </c>
      <c r="P5" s="43">
        <v>33820</v>
      </c>
      <c r="Q5" s="43">
        <v>17150</v>
      </c>
      <c r="R5" s="52">
        <f t="shared" ref="R5:R64" si="2">Q5/N5</f>
        <v>0.50826862663742511</v>
      </c>
      <c r="S5" s="43">
        <v>68</v>
      </c>
      <c r="T5" s="52">
        <f t="shared" ref="T5:T64" si="3">S5/O5</f>
        <v>0.87179487179487181</v>
      </c>
      <c r="U5" s="43">
        <v>17218</v>
      </c>
      <c r="V5" s="52">
        <f t="shared" ref="V5:V64" si="4">U5/P5</f>
        <v>0.50910703725606155</v>
      </c>
      <c r="W5" s="43">
        <v>455</v>
      </c>
      <c r="X5" s="43">
        <v>15</v>
      </c>
      <c r="Y5" s="43">
        <v>470</v>
      </c>
      <c r="Z5" s="43">
        <v>432</v>
      </c>
      <c r="AA5" s="43">
        <v>11</v>
      </c>
      <c r="AB5" s="43">
        <v>443</v>
      </c>
      <c r="AC5" s="55">
        <v>5</v>
      </c>
      <c r="AD5" s="43">
        <v>1657</v>
      </c>
      <c r="AE5" s="43">
        <v>1662</v>
      </c>
      <c r="AF5" s="43">
        <v>1</v>
      </c>
      <c r="AG5" s="43">
        <v>0</v>
      </c>
      <c r="AH5" s="43">
        <v>0</v>
      </c>
      <c r="AI5" s="43">
        <v>2</v>
      </c>
      <c r="AJ5" s="43"/>
    </row>
    <row r="6" spans="1:36" x14ac:dyDescent="0.35">
      <c r="A6" s="54" t="s">
        <v>739</v>
      </c>
      <c r="B6" s="54" t="s">
        <v>748</v>
      </c>
      <c r="C6" s="54" t="s">
        <v>35</v>
      </c>
      <c r="E6" s="43">
        <v>1</v>
      </c>
      <c r="F6" s="43">
        <v>5</v>
      </c>
      <c r="G6" s="43">
        <v>5</v>
      </c>
      <c r="H6" s="43">
        <v>5</v>
      </c>
      <c r="I6" s="43">
        <v>4</v>
      </c>
      <c r="J6" s="43">
        <v>4</v>
      </c>
      <c r="K6" s="43">
        <v>87869</v>
      </c>
      <c r="L6" s="43">
        <v>77</v>
      </c>
      <c r="M6" s="43">
        <v>87946</v>
      </c>
      <c r="N6" s="43">
        <v>0</v>
      </c>
      <c r="O6" s="43">
        <v>0</v>
      </c>
      <c r="P6" s="43">
        <v>0</v>
      </c>
      <c r="AC6" s="55"/>
      <c r="AF6" s="43">
        <v>1</v>
      </c>
      <c r="AG6" s="43">
        <v>1</v>
      </c>
      <c r="AH6" s="43">
        <v>0</v>
      </c>
      <c r="AI6" s="43">
        <v>5</v>
      </c>
      <c r="AJ6" s="43"/>
    </row>
    <row r="7" spans="1:36" x14ac:dyDescent="0.35">
      <c r="A7" s="54" t="s">
        <v>739</v>
      </c>
      <c r="B7" s="42" t="s">
        <v>749</v>
      </c>
      <c r="C7" s="54" t="s">
        <v>35</v>
      </c>
      <c r="D7" s="43">
        <v>1</v>
      </c>
      <c r="F7" s="43">
        <v>2</v>
      </c>
      <c r="G7" s="43">
        <v>0</v>
      </c>
      <c r="H7" s="43">
        <v>4</v>
      </c>
      <c r="I7" s="43">
        <v>2</v>
      </c>
      <c r="J7" s="43">
        <v>2</v>
      </c>
      <c r="K7" s="43">
        <v>33077</v>
      </c>
      <c r="L7" s="43">
        <v>132</v>
      </c>
      <c r="M7" s="43">
        <v>33209</v>
      </c>
      <c r="N7" s="43">
        <v>33077</v>
      </c>
      <c r="O7" s="43">
        <v>132</v>
      </c>
      <c r="P7" s="43">
        <v>33209</v>
      </c>
      <c r="Q7" s="43">
        <v>13103</v>
      </c>
      <c r="R7" s="52">
        <f t="shared" si="2"/>
        <v>0.39613628805514406</v>
      </c>
      <c r="S7" s="43">
        <v>104</v>
      </c>
      <c r="T7" s="52">
        <f t="shared" si="3"/>
        <v>0.78787878787878785</v>
      </c>
      <c r="U7" s="43">
        <v>13207</v>
      </c>
      <c r="V7" s="52">
        <f t="shared" si="4"/>
        <v>0.39769339636845435</v>
      </c>
      <c r="W7" s="43">
        <v>117</v>
      </c>
      <c r="X7" s="43">
        <v>6</v>
      </c>
      <c r="Y7" s="43">
        <v>123</v>
      </c>
      <c r="Z7" s="43">
        <v>92</v>
      </c>
      <c r="AA7" s="43">
        <v>4</v>
      </c>
      <c r="AB7" s="43">
        <v>96</v>
      </c>
      <c r="AC7" s="55">
        <v>40</v>
      </c>
      <c r="AD7" s="43">
        <v>1158</v>
      </c>
      <c r="AE7" s="43">
        <v>1198</v>
      </c>
      <c r="AF7" s="43">
        <v>2</v>
      </c>
      <c r="AG7" s="43">
        <v>1</v>
      </c>
      <c r="AH7" s="43">
        <v>0</v>
      </c>
      <c r="AI7" s="43">
        <v>2</v>
      </c>
      <c r="AJ7" s="43"/>
    </row>
    <row r="8" spans="1:36" x14ac:dyDescent="0.35">
      <c r="A8" s="54" t="s">
        <v>739</v>
      </c>
      <c r="B8" s="42" t="s">
        <v>750</v>
      </c>
      <c r="C8" s="54" t="s">
        <v>35</v>
      </c>
      <c r="D8" s="43">
        <v>1</v>
      </c>
      <c r="F8" s="43">
        <v>1</v>
      </c>
      <c r="G8" s="43">
        <v>0</v>
      </c>
      <c r="H8" s="43">
        <v>2</v>
      </c>
      <c r="I8" s="43">
        <v>1</v>
      </c>
      <c r="J8" s="43">
        <v>1</v>
      </c>
      <c r="K8" s="43">
        <v>10024</v>
      </c>
      <c r="L8" s="43">
        <v>0</v>
      </c>
      <c r="M8" s="43">
        <v>10024</v>
      </c>
      <c r="N8" s="43">
        <v>10024</v>
      </c>
      <c r="O8" s="43">
        <v>0</v>
      </c>
      <c r="P8" s="43">
        <v>10024</v>
      </c>
      <c r="Q8" s="43">
        <v>2997</v>
      </c>
      <c r="R8" s="52">
        <f t="shared" si="2"/>
        <v>0.29898244213886671</v>
      </c>
      <c r="S8" s="43">
        <v>0</v>
      </c>
      <c r="U8" s="43">
        <v>2997</v>
      </c>
      <c r="V8" s="52">
        <f t="shared" si="4"/>
        <v>0.29898244213886671</v>
      </c>
      <c r="W8" s="43">
        <v>78</v>
      </c>
      <c r="X8" s="43">
        <v>0</v>
      </c>
      <c r="Y8" s="43">
        <v>78</v>
      </c>
      <c r="Z8" s="43">
        <v>76</v>
      </c>
      <c r="AA8" s="43">
        <v>0</v>
      </c>
      <c r="AB8" s="43">
        <v>76</v>
      </c>
      <c r="AC8" s="55">
        <v>49</v>
      </c>
      <c r="AD8" s="43">
        <v>281</v>
      </c>
      <c r="AE8" s="43">
        <v>330</v>
      </c>
      <c r="AF8" s="43">
        <v>1</v>
      </c>
      <c r="AG8" s="43">
        <v>1</v>
      </c>
      <c r="AH8" s="43">
        <v>0</v>
      </c>
      <c r="AI8" s="43">
        <v>1</v>
      </c>
      <c r="AJ8" s="43"/>
    </row>
    <row r="9" spans="1:36" x14ac:dyDescent="0.35">
      <c r="A9" s="54" t="s">
        <v>739</v>
      </c>
      <c r="B9" s="42" t="s">
        <v>751</v>
      </c>
      <c r="C9" s="54" t="s">
        <v>35</v>
      </c>
      <c r="D9" s="43">
        <v>1</v>
      </c>
      <c r="F9" s="43">
        <v>1</v>
      </c>
      <c r="G9" s="43">
        <v>0</v>
      </c>
      <c r="H9" s="43">
        <v>2</v>
      </c>
      <c r="I9" s="43">
        <v>1</v>
      </c>
      <c r="J9" s="43">
        <v>0</v>
      </c>
      <c r="K9" s="43">
        <v>10543</v>
      </c>
      <c r="L9" s="43">
        <v>0</v>
      </c>
      <c r="M9" s="43">
        <v>10543</v>
      </c>
      <c r="N9" s="43">
        <v>10543</v>
      </c>
      <c r="O9" s="43">
        <v>0</v>
      </c>
      <c r="P9" s="43">
        <v>10543</v>
      </c>
      <c r="Q9" s="43">
        <v>4395</v>
      </c>
      <c r="R9" s="52">
        <f t="shared" si="2"/>
        <v>0.41686427013184102</v>
      </c>
      <c r="S9" s="43">
        <v>1</v>
      </c>
      <c r="U9" s="43">
        <v>4396</v>
      </c>
      <c r="V9" s="52">
        <f t="shared" si="4"/>
        <v>0.41695911979512473</v>
      </c>
      <c r="W9" s="43">
        <v>207</v>
      </c>
      <c r="X9" s="43">
        <v>2</v>
      </c>
      <c r="Y9" s="43">
        <v>209</v>
      </c>
      <c r="Z9" s="43">
        <v>138</v>
      </c>
      <c r="AA9" s="43">
        <v>0</v>
      </c>
      <c r="AB9" s="43">
        <v>138</v>
      </c>
      <c r="AC9" s="55">
        <v>8</v>
      </c>
      <c r="AD9" s="43">
        <v>359</v>
      </c>
      <c r="AE9" s="43">
        <v>367</v>
      </c>
      <c r="AF9" s="43">
        <v>0</v>
      </c>
      <c r="AG9" s="43">
        <v>0</v>
      </c>
      <c r="AH9" s="43">
        <v>0</v>
      </c>
      <c r="AI9" s="43">
        <v>1</v>
      </c>
      <c r="AJ9" s="43"/>
    </row>
    <row r="10" spans="1:36" x14ac:dyDescent="0.35">
      <c r="A10" s="54" t="s">
        <v>739</v>
      </c>
      <c r="B10" s="42" t="s">
        <v>752</v>
      </c>
      <c r="C10" s="54" t="s">
        <v>35</v>
      </c>
      <c r="E10" s="43">
        <v>1</v>
      </c>
      <c r="F10" s="43">
        <v>1</v>
      </c>
      <c r="G10" s="43">
        <v>1</v>
      </c>
      <c r="H10" s="43">
        <v>1</v>
      </c>
      <c r="I10" s="43">
        <v>0</v>
      </c>
      <c r="J10" s="43">
        <v>0</v>
      </c>
      <c r="K10" s="43">
        <v>11080</v>
      </c>
      <c r="L10" s="43">
        <v>0</v>
      </c>
      <c r="M10" s="43">
        <v>11080</v>
      </c>
      <c r="N10" s="43">
        <v>0</v>
      </c>
      <c r="O10" s="43">
        <v>0</v>
      </c>
      <c r="P10" s="43">
        <v>0</v>
      </c>
      <c r="AC10" s="55"/>
      <c r="AH10" s="43">
        <v>0</v>
      </c>
      <c r="AI10" s="43">
        <v>1</v>
      </c>
      <c r="AJ10" s="43"/>
    </row>
    <row r="11" spans="1:36" x14ac:dyDescent="0.35">
      <c r="A11" s="54" t="s">
        <v>740</v>
      </c>
      <c r="B11" s="54" t="s">
        <v>753</v>
      </c>
      <c r="C11" s="54" t="s">
        <v>35</v>
      </c>
      <c r="E11" s="43">
        <v>1</v>
      </c>
      <c r="F11" s="43">
        <v>2</v>
      </c>
      <c r="G11" s="43">
        <v>2</v>
      </c>
      <c r="H11" s="43">
        <v>2</v>
      </c>
      <c r="I11" s="43">
        <v>2</v>
      </c>
      <c r="J11" s="43">
        <v>2</v>
      </c>
      <c r="K11" s="43">
        <v>2335</v>
      </c>
      <c r="L11" s="43">
        <v>4</v>
      </c>
      <c r="M11" s="43">
        <v>2339</v>
      </c>
      <c r="N11" s="43">
        <v>0</v>
      </c>
      <c r="O11" s="43">
        <v>0</v>
      </c>
      <c r="P11" s="43">
        <v>0</v>
      </c>
      <c r="AC11" s="55"/>
      <c r="AH11" s="43">
        <v>0</v>
      </c>
      <c r="AI11" s="43">
        <v>2</v>
      </c>
      <c r="AJ11" s="43"/>
    </row>
    <row r="12" spans="1:36" x14ac:dyDescent="0.35">
      <c r="A12" s="54" t="s">
        <v>740</v>
      </c>
      <c r="B12" s="54" t="s">
        <v>754</v>
      </c>
      <c r="C12" s="54" t="s">
        <v>35</v>
      </c>
      <c r="D12" s="43">
        <v>1</v>
      </c>
      <c r="F12" s="43">
        <v>1</v>
      </c>
      <c r="G12" s="43">
        <v>0</v>
      </c>
      <c r="H12" s="43">
        <v>2</v>
      </c>
      <c r="I12" s="43">
        <v>0</v>
      </c>
      <c r="J12" s="43">
        <v>0</v>
      </c>
      <c r="K12" s="43">
        <v>2634</v>
      </c>
      <c r="L12" s="43">
        <v>8</v>
      </c>
      <c r="M12" s="43">
        <v>2642</v>
      </c>
      <c r="N12" s="43">
        <v>2634</v>
      </c>
      <c r="O12" s="43">
        <v>8</v>
      </c>
      <c r="P12" s="43">
        <v>2642</v>
      </c>
      <c r="Q12" s="43">
        <v>1492</v>
      </c>
      <c r="R12" s="52">
        <f t="shared" si="2"/>
        <v>0.5664388762338648</v>
      </c>
      <c r="S12" s="43">
        <v>11</v>
      </c>
      <c r="T12" s="52">
        <f t="shared" si="3"/>
        <v>1.375</v>
      </c>
      <c r="U12" s="43">
        <v>1503</v>
      </c>
      <c r="V12" s="52">
        <f t="shared" si="4"/>
        <v>0.56888720666161996</v>
      </c>
      <c r="W12" s="43">
        <v>15</v>
      </c>
      <c r="X12" s="43">
        <v>1</v>
      </c>
      <c r="Y12" s="43">
        <v>16</v>
      </c>
      <c r="Z12" s="43">
        <v>13</v>
      </c>
      <c r="AA12" s="43">
        <v>1</v>
      </c>
      <c r="AB12" s="43">
        <v>14</v>
      </c>
      <c r="AC12" s="55">
        <v>0</v>
      </c>
      <c r="AD12" s="43">
        <v>192</v>
      </c>
      <c r="AE12" s="43">
        <v>192</v>
      </c>
      <c r="AF12" s="43">
        <v>0</v>
      </c>
      <c r="AG12" s="43">
        <v>0</v>
      </c>
      <c r="AH12" s="43">
        <v>0</v>
      </c>
      <c r="AI12" s="43">
        <v>1</v>
      </c>
      <c r="AJ12" s="43"/>
    </row>
    <row r="13" spans="1:36" x14ac:dyDescent="0.35">
      <c r="A13" s="54" t="s">
        <v>740</v>
      </c>
      <c r="B13" s="54" t="s">
        <v>724</v>
      </c>
      <c r="C13" s="54" t="s">
        <v>35</v>
      </c>
      <c r="D13" s="43">
        <v>1</v>
      </c>
      <c r="F13" s="43">
        <v>1</v>
      </c>
      <c r="G13" s="43">
        <v>0</v>
      </c>
      <c r="H13" s="43">
        <v>2</v>
      </c>
      <c r="I13" s="43">
        <v>1</v>
      </c>
      <c r="J13" s="43">
        <v>0</v>
      </c>
      <c r="K13" s="43">
        <v>5300</v>
      </c>
      <c r="L13" s="43">
        <v>2</v>
      </c>
      <c r="M13" s="43">
        <v>5302</v>
      </c>
      <c r="N13" s="43">
        <v>5300</v>
      </c>
      <c r="O13" s="43">
        <v>2</v>
      </c>
      <c r="P13" s="43">
        <v>5302</v>
      </c>
      <c r="Q13" s="43">
        <v>2555</v>
      </c>
      <c r="R13" s="52">
        <f t="shared" si="2"/>
        <v>0.48207547169811321</v>
      </c>
      <c r="S13" s="43">
        <v>2</v>
      </c>
      <c r="T13" s="52">
        <f t="shared" si="3"/>
        <v>1</v>
      </c>
      <c r="U13" s="43">
        <v>2557</v>
      </c>
      <c r="V13" s="52">
        <f t="shared" si="4"/>
        <v>0.48227084119200303</v>
      </c>
      <c r="W13" s="43">
        <v>13</v>
      </c>
      <c r="X13" s="43">
        <v>0</v>
      </c>
      <c r="Y13" s="43">
        <v>13</v>
      </c>
      <c r="Z13" s="43">
        <v>10</v>
      </c>
      <c r="AA13" s="43">
        <v>0</v>
      </c>
      <c r="AB13" s="43">
        <v>10</v>
      </c>
      <c r="AC13" s="55">
        <v>5</v>
      </c>
      <c r="AD13" s="43">
        <v>190</v>
      </c>
      <c r="AE13" s="43">
        <v>195</v>
      </c>
      <c r="AF13" s="43">
        <v>0</v>
      </c>
      <c r="AG13" s="43">
        <v>0</v>
      </c>
      <c r="AH13" s="43">
        <v>0</v>
      </c>
      <c r="AI13" s="43">
        <v>1</v>
      </c>
      <c r="AJ13" s="43"/>
    </row>
    <row r="14" spans="1:36" x14ac:dyDescent="0.35">
      <c r="A14" s="54" t="s">
        <v>740</v>
      </c>
      <c r="B14" s="54" t="s">
        <v>755</v>
      </c>
      <c r="C14" s="54" t="s">
        <v>35</v>
      </c>
      <c r="D14" s="43">
        <v>1</v>
      </c>
      <c r="F14" s="43">
        <v>6</v>
      </c>
      <c r="G14" s="43">
        <v>0</v>
      </c>
      <c r="H14" s="43">
        <v>13</v>
      </c>
      <c r="I14" s="43">
        <v>5</v>
      </c>
      <c r="J14" s="43">
        <v>4</v>
      </c>
      <c r="K14" s="43">
        <v>38684</v>
      </c>
      <c r="L14" s="43">
        <v>37</v>
      </c>
      <c r="M14" s="43">
        <v>38721</v>
      </c>
      <c r="N14" s="43">
        <v>38684</v>
      </c>
      <c r="O14" s="43">
        <v>37</v>
      </c>
      <c r="P14" s="43">
        <v>38721</v>
      </c>
      <c r="Q14" s="43">
        <v>20826</v>
      </c>
      <c r="R14" s="52">
        <f t="shared" si="2"/>
        <v>0.53836211353531171</v>
      </c>
      <c r="S14" s="43">
        <v>36</v>
      </c>
      <c r="T14" s="52">
        <f t="shared" si="3"/>
        <v>0.97297297297297303</v>
      </c>
      <c r="U14" s="43">
        <v>20862</v>
      </c>
      <c r="V14" s="52">
        <f t="shared" si="4"/>
        <v>0.53877740760827453</v>
      </c>
      <c r="W14" s="43">
        <v>314</v>
      </c>
      <c r="X14" s="43">
        <v>7</v>
      </c>
      <c r="Y14" s="43">
        <v>321</v>
      </c>
      <c r="Z14" s="43">
        <v>255</v>
      </c>
      <c r="AA14" s="43">
        <v>4</v>
      </c>
      <c r="AB14" s="43">
        <v>259</v>
      </c>
      <c r="AC14" s="55">
        <v>28</v>
      </c>
      <c r="AD14" s="43">
        <v>1311</v>
      </c>
      <c r="AE14" s="43">
        <v>1339</v>
      </c>
      <c r="AF14" s="43">
        <v>2</v>
      </c>
      <c r="AG14" s="43">
        <v>2</v>
      </c>
      <c r="AH14" s="43">
        <v>0</v>
      </c>
      <c r="AI14" s="43">
        <v>6</v>
      </c>
      <c r="AJ14" s="43"/>
    </row>
    <row r="15" spans="1:36" x14ac:dyDescent="0.35">
      <c r="A15" s="54" t="s">
        <v>740</v>
      </c>
      <c r="B15" s="42" t="s">
        <v>433</v>
      </c>
      <c r="C15" s="54" t="s">
        <v>35</v>
      </c>
      <c r="E15" s="43">
        <v>1</v>
      </c>
      <c r="F15" s="43">
        <v>1</v>
      </c>
      <c r="G15" s="43">
        <v>1</v>
      </c>
      <c r="H15" s="43">
        <v>1</v>
      </c>
      <c r="I15" s="43">
        <v>1</v>
      </c>
      <c r="J15" s="43">
        <v>1</v>
      </c>
      <c r="K15" s="43">
        <v>4291</v>
      </c>
      <c r="L15" s="43">
        <v>0</v>
      </c>
      <c r="M15" s="43">
        <v>4291</v>
      </c>
      <c r="N15" s="43">
        <v>0</v>
      </c>
      <c r="O15" s="43">
        <v>0</v>
      </c>
      <c r="P15" s="43">
        <v>0</v>
      </c>
      <c r="AC15" s="55"/>
      <c r="AG15" s="43">
        <v>0</v>
      </c>
      <c r="AH15" s="43">
        <v>0</v>
      </c>
      <c r="AI15" s="43">
        <v>1</v>
      </c>
      <c r="AJ15" s="43"/>
    </row>
    <row r="16" spans="1:36" x14ac:dyDescent="0.35">
      <c r="A16" s="54" t="s">
        <v>740</v>
      </c>
      <c r="B16" s="42" t="s">
        <v>341</v>
      </c>
      <c r="C16" s="54" t="s">
        <v>35</v>
      </c>
      <c r="D16" s="43">
        <v>1</v>
      </c>
      <c r="F16" s="43">
        <v>1</v>
      </c>
      <c r="G16" s="43">
        <v>0</v>
      </c>
      <c r="H16" s="43">
        <v>3</v>
      </c>
      <c r="I16" s="43">
        <v>1</v>
      </c>
      <c r="J16" s="43">
        <v>1</v>
      </c>
      <c r="K16" s="43">
        <v>4968</v>
      </c>
      <c r="L16" s="43">
        <v>9</v>
      </c>
      <c r="M16" s="43">
        <v>4977</v>
      </c>
      <c r="N16" s="43">
        <v>4968</v>
      </c>
      <c r="O16" s="43">
        <v>9</v>
      </c>
      <c r="P16" s="43">
        <v>4977</v>
      </c>
      <c r="Q16" s="43">
        <v>2159</v>
      </c>
      <c r="R16" s="52">
        <f t="shared" si="2"/>
        <v>0.43458132045088566</v>
      </c>
      <c r="S16" s="43">
        <v>9</v>
      </c>
      <c r="T16" s="52">
        <f t="shared" si="3"/>
        <v>1</v>
      </c>
      <c r="U16" s="43">
        <v>2168</v>
      </c>
      <c r="V16" s="52">
        <f t="shared" si="4"/>
        <v>0.43560377737592926</v>
      </c>
      <c r="W16" s="43">
        <v>4</v>
      </c>
      <c r="X16" s="43">
        <v>1</v>
      </c>
      <c r="Y16" s="43">
        <v>5</v>
      </c>
      <c r="Z16" s="43">
        <v>3</v>
      </c>
      <c r="AA16" s="43">
        <v>1</v>
      </c>
      <c r="AB16" s="43">
        <v>4</v>
      </c>
      <c r="AC16" s="55">
        <v>4</v>
      </c>
      <c r="AD16" s="43">
        <v>100</v>
      </c>
      <c r="AE16" s="43">
        <v>104</v>
      </c>
      <c r="AF16" s="43">
        <v>2</v>
      </c>
      <c r="AG16" s="43">
        <v>0</v>
      </c>
      <c r="AH16" s="43">
        <v>0</v>
      </c>
      <c r="AI16" s="43">
        <v>1</v>
      </c>
      <c r="AJ16" s="43"/>
    </row>
    <row r="17" spans="1:36" x14ac:dyDescent="0.35">
      <c r="A17" s="54" t="s">
        <v>288</v>
      </c>
      <c r="B17" s="42" t="s">
        <v>788</v>
      </c>
      <c r="C17" s="54" t="s">
        <v>35</v>
      </c>
      <c r="D17" s="43">
        <v>1</v>
      </c>
      <c r="F17" s="43">
        <v>1</v>
      </c>
      <c r="G17" s="43">
        <v>0</v>
      </c>
      <c r="H17" s="43">
        <v>2</v>
      </c>
      <c r="I17" s="43">
        <v>0</v>
      </c>
      <c r="J17" s="43">
        <v>0</v>
      </c>
      <c r="K17" s="43">
        <v>9878</v>
      </c>
      <c r="L17" s="43">
        <v>15</v>
      </c>
      <c r="M17" s="43">
        <v>9893</v>
      </c>
      <c r="N17" s="43">
        <v>9878</v>
      </c>
      <c r="O17" s="43">
        <v>15</v>
      </c>
      <c r="P17" s="43">
        <v>9893</v>
      </c>
      <c r="Q17" s="43">
        <v>5997</v>
      </c>
      <c r="R17" s="52">
        <f t="shared" si="2"/>
        <v>0.60710670176149018</v>
      </c>
      <c r="S17" s="43">
        <v>16</v>
      </c>
      <c r="T17" s="52">
        <f t="shared" si="3"/>
        <v>1.0666666666666667</v>
      </c>
      <c r="U17" s="43">
        <v>6013</v>
      </c>
      <c r="V17" s="52">
        <f t="shared" si="4"/>
        <v>0.6078034974224199</v>
      </c>
      <c r="W17" s="43">
        <v>56</v>
      </c>
      <c r="X17" s="43">
        <v>7</v>
      </c>
      <c r="Y17" s="43">
        <v>63</v>
      </c>
      <c r="Z17" s="43">
        <v>48</v>
      </c>
      <c r="AA17" s="43">
        <v>3</v>
      </c>
      <c r="AB17" s="43">
        <v>51</v>
      </c>
      <c r="AC17" s="55">
        <v>4</v>
      </c>
      <c r="AD17" s="43">
        <v>201</v>
      </c>
      <c r="AE17" s="43">
        <v>205</v>
      </c>
      <c r="AF17" s="43">
        <v>0</v>
      </c>
      <c r="AG17" s="43">
        <v>0</v>
      </c>
      <c r="AH17" s="43">
        <v>0</v>
      </c>
      <c r="AI17" s="43">
        <v>1</v>
      </c>
      <c r="AJ17" s="43"/>
    </row>
    <row r="18" spans="1:36" x14ac:dyDescent="0.35">
      <c r="A18" s="54" t="s">
        <v>288</v>
      </c>
      <c r="B18" s="42" t="s">
        <v>756</v>
      </c>
      <c r="C18" s="54" t="s">
        <v>35</v>
      </c>
      <c r="D18" s="43">
        <v>1</v>
      </c>
      <c r="F18" s="43">
        <v>3</v>
      </c>
      <c r="G18" s="43">
        <v>0</v>
      </c>
      <c r="H18" s="43">
        <v>8</v>
      </c>
      <c r="I18" s="43">
        <v>3</v>
      </c>
      <c r="J18" s="43">
        <v>2</v>
      </c>
      <c r="K18" s="43">
        <v>40024</v>
      </c>
      <c r="L18" s="43">
        <v>14</v>
      </c>
      <c r="M18" s="43">
        <v>40038</v>
      </c>
      <c r="N18" s="43">
        <v>40024</v>
      </c>
      <c r="O18" s="43">
        <v>14</v>
      </c>
      <c r="P18" s="43">
        <v>40038</v>
      </c>
      <c r="Q18" s="43">
        <v>17247</v>
      </c>
      <c r="R18" s="52">
        <f t="shared" si="2"/>
        <v>0.43091645012992202</v>
      </c>
      <c r="S18" s="43">
        <v>12</v>
      </c>
      <c r="T18" s="52">
        <f t="shared" si="3"/>
        <v>0.8571428571428571</v>
      </c>
      <c r="U18" s="43">
        <v>17259</v>
      </c>
      <c r="V18" s="52">
        <f t="shared" si="4"/>
        <v>0.43106548778660275</v>
      </c>
      <c r="W18" s="43">
        <v>342</v>
      </c>
      <c r="X18" s="43">
        <v>11</v>
      </c>
      <c r="Y18" s="43">
        <v>353</v>
      </c>
      <c r="Z18" s="43">
        <v>315</v>
      </c>
      <c r="AA18" s="43">
        <v>9</v>
      </c>
      <c r="AB18" s="43">
        <v>324</v>
      </c>
      <c r="AC18" s="55">
        <v>55</v>
      </c>
      <c r="AD18" s="43">
        <v>804</v>
      </c>
      <c r="AE18" s="43">
        <v>859</v>
      </c>
      <c r="AF18" s="43">
        <v>1</v>
      </c>
      <c r="AG18" s="43">
        <v>0</v>
      </c>
      <c r="AH18" s="43">
        <v>0</v>
      </c>
      <c r="AI18" s="43">
        <v>3</v>
      </c>
      <c r="AJ18" s="43"/>
    </row>
    <row r="19" spans="1:36" x14ac:dyDescent="0.35">
      <c r="A19" s="54" t="s">
        <v>288</v>
      </c>
      <c r="B19" s="42" t="s">
        <v>757</v>
      </c>
      <c r="C19" s="54" t="s">
        <v>35</v>
      </c>
      <c r="D19" s="43">
        <v>1</v>
      </c>
      <c r="F19" s="43">
        <v>3</v>
      </c>
      <c r="G19" s="43">
        <v>0</v>
      </c>
      <c r="H19" s="43">
        <v>6</v>
      </c>
      <c r="I19" s="43">
        <v>2</v>
      </c>
      <c r="J19" s="43">
        <v>1</v>
      </c>
      <c r="K19" s="43">
        <v>44106</v>
      </c>
      <c r="L19" s="43">
        <v>29</v>
      </c>
      <c r="M19" s="43">
        <v>44135</v>
      </c>
      <c r="N19" s="43">
        <v>44106</v>
      </c>
      <c r="O19" s="43">
        <v>29</v>
      </c>
      <c r="P19" s="43">
        <v>44135</v>
      </c>
      <c r="Q19" s="43">
        <v>22378</v>
      </c>
      <c r="R19" s="52">
        <f t="shared" si="2"/>
        <v>0.50736861198022942</v>
      </c>
      <c r="S19" s="43">
        <v>24</v>
      </c>
      <c r="T19" s="52">
        <f t="shared" si="3"/>
        <v>0.82758620689655171</v>
      </c>
      <c r="U19" s="43">
        <v>22402</v>
      </c>
      <c r="V19" s="52">
        <f t="shared" si="4"/>
        <v>0.50757901891922508</v>
      </c>
      <c r="W19" s="43">
        <v>347</v>
      </c>
      <c r="X19" s="43">
        <v>10</v>
      </c>
      <c r="Y19" s="43">
        <v>357</v>
      </c>
      <c r="Z19" s="43">
        <v>321</v>
      </c>
      <c r="AA19" s="43">
        <v>5</v>
      </c>
      <c r="AB19" s="43">
        <v>326</v>
      </c>
      <c r="AC19" s="55">
        <v>20</v>
      </c>
      <c r="AD19" s="43">
        <v>727</v>
      </c>
      <c r="AE19" s="43">
        <v>747</v>
      </c>
      <c r="AF19" s="43">
        <v>2</v>
      </c>
      <c r="AG19" s="43">
        <v>1</v>
      </c>
      <c r="AH19" s="43">
        <v>0</v>
      </c>
      <c r="AI19" s="43">
        <v>3</v>
      </c>
      <c r="AJ19" s="43"/>
    </row>
    <row r="20" spans="1:36" x14ac:dyDescent="0.35">
      <c r="A20" s="54" t="s">
        <v>288</v>
      </c>
      <c r="B20" s="42" t="s">
        <v>758</v>
      </c>
      <c r="C20" s="54" t="s">
        <v>35</v>
      </c>
      <c r="D20" s="43">
        <v>1</v>
      </c>
      <c r="F20" s="43">
        <v>1</v>
      </c>
      <c r="G20" s="43">
        <v>0</v>
      </c>
      <c r="H20" s="43">
        <v>2</v>
      </c>
      <c r="I20" s="43">
        <v>0</v>
      </c>
      <c r="J20" s="43">
        <v>0</v>
      </c>
      <c r="K20" s="43">
        <v>15041</v>
      </c>
      <c r="L20" s="43">
        <v>11</v>
      </c>
      <c r="M20" s="43">
        <v>15052</v>
      </c>
      <c r="N20" s="43">
        <v>15041</v>
      </c>
      <c r="O20" s="43">
        <v>11</v>
      </c>
      <c r="P20" s="43">
        <v>15052</v>
      </c>
      <c r="Q20" s="43">
        <v>7125</v>
      </c>
      <c r="R20" s="52">
        <f t="shared" si="2"/>
        <v>0.47370520577089287</v>
      </c>
      <c r="S20" s="43">
        <v>11</v>
      </c>
      <c r="T20" s="52">
        <f t="shared" si="3"/>
        <v>1</v>
      </c>
      <c r="U20" s="43">
        <v>7136</v>
      </c>
      <c r="V20" s="52">
        <f t="shared" si="4"/>
        <v>0.47408982195057137</v>
      </c>
      <c r="W20" s="43">
        <v>67</v>
      </c>
      <c r="X20" s="43">
        <v>3</v>
      </c>
      <c r="Y20" s="43">
        <v>70</v>
      </c>
      <c r="Z20" s="43">
        <v>64</v>
      </c>
      <c r="AA20" s="43">
        <v>2</v>
      </c>
      <c r="AB20" s="43">
        <v>66</v>
      </c>
      <c r="AC20" s="55">
        <v>3</v>
      </c>
      <c r="AD20" s="43">
        <v>578</v>
      </c>
      <c r="AE20" s="43">
        <v>581</v>
      </c>
      <c r="AF20" s="43">
        <v>0</v>
      </c>
      <c r="AG20" s="43">
        <v>0</v>
      </c>
      <c r="AH20" s="43">
        <v>0</v>
      </c>
      <c r="AI20" s="43">
        <v>1</v>
      </c>
      <c r="AJ20" s="43"/>
    </row>
    <row r="21" spans="1:36" x14ac:dyDescent="0.35">
      <c r="A21" s="54" t="s">
        <v>288</v>
      </c>
      <c r="B21" s="42" t="s">
        <v>394</v>
      </c>
      <c r="C21" s="54" t="s">
        <v>35</v>
      </c>
      <c r="D21" s="43">
        <v>1</v>
      </c>
      <c r="F21" s="43">
        <v>1</v>
      </c>
      <c r="G21" s="43">
        <v>0</v>
      </c>
      <c r="H21" s="43">
        <v>2</v>
      </c>
      <c r="I21" s="43">
        <v>1</v>
      </c>
      <c r="J21" s="43">
        <v>0</v>
      </c>
      <c r="K21" s="43">
        <v>5235</v>
      </c>
      <c r="L21" s="43">
        <v>62</v>
      </c>
      <c r="M21" s="43">
        <v>5297</v>
      </c>
      <c r="N21" s="43">
        <v>5235</v>
      </c>
      <c r="O21" s="43">
        <v>62</v>
      </c>
      <c r="P21" s="43">
        <v>5297</v>
      </c>
      <c r="Q21" s="43">
        <v>2684</v>
      </c>
      <c r="R21" s="52">
        <f t="shared" si="2"/>
        <v>0.5127029608404966</v>
      </c>
      <c r="S21" s="43">
        <v>41</v>
      </c>
      <c r="T21" s="52">
        <f t="shared" si="3"/>
        <v>0.66129032258064513</v>
      </c>
      <c r="U21" s="43">
        <v>2725</v>
      </c>
      <c r="V21" s="52">
        <f t="shared" si="4"/>
        <v>0.51444213705871245</v>
      </c>
      <c r="W21" s="43">
        <v>112</v>
      </c>
      <c r="X21" s="43">
        <v>0</v>
      </c>
      <c r="Y21" s="43">
        <v>112</v>
      </c>
      <c r="Z21" s="43">
        <v>104</v>
      </c>
      <c r="AA21" s="43">
        <v>0</v>
      </c>
      <c r="AB21" s="43">
        <v>104</v>
      </c>
      <c r="AC21" s="55">
        <v>1</v>
      </c>
      <c r="AD21" s="43">
        <v>93</v>
      </c>
      <c r="AE21" s="43">
        <v>94</v>
      </c>
      <c r="AF21" s="43">
        <v>0</v>
      </c>
      <c r="AG21" s="43">
        <v>0</v>
      </c>
      <c r="AH21" s="43">
        <v>0</v>
      </c>
      <c r="AI21" s="43">
        <v>1</v>
      </c>
      <c r="AJ21" s="43"/>
    </row>
    <row r="22" spans="1:36" x14ac:dyDescent="0.35">
      <c r="A22" s="54" t="s">
        <v>148</v>
      </c>
      <c r="B22" s="42" t="s">
        <v>759</v>
      </c>
      <c r="C22" s="54" t="s">
        <v>35</v>
      </c>
      <c r="D22" s="43">
        <v>1</v>
      </c>
      <c r="F22" s="43">
        <v>1</v>
      </c>
      <c r="G22" s="43">
        <v>0</v>
      </c>
      <c r="H22" s="43">
        <v>6</v>
      </c>
      <c r="I22" s="43">
        <v>1</v>
      </c>
      <c r="J22" s="43">
        <v>0</v>
      </c>
      <c r="K22" s="43">
        <v>27851</v>
      </c>
      <c r="L22" s="43">
        <v>51</v>
      </c>
      <c r="M22" s="43">
        <v>27902</v>
      </c>
      <c r="N22" s="43">
        <v>27851</v>
      </c>
      <c r="O22" s="43">
        <v>51</v>
      </c>
      <c r="P22" s="43">
        <v>27902</v>
      </c>
      <c r="Q22" s="43">
        <v>7459</v>
      </c>
      <c r="R22" s="52">
        <f t="shared" si="2"/>
        <v>0.26781803166852175</v>
      </c>
      <c r="S22" s="43">
        <v>44</v>
      </c>
      <c r="T22" s="52">
        <f t="shared" si="3"/>
        <v>0.86274509803921573</v>
      </c>
      <c r="U22" s="43">
        <v>7503</v>
      </c>
      <c r="V22" s="52">
        <f t="shared" si="4"/>
        <v>0.26890545480610711</v>
      </c>
      <c r="W22" s="43">
        <v>127</v>
      </c>
      <c r="X22" s="43">
        <v>5</v>
      </c>
      <c r="Y22" s="43">
        <v>132</v>
      </c>
      <c r="Z22" s="43">
        <v>88</v>
      </c>
      <c r="AA22" s="43">
        <v>4</v>
      </c>
      <c r="AB22" s="43">
        <v>92</v>
      </c>
      <c r="AC22" s="55">
        <v>65</v>
      </c>
      <c r="AD22" s="43">
        <v>524</v>
      </c>
      <c r="AE22" s="43">
        <v>589</v>
      </c>
      <c r="AF22" s="43">
        <v>3</v>
      </c>
      <c r="AG22" s="43">
        <v>1</v>
      </c>
      <c r="AH22" s="43">
        <v>0</v>
      </c>
      <c r="AI22" s="43">
        <v>1</v>
      </c>
      <c r="AJ22" s="43"/>
    </row>
    <row r="23" spans="1:36" x14ac:dyDescent="0.35">
      <c r="A23" s="54" t="s">
        <v>148</v>
      </c>
      <c r="B23" s="42" t="s">
        <v>760</v>
      </c>
      <c r="C23" s="54" t="s">
        <v>35</v>
      </c>
      <c r="D23" s="43">
        <v>1</v>
      </c>
      <c r="F23" s="43">
        <v>2</v>
      </c>
      <c r="G23" s="43">
        <v>0</v>
      </c>
      <c r="H23" s="43">
        <v>4</v>
      </c>
      <c r="I23" s="43">
        <v>2</v>
      </c>
      <c r="J23" s="43">
        <v>1</v>
      </c>
      <c r="K23" s="43">
        <v>29174</v>
      </c>
      <c r="L23" s="43">
        <v>84</v>
      </c>
      <c r="M23" s="43">
        <v>29258</v>
      </c>
      <c r="N23" s="43">
        <v>29174</v>
      </c>
      <c r="O23" s="43">
        <v>84</v>
      </c>
      <c r="P23" s="43">
        <v>29258</v>
      </c>
      <c r="Q23" s="43">
        <v>13948</v>
      </c>
      <c r="R23" s="52">
        <f t="shared" si="2"/>
        <v>0.47809693562761363</v>
      </c>
      <c r="S23" s="43">
        <v>70</v>
      </c>
      <c r="T23" s="52">
        <f t="shared" si="3"/>
        <v>0.83333333333333337</v>
      </c>
      <c r="U23" s="43">
        <v>14018</v>
      </c>
      <c r="V23" s="52">
        <f t="shared" si="4"/>
        <v>0.47911682274933354</v>
      </c>
      <c r="W23" s="43">
        <v>240</v>
      </c>
      <c r="X23" s="43">
        <v>4</v>
      </c>
      <c r="Y23" s="43">
        <v>244</v>
      </c>
      <c r="Z23" s="43">
        <v>158</v>
      </c>
      <c r="AA23" s="43">
        <v>4</v>
      </c>
      <c r="AB23" s="43">
        <v>162</v>
      </c>
      <c r="AC23" s="55">
        <v>8</v>
      </c>
      <c r="AD23" s="43">
        <v>1343</v>
      </c>
      <c r="AE23" s="43">
        <v>1351</v>
      </c>
      <c r="AF23" s="43">
        <v>1</v>
      </c>
      <c r="AG23" s="43">
        <v>1</v>
      </c>
      <c r="AH23" s="43">
        <v>0</v>
      </c>
      <c r="AI23" s="43">
        <v>2</v>
      </c>
      <c r="AJ23" s="43"/>
    </row>
    <row r="24" spans="1:36" x14ac:dyDescent="0.35">
      <c r="A24" s="54" t="s">
        <v>148</v>
      </c>
      <c r="B24" s="42" t="s">
        <v>761</v>
      </c>
      <c r="C24" s="54" t="s">
        <v>35</v>
      </c>
      <c r="D24" s="43">
        <v>1</v>
      </c>
      <c r="F24" s="43">
        <v>1</v>
      </c>
      <c r="G24" s="43">
        <v>0</v>
      </c>
      <c r="H24" s="43">
        <v>2</v>
      </c>
      <c r="I24" s="43">
        <v>1</v>
      </c>
      <c r="J24" s="43">
        <v>1</v>
      </c>
      <c r="K24" s="43">
        <v>14008</v>
      </c>
      <c r="L24" s="43">
        <v>231</v>
      </c>
      <c r="M24" s="43">
        <v>14239</v>
      </c>
      <c r="N24" s="43">
        <v>14008</v>
      </c>
      <c r="O24" s="43">
        <v>231</v>
      </c>
      <c r="P24" s="43">
        <v>14239</v>
      </c>
      <c r="Q24" s="43">
        <v>6200</v>
      </c>
      <c r="R24" s="52">
        <f t="shared" si="2"/>
        <v>0.44260422615648198</v>
      </c>
      <c r="S24" s="43">
        <v>185</v>
      </c>
      <c r="T24" s="52">
        <f t="shared" si="3"/>
        <v>0.80086580086580084</v>
      </c>
      <c r="U24" s="43">
        <v>6385</v>
      </c>
      <c r="V24" s="52">
        <f t="shared" si="4"/>
        <v>0.44841632137088278</v>
      </c>
      <c r="W24" s="43">
        <v>62</v>
      </c>
      <c r="X24" s="43">
        <v>5</v>
      </c>
      <c r="Y24" s="43">
        <v>67</v>
      </c>
      <c r="Z24" s="43">
        <v>45</v>
      </c>
      <c r="AA24" s="43">
        <v>0</v>
      </c>
      <c r="AB24" s="43">
        <v>45</v>
      </c>
      <c r="AC24" s="55">
        <v>71</v>
      </c>
      <c r="AD24" s="43">
        <v>542</v>
      </c>
      <c r="AE24" s="43">
        <v>613</v>
      </c>
      <c r="AG24" s="43">
        <v>0</v>
      </c>
      <c r="AH24" s="43">
        <v>0</v>
      </c>
      <c r="AI24" s="43">
        <v>1</v>
      </c>
      <c r="AJ24" s="43"/>
    </row>
    <row r="25" spans="1:36" x14ac:dyDescent="0.35">
      <c r="A25" s="54" t="s">
        <v>148</v>
      </c>
      <c r="B25" s="42" t="s">
        <v>762</v>
      </c>
      <c r="C25" s="54" t="s">
        <v>35</v>
      </c>
      <c r="E25" s="43">
        <v>1</v>
      </c>
      <c r="F25" s="43">
        <v>1</v>
      </c>
      <c r="G25" s="43">
        <v>1</v>
      </c>
      <c r="H25" s="43">
        <v>1</v>
      </c>
      <c r="I25" s="43">
        <v>1</v>
      </c>
      <c r="J25" s="43">
        <v>1</v>
      </c>
      <c r="K25" s="43">
        <v>9965</v>
      </c>
      <c r="L25" s="43">
        <v>19</v>
      </c>
      <c r="M25" s="43">
        <v>9984</v>
      </c>
      <c r="N25" s="43">
        <v>0</v>
      </c>
      <c r="O25" s="43">
        <v>0</v>
      </c>
      <c r="P25" s="43">
        <v>0</v>
      </c>
      <c r="AC25" s="55"/>
      <c r="AG25" s="43">
        <v>0</v>
      </c>
      <c r="AH25" s="43">
        <v>0</v>
      </c>
      <c r="AI25" s="43">
        <v>1</v>
      </c>
      <c r="AJ25" s="43"/>
    </row>
    <row r="26" spans="1:36" x14ac:dyDescent="0.35">
      <c r="A26" s="54" t="s">
        <v>148</v>
      </c>
      <c r="B26" s="42" t="s">
        <v>763</v>
      </c>
      <c r="C26" s="54" t="s">
        <v>35</v>
      </c>
      <c r="E26" s="43">
        <v>1</v>
      </c>
      <c r="F26" s="43">
        <v>1</v>
      </c>
      <c r="G26" s="43">
        <v>1</v>
      </c>
      <c r="H26" s="43">
        <v>1</v>
      </c>
      <c r="I26" s="43">
        <v>1</v>
      </c>
      <c r="J26" s="43">
        <v>1</v>
      </c>
      <c r="K26" s="43">
        <v>11549</v>
      </c>
      <c r="L26" s="43">
        <v>57</v>
      </c>
      <c r="M26" s="43">
        <v>11606</v>
      </c>
      <c r="N26" s="43">
        <v>0</v>
      </c>
      <c r="O26" s="43">
        <v>0</v>
      </c>
      <c r="P26" s="43">
        <v>0</v>
      </c>
      <c r="AC26" s="55"/>
      <c r="AF26" s="43">
        <v>1</v>
      </c>
      <c r="AG26" s="43">
        <v>1</v>
      </c>
      <c r="AH26" s="43">
        <v>0</v>
      </c>
      <c r="AI26" s="43">
        <v>1</v>
      </c>
      <c r="AJ26" s="43"/>
    </row>
    <row r="27" spans="1:36" x14ac:dyDescent="0.35">
      <c r="A27" s="54" t="s">
        <v>148</v>
      </c>
      <c r="B27" s="42" t="s">
        <v>423</v>
      </c>
      <c r="C27" s="54" t="s">
        <v>35</v>
      </c>
      <c r="D27" s="43">
        <v>1</v>
      </c>
      <c r="F27" s="43">
        <v>1</v>
      </c>
      <c r="G27" s="43">
        <v>0</v>
      </c>
      <c r="H27" s="43">
        <v>2</v>
      </c>
      <c r="I27" s="43">
        <v>1</v>
      </c>
      <c r="J27" s="43">
        <v>0</v>
      </c>
      <c r="K27" s="43">
        <v>13606</v>
      </c>
      <c r="L27" s="43">
        <v>41</v>
      </c>
      <c r="M27" s="43">
        <v>13647</v>
      </c>
      <c r="N27" s="43">
        <v>13606</v>
      </c>
      <c r="O27" s="43">
        <v>41</v>
      </c>
      <c r="P27" s="43">
        <v>13647</v>
      </c>
      <c r="Q27" s="43">
        <v>6565</v>
      </c>
      <c r="R27" s="52">
        <f t="shared" si="2"/>
        <v>0.48250771718359547</v>
      </c>
      <c r="S27" s="43">
        <v>43</v>
      </c>
      <c r="T27" s="52">
        <f t="shared" si="3"/>
        <v>1.0487804878048781</v>
      </c>
      <c r="U27" s="43">
        <v>6608</v>
      </c>
      <c r="V27" s="52">
        <f t="shared" si="4"/>
        <v>0.48420898365941234</v>
      </c>
      <c r="W27" s="43">
        <v>205</v>
      </c>
      <c r="X27" s="43">
        <v>5</v>
      </c>
      <c r="Y27" s="43">
        <v>210</v>
      </c>
      <c r="Z27" s="43">
        <v>138</v>
      </c>
      <c r="AA27" s="43">
        <v>5</v>
      </c>
      <c r="AB27" s="43">
        <v>143</v>
      </c>
      <c r="AC27" s="55">
        <v>4</v>
      </c>
      <c r="AD27" s="43">
        <v>482</v>
      </c>
      <c r="AE27" s="43">
        <v>486</v>
      </c>
      <c r="AF27" s="43">
        <v>0</v>
      </c>
      <c r="AG27" s="43">
        <v>0</v>
      </c>
      <c r="AH27" s="43">
        <v>0</v>
      </c>
      <c r="AI27" s="43">
        <v>1</v>
      </c>
      <c r="AJ27" s="43"/>
    </row>
    <row r="28" spans="1:36" x14ac:dyDescent="0.35">
      <c r="A28" s="54" t="s">
        <v>148</v>
      </c>
      <c r="B28" s="42" t="s">
        <v>812</v>
      </c>
      <c r="C28" s="54" t="s">
        <v>35</v>
      </c>
      <c r="D28" s="43">
        <v>1</v>
      </c>
      <c r="F28" s="43">
        <v>2</v>
      </c>
      <c r="G28" s="43">
        <v>0</v>
      </c>
      <c r="H28" s="43">
        <v>3</v>
      </c>
      <c r="I28" s="43">
        <v>2</v>
      </c>
      <c r="J28" s="43">
        <v>1</v>
      </c>
      <c r="K28" s="43">
        <v>26929</v>
      </c>
      <c r="L28" s="43">
        <v>14</v>
      </c>
      <c r="M28" s="43">
        <v>26943</v>
      </c>
      <c r="N28" s="43">
        <v>26929</v>
      </c>
      <c r="O28" s="43">
        <v>14</v>
      </c>
      <c r="P28" s="43">
        <v>26943</v>
      </c>
      <c r="Q28" s="43">
        <v>10517</v>
      </c>
      <c r="R28" s="52">
        <f t="shared" si="2"/>
        <v>0.39054550855954545</v>
      </c>
      <c r="S28" s="43">
        <v>12</v>
      </c>
      <c r="T28" s="52">
        <f t="shared" si="3"/>
        <v>0.8571428571428571</v>
      </c>
      <c r="U28" s="43">
        <v>10529</v>
      </c>
      <c r="V28" s="52">
        <f t="shared" si="4"/>
        <v>0.39078795976691533</v>
      </c>
      <c r="W28" s="43">
        <v>189</v>
      </c>
      <c r="X28" s="43">
        <v>0</v>
      </c>
      <c r="Y28" s="43">
        <v>189</v>
      </c>
      <c r="Z28" s="43">
        <v>141</v>
      </c>
      <c r="AA28" s="43">
        <v>0</v>
      </c>
      <c r="AB28" s="43">
        <v>141</v>
      </c>
      <c r="AC28" s="55">
        <v>14</v>
      </c>
      <c r="AD28" s="43">
        <v>812</v>
      </c>
      <c r="AE28" s="43">
        <v>826</v>
      </c>
      <c r="AF28" s="43">
        <v>0</v>
      </c>
      <c r="AG28" s="43">
        <v>0</v>
      </c>
      <c r="AH28" s="43">
        <v>0</v>
      </c>
      <c r="AI28" s="43">
        <v>2</v>
      </c>
      <c r="AJ28" s="43"/>
    </row>
    <row r="29" spans="1:36" x14ac:dyDescent="0.35">
      <c r="A29" s="54" t="s">
        <v>213</v>
      </c>
      <c r="B29" s="42" t="s">
        <v>764</v>
      </c>
      <c r="C29" s="54" t="s">
        <v>35</v>
      </c>
      <c r="D29" s="43">
        <v>1</v>
      </c>
      <c r="F29" s="43">
        <v>5</v>
      </c>
      <c r="G29" s="43">
        <v>0</v>
      </c>
      <c r="H29" s="43">
        <v>9</v>
      </c>
      <c r="I29" s="43">
        <v>5</v>
      </c>
      <c r="J29" s="43">
        <v>4</v>
      </c>
      <c r="K29" s="43">
        <v>41192</v>
      </c>
      <c r="L29" s="43">
        <v>12</v>
      </c>
      <c r="M29" s="43">
        <v>41204</v>
      </c>
      <c r="N29" s="43">
        <v>41192</v>
      </c>
      <c r="O29" s="43">
        <v>12</v>
      </c>
      <c r="P29" s="43">
        <v>41204</v>
      </c>
      <c r="Q29" s="43">
        <v>18985</v>
      </c>
      <c r="R29" s="52">
        <f t="shared" si="2"/>
        <v>0.46089046416779955</v>
      </c>
      <c r="S29" s="43">
        <v>10</v>
      </c>
      <c r="T29" s="52">
        <f t="shared" si="3"/>
        <v>0.83333333333333337</v>
      </c>
      <c r="U29" s="43">
        <v>18995</v>
      </c>
      <c r="V29" s="52">
        <f t="shared" si="4"/>
        <v>0.46099893214251042</v>
      </c>
      <c r="W29" s="43">
        <v>227</v>
      </c>
      <c r="X29" s="43">
        <v>0</v>
      </c>
      <c r="Y29" s="43">
        <v>227</v>
      </c>
      <c r="Z29" s="43">
        <v>175</v>
      </c>
      <c r="AA29" s="43">
        <v>0</v>
      </c>
      <c r="AB29" s="43">
        <v>175</v>
      </c>
      <c r="AC29" s="55">
        <v>185</v>
      </c>
      <c r="AD29" s="43">
        <v>959</v>
      </c>
      <c r="AE29" s="43">
        <v>1144</v>
      </c>
      <c r="AF29" s="43">
        <v>3</v>
      </c>
      <c r="AG29" s="43">
        <v>2</v>
      </c>
      <c r="AH29" s="43">
        <v>0</v>
      </c>
      <c r="AI29" s="43">
        <v>5</v>
      </c>
      <c r="AJ29" s="43"/>
    </row>
    <row r="30" spans="1:36" x14ac:dyDescent="0.35">
      <c r="A30" s="54" t="s">
        <v>213</v>
      </c>
      <c r="B30" s="42" t="s">
        <v>765</v>
      </c>
      <c r="C30" s="54" t="s">
        <v>35</v>
      </c>
      <c r="D30" s="43">
        <v>1</v>
      </c>
      <c r="F30" s="43">
        <v>2</v>
      </c>
      <c r="G30" s="43">
        <v>0</v>
      </c>
      <c r="H30" s="43">
        <v>3</v>
      </c>
      <c r="I30" s="43">
        <v>2</v>
      </c>
      <c r="J30" s="43">
        <v>2</v>
      </c>
      <c r="K30" s="43">
        <v>16214</v>
      </c>
      <c r="L30" s="43">
        <v>4</v>
      </c>
      <c r="M30" s="43">
        <v>16218</v>
      </c>
      <c r="N30" s="43">
        <v>16214</v>
      </c>
      <c r="O30" s="43">
        <v>4</v>
      </c>
      <c r="P30" s="43">
        <v>16218</v>
      </c>
      <c r="Q30" s="43">
        <v>6982</v>
      </c>
      <c r="R30" s="52">
        <f t="shared" si="2"/>
        <v>0.43061551745405208</v>
      </c>
      <c r="S30" s="43">
        <v>4</v>
      </c>
      <c r="T30" s="52">
        <f t="shared" si="3"/>
        <v>1</v>
      </c>
      <c r="U30" s="43">
        <v>6986</v>
      </c>
      <c r="V30" s="52">
        <f t="shared" si="4"/>
        <v>0.43075595017881368</v>
      </c>
      <c r="W30" s="43">
        <v>134</v>
      </c>
      <c r="X30" s="43">
        <v>2</v>
      </c>
      <c r="Y30" s="43">
        <v>136</v>
      </c>
      <c r="Z30" s="43">
        <v>129</v>
      </c>
      <c r="AA30" s="43">
        <v>2</v>
      </c>
      <c r="AB30" s="43">
        <v>131</v>
      </c>
      <c r="AC30" s="55">
        <v>277</v>
      </c>
      <c r="AD30" s="43">
        <v>466</v>
      </c>
      <c r="AE30" s="43">
        <v>743</v>
      </c>
      <c r="AF30" s="43">
        <v>0</v>
      </c>
      <c r="AG30" s="43">
        <v>0</v>
      </c>
      <c r="AH30" s="43">
        <v>0</v>
      </c>
      <c r="AI30" s="43">
        <v>2</v>
      </c>
      <c r="AJ30" s="43"/>
    </row>
    <row r="31" spans="1:36" x14ac:dyDescent="0.35">
      <c r="A31" s="54" t="s">
        <v>213</v>
      </c>
      <c r="B31" s="42" t="s">
        <v>766</v>
      </c>
      <c r="C31" s="54" t="s">
        <v>35</v>
      </c>
      <c r="D31" s="43">
        <v>1</v>
      </c>
      <c r="F31" s="43">
        <v>3</v>
      </c>
      <c r="G31" s="43">
        <v>0</v>
      </c>
      <c r="H31" s="43">
        <v>4</v>
      </c>
      <c r="I31" s="43">
        <v>3</v>
      </c>
      <c r="J31" s="43">
        <v>3</v>
      </c>
      <c r="K31" s="43">
        <v>17725</v>
      </c>
      <c r="L31" s="43">
        <v>8</v>
      </c>
      <c r="M31" s="43">
        <v>17733</v>
      </c>
      <c r="N31" s="43">
        <v>17725</v>
      </c>
      <c r="O31" s="43">
        <v>8</v>
      </c>
      <c r="P31" s="43">
        <v>17733</v>
      </c>
      <c r="Q31" s="43">
        <v>8551</v>
      </c>
      <c r="R31" s="52">
        <f t="shared" si="2"/>
        <v>0.482425952045134</v>
      </c>
      <c r="S31" s="43">
        <v>8</v>
      </c>
      <c r="T31" s="52">
        <f t="shared" si="3"/>
        <v>1</v>
      </c>
      <c r="U31" s="43">
        <v>8559</v>
      </c>
      <c r="V31" s="52">
        <f t="shared" si="4"/>
        <v>0.48265944848587378</v>
      </c>
      <c r="W31" s="43">
        <v>111</v>
      </c>
      <c r="X31" s="43">
        <v>2</v>
      </c>
      <c r="Y31" s="43">
        <v>113</v>
      </c>
      <c r="Z31" s="43">
        <v>99</v>
      </c>
      <c r="AA31" s="43">
        <v>0</v>
      </c>
      <c r="AB31" s="43">
        <v>99</v>
      </c>
      <c r="AC31" s="55">
        <v>4</v>
      </c>
      <c r="AD31" s="43">
        <v>733</v>
      </c>
      <c r="AE31" s="43">
        <v>737</v>
      </c>
      <c r="AF31" s="43">
        <v>0</v>
      </c>
      <c r="AG31" s="43">
        <v>0</v>
      </c>
      <c r="AH31" s="43">
        <v>0</v>
      </c>
      <c r="AI31" s="43">
        <v>3</v>
      </c>
      <c r="AJ31" s="43"/>
    </row>
    <row r="32" spans="1:36" x14ac:dyDescent="0.35">
      <c r="A32" s="54" t="s">
        <v>213</v>
      </c>
      <c r="B32" s="42" t="s">
        <v>767</v>
      </c>
      <c r="C32" s="54" t="s">
        <v>35</v>
      </c>
      <c r="E32" s="43">
        <v>1</v>
      </c>
      <c r="F32" s="43">
        <v>1</v>
      </c>
      <c r="G32" s="43">
        <v>1</v>
      </c>
      <c r="H32" s="43">
        <v>1</v>
      </c>
      <c r="I32" s="43">
        <v>1</v>
      </c>
      <c r="J32" s="43">
        <v>1</v>
      </c>
      <c r="K32" s="43">
        <v>6430</v>
      </c>
      <c r="L32" s="43">
        <v>3</v>
      </c>
      <c r="M32" s="43">
        <v>6433</v>
      </c>
      <c r="N32" s="43">
        <v>0</v>
      </c>
      <c r="O32" s="43">
        <v>0</v>
      </c>
      <c r="P32" s="43">
        <v>0</v>
      </c>
      <c r="AC32" s="55"/>
      <c r="AH32" s="43">
        <v>0</v>
      </c>
      <c r="AI32" s="43">
        <v>1</v>
      </c>
      <c r="AJ32" s="43"/>
    </row>
    <row r="33" spans="1:36" x14ac:dyDescent="0.35">
      <c r="A33" s="54" t="s">
        <v>158</v>
      </c>
      <c r="B33" s="42" t="s">
        <v>768</v>
      </c>
      <c r="C33" s="54" t="s">
        <v>35</v>
      </c>
      <c r="D33" s="43">
        <v>1</v>
      </c>
      <c r="F33" s="43">
        <v>4</v>
      </c>
      <c r="G33" s="43">
        <v>0</v>
      </c>
      <c r="H33" s="43">
        <v>6</v>
      </c>
      <c r="I33" s="43">
        <v>2</v>
      </c>
      <c r="J33" s="43">
        <v>2</v>
      </c>
      <c r="K33" s="43">
        <v>90670</v>
      </c>
      <c r="L33" s="43">
        <v>50</v>
      </c>
      <c r="M33" s="43">
        <v>90720</v>
      </c>
      <c r="N33" s="43">
        <v>90670</v>
      </c>
      <c r="O33" s="43">
        <v>50</v>
      </c>
      <c r="P33" s="43">
        <v>90720</v>
      </c>
      <c r="Q33" s="43">
        <v>37951</v>
      </c>
      <c r="R33" s="52">
        <f t="shared" si="2"/>
        <v>0.41856181758023603</v>
      </c>
      <c r="S33" s="43">
        <v>47</v>
      </c>
      <c r="T33" s="52">
        <f t="shared" si="3"/>
        <v>0.94</v>
      </c>
      <c r="U33" s="43">
        <v>37998</v>
      </c>
      <c r="V33" s="52">
        <f t="shared" si="4"/>
        <v>0.41884920634920636</v>
      </c>
      <c r="W33" s="43">
        <v>875</v>
      </c>
      <c r="X33" s="43">
        <v>6</v>
      </c>
      <c r="Y33" s="43">
        <v>881</v>
      </c>
      <c r="Z33" s="43">
        <v>577</v>
      </c>
      <c r="AA33" s="43">
        <v>6</v>
      </c>
      <c r="AB33" s="43">
        <v>583</v>
      </c>
      <c r="AC33" s="55">
        <v>23</v>
      </c>
      <c r="AD33" s="43">
        <v>3718</v>
      </c>
      <c r="AE33" s="43">
        <v>3741</v>
      </c>
      <c r="AF33" s="43">
        <v>2</v>
      </c>
      <c r="AG33" s="43">
        <v>2</v>
      </c>
      <c r="AH33" s="43">
        <v>0</v>
      </c>
      <c r="AI33" s="43">
        <v>4</v>
      </c>
      <c r="AJ33" s="43"/>
    </row>
    <row r="34" spans="1:36" x14ac:dyDescent="0.35">
      <c r="A34" s="54" t="s">
        <v>158</v>
      </c>
      <c r="B34" s="42" t="s">
        <v>769</v>
      </c>
      <c r="C34" s="54" t="s">
        <v>35</v>
      </c>
      <c r="E34" s="43">
        <v>1</v>
      </c>
      <c r="F34" s="43">
        <v>1</v>
      </c>
      <c r="G34" s="43">
        <v>1</v>
      </c>
      <c r="H34" s="43">
        <v>1</v>
      </c>
      <c r="I34" s="43">
        <v>1</v>
      </c>
      <c r="J34" s="43">
        <v>1</v>
      </c>
      <c r="K34" s="43">
        <v>18484</v>
      </c>
      <c r="L34" s="43">
        <v>0</v>
      </c>
      <c r="M34" s="43">
        <v>18484</v>
      </c>
      <c r="N34" s="43">
        <v>0</v>
      </c>
      <c r="O34" s="43">
        <v>0</v>
      </c>
      <c r="P34" s="43">
        <v>0</v>
      </c>
      <c r="AC34" s="55"/>
      <c r="AH34" s="43">
        <v>0</v>
      </c>
      <c r="AI34" s="43">
        <v>1</v>
      </c>
      <c r="AJ34" s="43"/>
    </row>
    <row r="35" spans="1:36" x14ac:dyDescent="0.35">
      <c r="A35" s="54" t="s">
        <v>158</v>
      </c>
      <c r="B35" s="42" t="s">
        <v>814</v>
      </c>
      <c r="C35" s="54" t="s">
        <v>35</v>
      </c>
      <c r="E35" s="43">
        <v>1</v>
      </c>
      <c r="F35" s="56">
        <v>1</v>
      </c>
      <c r="G35" s="43">
        <v>1</v>
      </c>
      <c r="H35" s="56">
        <v>1</v>
      </c>
      <c r="I35" s="43">
        <v>1</v>
      </c>
      <c r="J35" s="43">
        <v>1</v>
      </c>
      <c r="K35" s="43">
        <v>14857</v>
      </c>
      <c r="L35" s="43">
        <v>0</v>
      </c>
      <c r="M35" s="43">
        <v>14857</v>
      </c>
      <c r="N35" s="43">
        <v>0</v>
      </c>
      <c r="O35" s="43">
        <v>0</v>
      </c>
      <c r="P35" s="43">
        <v>0</v>
      </c>
      <c r="AC35" s="55"/>
      <c r="AH35" s="43">
        <v>0</v>
      </c>
      <c r="AI35" s="43">
        <v>1</v>
      </c>
      <c r="AJ35" s="43"/>
    </row>
    <row r="36" spans="1:36" x14ac:dyDescent="0.35">
      <c r="A36" s="54" t="s">
        <v>158</v>
      </c>
      <c r="B36" s="54" t="s">
        <v>770</v>
      </c>
      <c r="C36" s="54" t="s">
        <v>35</v>
      </c>
      <c r="D36" s="43">
        <v>1</v>
      </c>
      <c r="F36" s="56">
        <v>1</v>
      </c>
      <c r="G36" s="43">
        <v>0</v>
      </c>
      <c r="H36" s="56">
        <v>3</v>
      </c>
      <c r="I36" s="43">
        <v>1</v>
      </c>
      <c r="J36" s="43">
        <v>1</v>
      </c>
      <c r="K36" s="43">
        <v>22864</v>
      </c>
      <c r="L36" s="43">
        <v>345</v>
      </c>
      <c r="M36" s="43">
        <v>23209</v>
      </c>
      <c r="N36" s="43">
        <v>22864</v>
      </c>
      <c r="O36" s="43">
        <v>345</v>
      </c>
      <c r="P36" s="43">
        <v>23209</v>
      </c>
      <c r="Q36" s="43">
        <v>12682</v>
      </c>
      <c r="R36" s="52">
        <f t="shared" si="2"/>
        <v>0.55467109867039888</v>
      </c>
      <c r="S36" s="43">
        <v>287</v>
      </c>
      <c r="T36" s="52">
        <f t="shared" si="3"/>
        <v>0.8318840579710145</v>
      </c>
      <c r="U36" s="43">
        <v>12969</v>
      </c>
      <c r="V36" s="52">
        <f t="shared" si="4"/>
        <v>0.55879184799000392</v>
      </c>
      <c r="W36" s="43">
        <v>295</v>
      </c>
      <c r="X36" s="43">
        <v>42</v>
      </c>
      <c r="Y36" s="43">
        <v>337</v>
      </c>
      <c r="Z36" s="43">
        <v>227</v>
      </c>
      <c r="AA36" s="43">
        <v>32</v>
      </c>
      <c r="AB36" s="43">
        <v>259</v>
      </c>
      <c r="AC36" s="55">
        <v>54</v>
      </c>
      <c r="AD36" s="43">
        <v>1879</v>
      </c>
      <c r="AE36" s="43">
        <v>1933</v>
      </c>
      <c r="AF36" s="43">
        <v>2</v>
      </c>
      <c r="AG36" s="43">
        <v>1</v>
      </c>
      <c r="AH36" s="43">
        <v>0</v>
      </c>
      <c r="AI36" s="43">
        <v>1</v>
      </c>
      <c r="AJ36" s="43"/>
    </row>
    <row r="37" spans="1:36" x14ac:dyDescent="0.35">
      <c r="A37" s="54" t="s">
        <v>158</v>
      </c>
      <c r="B37" s="42" t="s">
        <v>771</v>
      </c>
      <c r="C37" s="54" t="s">
        <v>35</v>
      </c>
      <c r="D37" s="43">
        <v>1</v>
      </c>
      <c r="F37" s="43">
        <v>1</v>
      </c>
      <c r="G37" s="43">
        <v>0</v>
      </c>
      <c r="H37" s="43">
        <v>4</v>
      </c>
      <c r="I37" s="43">
        <v>1</v>
      </c>
      <c r="J37" s="43">
        <v>0</v>
      </c>
      <c r="K37" s="43">
        <v>27298</v>
      </c>
      <c r="L37" s="43">
        <v>763</v>
      </c>
      <c r="M37" s="43">
        <v>28061</v>
      </c>
      <c r="N37" s="43">
        <v>27298</v>
      </c>
      <c r="O37" s="43">
        <v>763</v>
      </c>
      <c r="P37" s="43">
        <v>28061</v>
      </c>
      <c r="Q37" s="43">
        <v>14598</v>
      </c>
      <c r="R37" s="52">
        <f t="shared" si="2"/>
        <v>0.53476445160817643</v>
      </c>
      <c r="S37" s="43">
        <v>675</v>
      </c>
      <c r="T37" s="52">
        <f t="shared" si="3"/>
        <v>0.88466579292267367</v>
      </c>
      <c r="U37" s="43">
        <v>15273</v>
      </c>
      <c r="V37" s="52">
        <f t="shared" si="4"/>
        <v>0.54427853604647014</v>
      </c>
      <c r="W37" s="43">
        <v>242</v>
      </c>
      <c r="X37" s="43">
        <v>33</v>
      </c>
      <c r="Y37" s="43">
        <v>275</v>
      </c>
      <c r="Z37" s="43">
        <v>206</v>
      </c>
      <c r="AA37" s="43">
        <v>13</v>
      </c>
      <c r="AB37" s="43">
        <v>219</v>
      </c>
      <c r="AC37" s="55">
        <v>104</v>
      </c>
      <c r="AD37" s="43">
        <v>1325</v>
      </c>
      <c r="AE37" s="43">
        <v>1429</v>
      </c>
      <c r="AF37" s="43">
        <v>0</v>
      </c>
      <c r="AG37" s="43">
        <v>0</v>
      </c>
      <c r="AH37" s="43">
        <v>0</v>
      </c>
      <c r="AI37" s="43">
        <v>1</v>
      </c>
      <c r="AJ37" s="43"/>
    </row>
    <row r="38" spans="1:36" x14ac:dyDescent="0.35">
      <c r="A38" s="54" t="s">
        <v>158</v>
      </c>
      <c r="B38" s="54" t="s">
        <v>772</v>
      </c>
      <c r="C38" s="54" t="s">
        <v>35</v>
      </c>
      <c r="D38" s="43">
        <v>1</v>
      </c>
      <c r="F38" s="43">
        <v>2</v>
      </c>
      <c r="G38" s="43">
        <v>0</v>
      </c>
      <c r="H38" s="43">
        <v>5</v>
      </c>
      <c r="I38" s="43">
        <v>2</v>
      </c>
      <c r="J38" s="43">
        <v>2</v>
      </c>
      <c r="K38" s="43">
        <v>41204</v>
      </c>
      <c r="L38" s="43">
        <v>17</v>
      </c>
      <c r="M38" s="43">
        <v>41221</v>
      </c>
      <c r="N38" s="43">
        <v>41204</v>
      </c>
      <c r="O38" s="43">
        <v>17</v>
      </c>
      <c r="P38" s="43">
        <v>41221</v>
      </c>
      <c r="Q38" s="43">
        <v>20032</v>
      </c>
      <c r="R38" s="52">
        <f t="shared" si="2"/>
        <v>0.48616639161246483</v>
      </c>
      <c r="S38" s="43">
        <v>18</v>
      </c>
      <c r="T38" s="52">
        <f t="shared" si="3"/>
        <v>1.0588235294117647</v>
      </c>
      <c r="U38" s="43">
        <v>20050</v>
      </c>
      <c r="V38" s="52">
        <f t="shared" si="4"/>
        <v>0.48640256180102376</v>
      </c>
      <c r="W38" s="43">
        <v>213</v>
      </c>
      <c r="X38" s="43">
        <v>19</v>
      </c>
      <c r="Y38" s="43">
        <v>232</v>
      </c>
      <c r="Z38" s="43">
        <v>133</v>
      </c>
      <c r="AA38" s="43">
        <v>2</v>
      </c>
      <c r="AB38" s="43">
        <v>135</v>
      </c>
      <c r="AC38" s="55">
        <v>75</v>
      </c>
      <c r="AD38" s="43">
        <v>3045</v>
      </c>
      <c r="AE38" s="43">
        <v>3120</v>
      </c>
      <c r="AF38" s="43">
        <v>1</v>
      </c>
      <c r="AG38" s="43">
        <v>0</v>
      </c>
      <c r="AH38" s="43">
        <v>0</v>
      </c>
      <c r="AI38" s="43">
        <v>2</v>
      </c>
      <c r="AJ38" s="43"/>
    </row>
    <row r="39" spans="1:36" x14ac:dyDescent="0.35">
      <c r="A39" s="54" t="s">
        <v>158</v>
      </c>
      <c r="B39" s="42" t="s">
        <v>50</v>
      </c>
      <c r="C39" s="54" t="s">
        <v>35</v>
      </c>
      <c r="D39" s="43">
        <v>1</v>
      </c>
      <c r="F39" s="43">
        <v>2</v>
      </c>
      <c r="G39" s="43">
        <v>0</v>
      </c>
      <c r="H39" s="43">
        <v>4</v>
      </c>
      <c r="I39" s="43">
        <v>1</v>
      </c>
      <c r="J39" s="43">
        <v>1</v>
      </c>
      <c r="K39" s="43">
        <v>41962</v>
      </c>
      <c r="L39" s="43">
        <v>27</v>
      </c>
      <c r="M39" s="43">
        <v>41989</v>
      </c>
      <c r="N39" s="43">
        <v>41962</v>
      </c>
      <c r="O39" s="43">
        <v>27</v>
      </c>
      <c r="P39" s="43">
        <v>41989</v>
      </c>
      <c r="Q39" s="43">
        <v>14709</v>
      </c>
      <c r="R39" s="52">
        <f t="shared" si="2"/>
        <v>0.35053143320146801</v>
      </c>
      <c r="S39" s="43">
        <v>24</v>
      </c>
      <c r="T39" s="52">
        <f t="shared" si="3"/>
        <v>0.88888888888888884</v>
      </c>
      <c r="U39" s="43">
        <v>14733</v>
      </c>
      <c r="V39" s="52">
        <f t="shared" si="4"/>
        <v>0.35087761080282931</v>
      </c>
      <c r="W39" s="43">
        <v>162</v>
      </c>
      <c r="X39" s="43">
        <v>4</v>
      </c>
      <c r="Y39" s="43">
        <v>166</v>
      </c>
      <c r="Z39" s="43">
        <v>111</v>
      </c>
      <c r="AA39" s="43">
        <v>0</v>
      </c>
      <c r="AB39" s="43">
        <v>111</v>
      </c>
      <c r="AC39" s="55">
        <v>19</v>
      </c>
      <c r="AD39" s="43">
        <v>1092</v>
      </c>
      <c r="AE39" s="43">
        <v>1111</v>
      </c>
      <c r="AF39" s="43">
        <v>1</v>
      </c>
      <c r="AG39" s="43">
        <v>1</v>
      </c>
      <c r="AH39" s="43">
        <v>0</v>
      </c>
      <c r="AI39" s="43">
        <v>2</v>
      </c>
      <c r="AJ39" s="43"/>
    </row>
    <row r="40" spans="1:36" x14ac:dyDescent="0.35">
      <c r="A40" s="54" t="s">
        <v>158</v>
      </c>
      <c r="B40" s="42" t="s">
        <v>773</v>
      </c>
      <c r="C40" s="54" t="s">
        <v>35</v>
      </c>
      <c r="D40" s="43">
        <v>1</v>
      </c>
      <c r="F40" s="43">
        <v>2</v>
      </c>
      <c r="G40" s="43">
        <v>0</v>
      </c>
      <c r="H40" s="43">
        <v>3</v>
      </c>
      <c r="I40" s="43">
        <v>1</v>
      </c>
      <c r="J40" s="43">
        <v>1</v>
      </c>
      <c r="K40" s="43">
        <v>43756</v>
      </c>
      <c r="L40" s="43">
        <v>28</v>
      </c>
      <c r="M40" s="43">
        <v>43784</v>
      </c>
      <c r="N40" s="43">
        <v>43756</v>
      </c>
      <c r="O40" s="43">
        <v>28</v>
      </c>
      <c r="P40" s="43">
        <v>43784</v>
      </c>
      <c r="Q40" s="43">
        <v>17473</v>
      </c>
      <c r="R40" s="52">
        <f t="shared" si="2"/>
        <v>0.39932809214736265</v>
      </c>
      <c r="S40" s="43">
        <v>26</v>
      </c>
      <c r="T40" s="52">
        <f t="shared" si="3"/>
        <v>0.9285714285714286</v>
      </c>
      <c r="U40" s="43">
        <v>17499</v>
      </c>
      <c r="V40" s="52">
        <f t="shared" si="4"/>
        <v>0.39966654485656861</v>
      </c>
      <c r="W40" s="43">
        <v>226</v>
      </c>
      <c r="X40" s="43">
        <v>12</v>
      </c>
      <c r="Y40" s="43">
        <v>238</v>
      </c>
      <c r="Z40" s="43">
        <v>176</v>
      </c>
      <c r="AA40" s="43">
        <v>5</v>
      </c>
      <c r="AB40" s="43">
        <v>181</v>
      </c>
      <c r="AC40" s="55">
        <v>6</v>
      </c>
      <c r="AD40" s="43">
        <v>1786</v>
      </c>
      <c r="AE40" s="43">
        <v>1792</v>
      </c>
      <c r="AF40" s="43">
        <v>0</v>
      </c>
      <c r="AG40" s="43">
        <v>0</v>
      </c>
      <c r="AH40" s="43">
        <v>0</v>
      </c>
      <c r="AI40" s="43">
        <v>2</v>
      </c>
      <c r="AJ40" s="43"/>
    </row>
    <row r="41" spans="1:36" x14ac:dyDescent="0.35">
      <c r="A41" s="54" t="s">
        <v>741</v>
      </c>
      <c r="B41" s="54" t="s">
        <v>774</v>
      </c>
      <c r="C41" s="54" t="s">
        <v>35</v>
      </c>
      <c r="D41" s="43">
        <v>1</v>
      </c>
      <c r="F41" s="43">
        <v>2</v>
      </c>
      <c r="G41" s="56">
        <v>0</v>
      </c>
      <c r="H41" s="43">
        <v>7</v>
      </c>
      <c r="I41" s="43">
        <v>0</v>
      </c>
      <c r="J41" s="43">
        <v>0</v>
      </c>
      <c r="K41" s="43">
        <v>7337</v>
      </c>
      <c r="L41" s="56">
        <v>48</v>
      </c>
      <c r="M41" s="43">
        <v>7385</v>
      </c>
      <c r="N41" s="43">
        <v>7337</v>
      </c>
      <c r="O41" s="43">
        <v>48</v>
      </c>
      <c r="P41" s="43">
        <v>7385</v>
      </c>
      <c r="Q41" s="43">
        <v>4144</v>
      </c>
      <c r="R41" s="52">
        <f t="shared" si="2"/>
        <v>0.56480850483848988</v>
      </c>
      <c r="S41" s="43">
        <v>48</v>
      </c>
      <c r="T41" s="52">
        <f t="shared" si="3"/>
        <v>1</v>
      </c>
      <c r="U41" s="43">
        <v>4192</v>
      </c>
      <c r="V41" s="52">
        <f t="shared" si="4"/>
        <v>0.56763710223425867</v>
      </c>
      <c r="W41" s="43">
        <v>86</v>
      </c>
      <c r="X41" s="43">
        <v>14</v>
      </c>
      <c r="Y41" s="43">
        <v>100</v>
      </c>
      <c r="Z41" s="43">
        <v>77</v>
      </c>
      <c r="AA41" s="43">
        <v>14</v>
      </c>
      <c r="AB41" s="43">
        <v>91</v>
      </c>
      <c r="AC41" s="43">
        <v>6</v>
      </c>
      <c r="AD41" s="43">
        <v>157</v>
      </c>
      <c r="AE41" s="43">
        <v>163</v>
      </c>
      <c r="AF41" s="43">
        <v>2</v>
      </c>
      <c r="AG41" s="43">
        <v>1</v>
      </c>
      <c r="AH41" s="43">
        <v>0</v>
      </c>
      <c r="AI41" s="43">
        <v>2</v>
      </c>
      <c r="AJ41" s="43"/>
    </row>
    <row r="42" spans="1:36" x14ac:dyDescent="0.35">
      <c r="A42" s="54" t="s">
        <v>741</v>
      </c>
      <c r="B42" s="54" t="s">
        <v>775</v>
      </c>
      <c r="C42" s="42" t="s">
        <v>35</v>
      </c>
      <c r="D42" s="43">
        <v>1</v>
      </c>
      <c r="F42" s="43">
        <v>3</v>
      </c>
      <c r="G42" s="43">
        <v>0</v>
      </c>
      <c r="H42" s="43">
        <v>8</v>
      </c>
      <c r="I42" s="43">
        <v>2</v>
      </c>
      <c r="J42" s="43">
        <v>2</v>
      </c>
      <c r="K42" s="43">
        <v>9616</v>
      </c>
      <c r="L42" s="56">
        <v>19</v>
      </c>
      <c r="M42" s="43">
        <v>9635</v>
      </c>
      <c r="N42" s="43">
        <v>9616</v>
      </c>
      <c r="O42" s="43">
        <v>19</v>
      </c>
      <c r="P42" s="43">
        <v>9635</v>
      </c>
      <c r="Q42" s="43">
        <v>5860</v>
      </c>
      <c r="R42" s="52">
        <f t="shared" si="2"/>
        <v>0.6094009983361065</v>
      </c>
      <c r="S42" s="43">
        <v>61</v>
      </c>
      <c r="T42" s="52">
        <f t="shared" si="3"/>
        <v>3.2105263157894739</v>
      </c>
      <c r="U42" s="43">
        <v>5921</v>
      </c>
      <c r="V42" s="52">
        <f t="shared" si="4"/>
        <v>0.61453035806953815</v>
      </c>
      <c r="W42" s="43">
        <v>111</v>
      </c>
      <c r="X42" s="43">
        <v>5</v>
      </c>
      <c r="Y42" s="43">
        <v>116</v>
      </c>
      <c r="Z42" s="43">
        <v>101</v>
      </c>
      <c r="AA42" s="43">
        <v>5</v>
      </c>
      <c r="AB42" s="43">
        <v>106</v>
      </c>
      <c r="AC42" s="43">
        <v>2</v>
      </c>
      <c r="AD42" s="43">
        <v>250</v>
      </c>
      <c r="AE42" s="43">
        <v>252</v>
      </c>
      <c r="AF42" s="43">
        <v>2</v>
      </c>
      <c r="AG42" s="43">
        <v>0</v>
      </c>
      <c r="AH42" s="43">
        <v>0</v>
      </c>
      <c r="AI42" s="43">
        <v>3</v>
      </c>
      <c r="AJ42" s="43"/>
    </row>
    <row r="43" spans="1:36" x14ac:dyDescent="0.35">
      <c r="A43" s="54" t="s">
        <v>741</v>
      </c>
      <c r="B43" s="54" t="s">
        <v>776</v>
      </c>
      <c r="C43" s="42" t="s">
        <v>35</v>
      </c>
      <c r="D43" s="43">
        <v>1</v>
      </c>
      <c r="F43" s="43">
        <v>2</v>
      </c>
      <c r="G43" s="43">
        <v>0</v>
      </c>
      <c r="H43" s="43">
        <v>4</v>
      </c>
      <c r="I43" s="43">
        <v>1</v>
      </c>
      <c r="J43" s="43">
        <v>1</v>
      </c>
      <c r="K43" s="43">
        <v>5893</v>
      </c>
      <c r="L43" s="56">
        <v>53</v>
      </c>
      <c r="M43" s="43">
        <v>5946</v>
      </c>
      <c r="N43" s="43">
        <v>5893</v>
      </c>
      <c r="O43" s="43">
        <v>53</v>
      </c>
      <c r="P43" s="43">
        <v>5946</v>
      </c>
      <c r="Q43" s="43">
        <v>3834</v>
      </c>
      <c r="R43" s="52">
        <f t="shared" si="2"/>
        <v>0.6506024096385542</v>
      </c>
      <c r="S43" s="43">
        <v>41</v>
      </c>
      <c r="T43" s="52">
        <f t="shared" si="3"/>
        <v>0.77358490566037741</v>
      </c>
      <c r="U43" s="43">
        <v>3875</v>
      </c>
      <c r="V43" s="52">
        <f t="shared" si="4"/>
        <v>0.651698620921628</v>
      </c>
      <c r="W43" s="43">
        <v>73</v>
      </c>
      <c r="X43" s="43">
        <v>15</v>
      </c>
      <c r="Y43" s="43">
        <v>88</v>
      </c>
      <c r="Z43" s="43">
        <v>64</v>
      </c>
      <c r="AA43" s="43">
        <v>12</v>
      </c>
      <c r="AB43" s="43">
        <v>76</v>
      </c>
      <c r="AC43" s="43">
        <v>9</v>
      </c>
      <c r="AD43" s="43">
        <v>234</v>
      </c>
      <c r="AE43" s="43">
        <v>243</v>
      </c>
      <c r="AF43" s="43">
        <v>1</v>
      </c>
      <c r="AG43" s="43">
        <v>1</v>
      </c>
      <c r="AH43" s="43">
        <v>0</v>
      </c>
      <c r="AI43" s="43">
        <v>2</v>
      </c>
      <c r="AJ43" s="43"/>
    </row>
    <row r="44" spans="1:36" x14ac:dyDescent="0.35">
      <c r="A44" s="54" t="s">
        <v>742</v>
      </c>
      <c r="B44" s="54" t="s">
        <v>381</v>
      </c>
      <c r="C44" s="54" t="s">
        <v>35</v>
      </c>
      <c r="D44" s="43">
        <v>1</v>
      </c>
      <c r="F44" s="43">
        <v>2</v>
      </c>
      <c r="H44" s="43">
        <v>4</v>
      </c>
      <c r="I44" s="43">
        <v>1</v>
      </c>
      <c r="J44" s="43">
        <v>1</v>
      </c>
      <c r="K44" s="43">
        <v>62094</v>
      </c>
      <c r="L44" s="43">
        <v>8</v>
      </c>
      <c r="M44" s="43">
        <f t="shared" ref="M44:M66" si="5">L44+K44</f>
        <v>62102</v>
      </c>
      <c r="N44" s="43">
        <f>K44</f>
        <v>62094</v>
      </c>
      <c r="O44" s="43">
        <f>L44</f>
        <v>8</v>
      </c>
      <c r="P44" s="43">
        <f>M44</f>
        <v>62102</v>
      </c>
      <c r="Q44" s="43">
        <v>29101</v>
      </c>
      <c r="R44" s="52">
        <f t="shared" si="2"/>
        <v>0.46866041807582054</v>
      </c>
      <c r="S44" s="43">
        <v>8</v>
      </c>
      <c r="T44" s="52">
        <f t="shared" si="3"/>
        <v>1</v>
      </c>
      <c r="U44" s="43">
        <f>S44+Q44</f>
        <v>29109</v>
      </c>
      <c r="V44" s="52">
        <f t="shared" si="4"/>
        <v>0.4687288654149625</v>
      </c>
      <c r="W44" s="43">
        <v>284</v>
      </c>
      <c r="X44" s="43">
        <v>8</v>
      </c>
      <c r="Y44" s="43">
        <f>X44+W44</f>
        <v>292</v>
      </c>
      <c r="Z44" s="43">
        <v>231</v>
      </c>
      <c r="AA44" s="43">
        <v>3</v>
      </c>
      <c r="AB44" s="43">
        <f t="shared" ref="AB44:AB66" si="6">AA44+Z44</f>
        <v>234</v>
      </c>
      <c r="AC44" s="55">
        <v>213</v>
      </c>
      <c r="AD44" s="43">
        <v>2337</v>
      </c>
      <c r="AE44" s="43">
        <f>AD44+AC44</f>
        <v>2550</v>
      </c>
      <c r="AF44" s="43">
        <v>1</v>
      </c>
      <c r="AI44" s="43">
        <v>2</v>
      </c>
      <c r="AJ44" s="43"/>
    </row>
    <row r="45" spans="1:36" x14ac:dyDescent="0.35">
      <c r="A45" s="54" t="s">
        <v>742</v>
      </c>
      <c r="B45" s="54" t="s">
        <v>382</v>
      </c>
      <c r="C45" s="54" t="s">
        <v>35</v>
      </c>
      <c r="D45" s="43">
        <v>1</v>
      </c>
      <c r="F45" s="43">
        <v>2</v>
      </c>
      <c r="H45" s="56">
        <v>6</v>
      </c>
      <c r="I45" s="43">
        <v>1</v>
      </c>
      <c r="J45" s="43">
        <v>1</v>
      </c>
      <c r="K45" s="43">
        <v>43039</v>
      </c>
      <c r="L45" s="43">
        <v>43</v>
      </c>
      <c r="M45" s="43">
        <f t="shared" si="5"/>
        <v>43082</v>
      </c>
      <c r="N45" s="43">
        <f t="shared" ref="N45:N59" si="7">K45</f>
        <v>43039</v>
      </c>
      <c r="O45" s="43">
        <f t="shared" ref="O45:O59" si="8">L45</f>
        <v>43</v>
      </c>
      <c r="P45" s="43">
        <f t="shared" ref="P45:P66" si="9">M45</f>
        <v>43082</v>
      </c>
      <c r="Q45" s="43">
        <v>23807</v>
      </c>
      <c r="R45" s="52">
        <f t="shared" si="2"/>
        <v>0.55314946908617768</v>
      </c>
      <c r="S45" s="43">
        <v>39</v>
      </c>
      <c r="T45" s="52">
        <f t="shared" si="3"/>
        <v>0.90697674418604646</v>
      </c>
      <c r="U45" s="43">
        <f t="shared" ref="U45:U66" si="10">S45+Q45</f>
        <v>23846</v>
      </c>
      <c r="V45" s="52">
        <f t="shared" si="4"/>
        <v>0.55350262290515762</v>
      </c>
      <c r="W45" s="43">
        <v>295</v>
      </c>
      <c r="X45" s="43">
        <v>9</v>
      </c>
      <c r="Y45" s="43">
        <f t="shared" ref="Y45:Y66" si="11">X45+W45</f>
        <v>304</v>
      </c>
      <c r="Z45" s="43">
        <v>237</v>
      </c>
      <c r="AA45" s="43">
        <v>7</v>
      </c>
      <c r="AB45" s="43">
        <f t="shared" si="6"/>
        <v>244</v>
      </c>
      <c r="AC45" s="55">
        <v>54</v>
      </c>
      <c r="AD45" s="43">
        <v>2152</v>
      </c>
      <c r="AE45" s="43">
        <f t="shared" ref="AE45:AE66" si="12">AD45+AC45</f>
        <v>2206</v>
      </c>
      <c r="AF45" s="43">
        <v>1</v>
      </c>
      <c r="AG45" s="43">
        <v>1</v>
      </c>
      <c r="AI45" s="43">
        <v>2</v>
      </c>
      <c r="AJ45" s="43"/>
    </row>
    <row r="46" spans="1:36" x14ac:dyDescent="0.35">
      <c r="A46" s="54" t="s">
        <v>742</v>
      </c>
      <c r="B46" s="42" t="s">
        <v>380</v>
      </c>
      <c r="C46" s="54" t="s">
        <v>35</v>
      </c>
      <c r="D46" s="43">
        <v>1</v>
      </c>
      <c r="F46" s="43">
        <v>2</v>
      </c>
      <c r="H46" s="43">
        <v>6</v>
      </c>
      <c r="K46" s="43">
        <v>56800</v>
      </c>
      <c r="L46" s="43">
        <v>29</v>
      </c>
      <c r="M46" s="43">
        <f t="shared" si="5"/>
        <v>56829</v>
      </c>
      <c r="N46" s="43">
        <f t="shared" si="7"/>
        <v>56800</v>
      </c>
      <c r="O46" s="43">
        <f t="shared" si="8"/>
        <v>29</v>
      </c>
      <c r="P46" s="43">
        <f t="shared" si="9"/>
        <v>56829</v>
      </c>
      <c r="Q46" s="43">
        <v>25926</v>
      </c>
      <c r="R46" s="52">
        <f t="shared" si="2"/>
        <v>0.45644366197183101</v>
      </c>
      <c r="S46" s="43">
        <v>23</v>
      </c>
      <c r="T46" s="52">
        <f t="shared" si="3"/>
        <v>0.7931034482758621</v>
      </c>
      <c r="U46" s="43">
        <f t="shared" si="10"/>
        <v>25949</v>
      </c>
      <c r="V46" s="52">
        <f t="shared" si="4"/>
        <v>0.45661546041633672</v>
      </c>
      <c r="W46" s="43">
        <v>547</v>
      </c>
      <c r="X46" s="43">
        <v>26</v>
      </c>
      <c r="Y46" s="43">
        <f t="shared" si="11"/>
        <v>573</v>
      </c>
      <c r="Z46" s="43">
        <v>443</v>
      </c>
      <c r="AA46" s="43">
        <v>4</v>
      </c>
      <c r="AB46" s="43">
        <f t="shared" si="6"/>
        <v>447</v>
      </c>
      <c r="AC46" s="55">
        <v>32</v>
      </c>
      <c r="AD46" s="43">
        <v>1719</v>
      </c>
      <c r="AE46" s="43">
        <f t="shared" si="12"/>
        <v>1751</v>
      </c>
      <c r="AF46" s="43">
        <v>1</v>
      </c>
      <c r="AG46" s="43">
        <v>1</v>
      </c>
      <c r="AI46" s="43">
        <v>2</v>
      </c>
      <c r="AJ46" s="43"/>
    </row>
    <row r="47" spans="1:36" x14ac:dyDescent="0.35">
      <c r="A47" s="54" t="s">
        <v>742</v>
      </c>
      <c r="B47" s="42" t="s">
        <v>376</v>
      </c>
      <c r="C47" s="54" t="s">
        <v>35</v>
      </c>
      <c r="D47" s="43">
        <v>1</v>
      </c>
      <c r="F47" s="43">
        <v>2</v>
      </c>
      <c r="H47" s="43">
        <v>6</v>
      </c>
      <c r="I47" s="43">
        <v>1</v>
      </c>
      <c r="J47" s="43">
        <v>1</v>
      </c>
      <c r="K47" s="43">
        <v>53625</v>
      </c>
      <c r="L47" s="43">
        <v>13</v>
      </c>
      <c r="M47" s="43">
        <f t="shared" si="5"/>
        <v>53638</v>
      </c>
      <c r="N47" s="43">
        <f t="shared" si="7"/>
        <v>53625</v>
      </c>
      <c r="O47" s="43">
        <f t="shared" si="8"/>
        <v>13</v>
      </c>
      <c r="P47" s="43">
        <f t="shared" si="9"/>
        <v>53638</v>
      </c>
      <c r="Q47" s="43">
        <v>26570</v>
      </c>
      <c r="R47" s="52">
        <f t="shared" si="2"/>
        <v>0.4954778554778555</v>
      </c>
      <c r="S47" s="43">
        <v>12</v>
      </c>
      <c r="T47" s="52">
        <f t="shared" si="3"/>
        <v>0.92307692307692313</v>
      </c>
      <c r="U47" s="43">
        <f t="shared" si="10"/>
        <v>26582</v>
      </c>
      <c r="V47" s="52">
        <f t="shared" si="4"/>
        <v>0.49558149073418101</v>
      </c>
      <c r="W47" s="43">
        <v>451</v>
      </c>
      <c r="X47" s="43">
        <v>25</v>
      </c>
      <c r="Y47" s="43">
        <f t="shared" si="11"/>
        <v>476</v>
      </c>
      <c r="Z47" s="43">
        <v>332</v>
      </c>
      <c r="AA47" s="43">
        <v>14</v>
      </c>
      <c r="AB47" s="43">
        <f t="shared" si="6"/>
        <v>346</v>
      </c>
      <c r="AC47" s="55">
        <v>81</v>
      </c>
      <c r="AD47" s="43">
        <v>3699</v>
      </c>
      <c r="AE47" s="43">
        <f t="shared" si="12"/>
        <v>3780</v>
      </c>
      <c r="AF47" s="43">
        <v>1</v>
      </c>
      <c r="AG47" s="43">
        <v>1</v>
      </c>
      <c r="AI47" s="43">
        <v>2</v>
      </c>
      <c r="AJ47" s="43"/>
    </row>
    <row r="48" spans="1:36" x14ac:dyDescent="0.35">
      <c r="A48" s="54" t="s">
        <v>742</v>
      </c>
      <c r="B48" s="42" t="s">
        <v>378</v>
      </c>
      <c r="C48" s="54" t="s">
        <v>35</v>
      </c>
      <c r="D48" s="43">
        <v>1</v>
      </c>
      <c r="F48" s="43">
        <v>2</v>
      </c>
      <c r="H48" s="43">
        <v>6</v>
      </c>
      <c r="I48" s="43">
        <v>1</v>
      </c>
      <c r="K48" s="43">
        <v>66474</v>
      </c>
      <c r="L48" s="43">
        <v>13</v>
      </c>
      <c r="M48" s="43">
        <f t="shared" si="5"/>
        <v>66487</v>
      </c>
      <c r="N48" s="43">
        <f t="shared" si="7"/>
        <v>66474</v>
      </c>
      <c r="O48" s="43">
        <f t="shared" si="8"/>
        <v>13</v>
      </c>
      <c r="P48" s="43">
        <f t="shared" si="9"/>
        <v>66487</v>
      </c>
      <c r="Q48" s="43">
        <v>28427</v>
      </c>
      <c r="R48" s="52">
        <f t="shared" si="2"/>
        <v>0.42764088214941182</v>
      </c>
      <c r="S48" s="43">
        <v>11</v>
      </c>
      <c r="T48" s="52">
        <f t="shared" si="3"/>
        <v>0.84615384615384615</v>
      </c>
      <c r="U48" s="43">
        <f t="shared" si="10"/>
        <v>28438</v>
      </c>
      <c r="V48" s="52">
        <f t="shared" si="4"/>
        <v>0.42772271271075546</v>
      </c>
      <c r="W48" s="43">
        <v>430</v>
      </c>
      <c r="X48" s="43">
        <v>7</v>
      </c>
      <c r="Y48" s="43">
        <f t="shared" si="11"/>
        <v>437</v>
      </c>
      <c r="Z48" s="43">
        <v>369</v>
      </c>
      <c r="AA48" s="43">
        <v>5</v>
      </c>
      <c r="AB48" s="43">
        <f t="shared" si="6"/>
        <v>374</v>
      </c>
      <c r="AC48" s="55">
        <v>24</v>
      </c>
      <c r="AD48" s="43">
        <v>2282</v>
      </c>
      <c r="AE48" s="43">
        <f t="shared" si="12"/>
        <v>2306</v>
      </c>
      <c r="AF48" s="43">
        <v>3</v>
      </c>
      <c r="AG48" s="43">
        <v>1</v>
      </c>
      <c r="AI48" s="43">
        <v>2</v>
      </c>
      <c r="AJ48" s="43"/>
    </row>
    <row r="49" spans="1:36" x14ac:dyDescent="0.35">
      <c r="A49" s="54" t="s">
        <v>742</v>
      </c>
      <c r="B49" s="54" t="s">
        <v>377</v>
      </c>
      <c r="C49" s="54" t="s">
        <v>35</v>
      </c>
      <c r="D49" s="43">
        <v>1</v>
      </c>
      <c r="F49" s="43">
        <v>2</v>
      </c>
      <c r="H49" s="43">
        <v>4</v>
      </c>
      <c r="I49" s="43">
        <v>1</v>
      </c>
      <c r="K49" s="43">
        <v>64963</v>
      </c>
      <c r="L49" s="43">
        <v>9</v>
      </c>
      <c r="M49" s="43">
        <f t="shared" si="5"/>
        <v>64972</v>
      </c>
      <c r="N49" s="43">
        <f t="shared" si="7"/>
        <v>64963</v>
      </c>
      <c r="O49" s="43">
        <f t="shared" si="8"/>
        <v>9</v>
      </c>
      <c r="P49" s="43">
        <f t="shared" si="9"/>
        <v>64972</v>
      </c>
      <c r="Q49" s="43">
        <v>26174</v>
      </c>
      <c r="R49" s="52">
        <f t="shared" si="2"/>
        <v>0.40290626972276528</v>
      </c>
      <c r="S49" s="43">
        <v>7</v>
      </c>
      <c r="T49" s="52">
        <f t="shared" si="3"/>
        <v>0.77777777777777779</v>
      </c>
      <c r="U49" s="43">
        <f t="shared" si="10"/>
        <v>26181</v>
      </c>
      <c r="V49" s="52">
        <f t="shared" si="4"/>
        <v>0.40295819737733179</v>
      </c>
      <c r="W49" s="43">
        <v>405</v>
      </c>
      <c r="X49" s="43">
        <v>4</v>
      </c>
      <c r="Y49" s="43">
        <f t="shared" si="11"/>
        <v>409</v>
      </c>
      <c r="Z49" s="43">
        <v>342</v>
      </c>
      <c r="AA49" s="43">
        <v>1</v>
      </c>
      <c r="AB49" s="43">
        <f t="shared" si="6"/>
        <v>343</v>
      </c>
      <c r="AC49" s="55">
        <v>5</v>
      </c>
      <c r="AD49" s="43">
        <v>2201</v>
      </c>
      <c r="AE49" s="43">
        <f t="shared" si="12"/>
        <v>2206</v>
      </c>
      <c r="AF49" s="43">
        <v>1</v>
      </c>
      <c r="AG49" s="43">
        <v>1</v>
      </c>
      <c r="AI49" s="43">
        <v>2</v>
      </c>
      <c r="AJ49" s="43"/>
    </row>
    <row r="50" spans="1:36" x14ac:dyDescent="0.35">
      <c r="A50" s="54" t="s">
        <v>742</v>
      </c>
      <c r="B50" s="54" t="s">
        <v>379</v>
      </c>
      <c r="C50" s="54" t="s">
        <v>35</v>
      </c>
      <c r="D50" s="43">
        <v>1</v>
      </c>
      <c r="F50" s="43">
        <v>2</v>
      </c>
      <c r="H50" s="43">
        <v>7</v>
      </c>
      <c r="I50" s="43">
        <v>1</v>
      </c>
      <c r="J50" s="43">
        <v>1</v>
      </c>
      <c r="K50" s="43">
        <v>59976</v>
      </c>
      <c r="L50" s="43">
        <v>25</v>
      </c>
      <c r="M50" s="43">
        <f t="shared" si="5"/>
        <v>60001</v>
      </c>
      <c r="N50" s="43">
        <f t="shared" si="7"/>
        <v>59976</v>
      </c>
      <c r="O50" s="43">
        <f t="shared" si="8"/>
        <v>25</v>
      </c>
      <c r="P50" s="43">
        <f t="shared" si="9"/>
        <v>60001</v>
      </c>
      <c r="Q50" s="43">
        <v>23080</v>
      </c>
      <c r="R50" s="52">
        <f t="shared" si="2"/>
        <v>0.3848205949046285</v>
      </c>
      <c r="S50" s="43">
        <v>23</v>
      </c>
      <c r="T50" s="52">
        <f t="shared" si="3"/>
        <v>0.92</v>
      </c>
      <c r="U50" s="43">
        <f t="shared" si="10"/>
        <v>23103</v>
      </c>
      <c r="V50" s="52">
        <f t="shared" si="4"/>
        <v>0.38504358260695654</v>
      </c>
      <c r="W50" s="43">
        <v>574</v>
      </c>
      <c r="X50" s="43">
        <v>18</v>
      </c>
      <c r="Y50" s="43">
        <f t="shared" si="11"/>
        <v>592</v>
      </c>
      <c r="Z50" s="43">
        <v>465</v>
      </c>
      <c r="AA50" s="43">
        <v>9</v>
      </c>
      <c r="AB50" s="43">
        <f t="shared" si="6"/>
        <v>474</v>
      </c>
      <c r="AC50" s="55">
        <v>12</v>
      </c>
      <c r="AD50" s="43">
        <v>1661</v>
      </c>
      <c r="AE50" s="43">
        <f t="shared" si="12"/>
        <v>1673</v>
      </c>
      <c r="AF50" s="43">
        <v>3</v>
      </c>
      <c r="AG50" s="43">
        <v>2</v>
      </c>
      <c r="AI50" s="43">
        <v>2</v>
      </c>
      <c r="AJ50" s="43"/>
    </row>
    <row r="51" spans="1:36" x14ac:dyDescent="0.35">
      <c r="A51" s="54" t="s">
        <v>743</v>
      </c>
      <c r="B51" s="54" t="s">
        <v>777</v>
      </c>
      <c r="C51" s="54" t="s">
        <v>35</v>
      </c>
      <c r="D51" s="43">
        <v>1</v>
      </c>
      <c r="F51" s="43">
        <v>3</v>
      </c>
      <c r="H51" s="43">
        <v>6</v>
      </c>
      <c r="I51" s="43">
        <v>2</v>
      </c>
      <c r="J51" s="43">
        <v>1</v>
      </c>
      <c r="K51" s="43">
        <v>38611</v>
      </c>
      <c r="L51" s="43">
        <v>315</v>
      </c>
      <c r="M51" s="43">
        <f t="shared" si="5"/>
        <v>38926</v>
      </c>
      <c r="N51" s="43">
        <f t="shared" si="7"/>
        <v>38611</v>
      </c>
      <c r="O51" s="43">
        <f t="shared" si="8"/>
        <v>315</v>
      </c>
      <c r="P51" s="43">
        <f t="shared" si="9"/>
        <v>38926</v>
      </c>
      <c r="Q51" s="43">
        <v>20311</v>
      </c>
      <c r="R51" s="52">
        <f t="shared" si="2"/>
        <v>0.52604180155914115</v>
      </c>
      <c r="S51" s="43">
        <v>253</v>
      </c>
      <c r="T51" s="52">
        <f t="shared" si="3"/>
        <v>0.80317460317460321</v>
      </c>
      <c r="U51" s="43">
        <f t="shared" si="10"/>
        <v>20564</v>
      </c>
      <c r="V51" s="52">
        <f t="shared" si="4"/>
        <v>0.52828443713713202</v>
      </c>
      <c r="W51" s="43">
        <v>395</v>
      </c>
      <c r="X51" s="43">
        <v>70</v>
      </c>
      <c r="Y51" s="43">
        <f t="shared" si="11"/>
        <v>465</v>
      </c>
      <c r="Z51" s="43">
        <v>356</v>
      </c>
      <c r="AA51" s="43">
        <v>46</v>
      </c>
      <c r="AB51" s="43">
        <f t="shared" si="6"/>
        <v>402</v>
      </c>
      <c r="AC51" s="55">
        <v>159</v>
      </c>
      <c r="AD51" s="43">
        <v>1451</v>
      </c>
      <c r="AE51" s="43">
        <f t="shared" si="12"/>
        <v>1610</v>
      </c>
      <c r="AF51" s="43">
        <v>1</v>
      </c>
      <c r="AG51" s="43">
        <v>1</v>
      </c>
      <c r="AI51" s="43">
        <v>3</v>
      </c>
      <c r="AJ51" s="43"/>
    </row>
    <row r="52" spans="1:36" x14ac:dyDescent="0.35">
      <c r="A52" s="54" t="s">
        <v>743</v>
      </c>
      <c r="B52" s="54" t="s">
        <v>778</v>
      </c>
      <c r="C52" s="54" t="s">
        <v>35</v>
      </c>
      <c r="D52" s="43">
        <v>1</v>
      </c>
      <c r="F52" s="43">
        <v>1</v>
      </c>
      <c r="H52" s="43">
        <v>4</v>
      </c>
      <c r="K52" s="43">
        <v>14661</v>
      </c>
      <c r="L52" s="43">
        <v>12</v>
      </c>
      <c r="M52" s="43">
        <f t="shared" si="5"/>
        <v>14673</v>
      </c>
      <c r="N52" s="43">
        <f t="shared" si="7"/>
        <v>14661</v>
      </c>
      <c r="O52" s="43">
        <f t="shared" si="8"/>
        <v>12</v>
      </c>
      <c r="P52" s="43">
        <f t="shared" si="9"/>
        <v>14673</v>
      </c>
      <c r="Q52" s="43">
        <v>8171</v>
      </c>
      <c r="R52" s="52">
        <f t="shared" si="2"/>
        <v>0.55732896801036769</v>
      </c>
      <c r="S52" s="43">
        <v>10</v>
      </c>
      <c r="T52" s="52">
        <f t="shared" si="3"/>
        <v>0.83333333333333337</v>
      </c>
      <c r="U52" s="43">
        <f t="shared" si="10"/>
        <v>8181</v>
      </c>
      <c r="V52" s="52">
        <f t="shared" si="4"/>
        <v>0.55755469229196486</v>
      </c>
      <c r="W52" s="43">
        <v>117</v>
      </c>
      <c r="X52" s="43">
        <v>6</v>
      </c>
      <c r="Y52" s="43">
        <f t="shared" si="11"/>
        <v>123</v>
      </c>
      <c r="Z52" s="43">
        <v>100</v>
      </c>
      <c r="AA52" s="43">
        <v>5</v>
      </c>
      <c r="AB52" s="43">
        <f t="shared" si="6"/>
        <v>105</v>
      </c>
      <c r="AC52" s="55">
        <v>46</v>
      </c>
      <c r="AD52" s="43">
        <v>706</v>
      </c>
      <c r="AE52" s="43">
        <f t="shared" si="12"/>
        <v>752</v>
      </c>
      <c r="AF52" s="43">
        <v>2</v>
      </c>
      <c r="AI52" s="43">
        <v>1</v>
      </c>
      <c r="AJ52" s="43"/>
    </row>
    <row r="53" spans="1:36" x14ac:dyDescent="0.35">
      <c r="A53" s="54" t="s">
        <v>743</v>
      </c>
      <c r="B53" s="54" t="s">
        <v>779</v>
      </c>
      <c r="C53" s="54" t="s">
        <v>35</v>
      </c>
      <c r="D53" s="43">
        <v>1</v>
      </c>
      <c r="F53" s="43">
        <v>2</v>
      </c>
      <c r="H53" s="43">
        <v>6</v>
      </c>
      <c r="I53" s="43">
        <v>1</v>
      </c>
      <c r="J53" s="43">
        <v>1</v>
      </c>
      <c r="K53" s="43">
        <v>26134</v>
      </c>
      <c r="L53" s="43">
        <v>13</v>
      </c>
      <c r="M53" s="43">
        <f t="shared" si="5"/>
        <v>26147</v>
      </c>
      <c r="N53" s="43">
        <f t="shared" si="7"/>
        <v>26134</v>
      </c>
      <c r="O53" s="43">
        <f t="shared" si="8"/>
        <v>13</v>
      </c>
      <c r="P53" s="43">
        <f t="shared" si="9"/>
        <v>26147</v>
      </c>
      <c r="Q53" s="43">
        <v>12063</v>
      </c>
      <c r="R53" s="52">
        <f t="shared" si="2"/>
        <v>0.4615826126884518</v>
      </c>
      <c r="S53" s="43">
        <v>14</v>
      </c>
      <c r="T53" s="52">
        <f t="shared" si="3"/>
        <v>1.0769230769230769</v>
      </c>
      <c r="U53" s="43">
        <f t="shared" si="10"/>
        <v>12077</v>
      </c>
      <c r="V53" s="52">
        <f t="shared" si="4"/>
        <v>0.46188855318009714</v>
      </c>
      <c r="W53" s="43">
        <v>102</v>
      </c>
      <c r="X53" s="43">
        <v>2</v>
      </c>
      <c r="Y53" s="43">
        <f t="shared" si="11"/>
        <v>104</v>
      </c>
      <c r="Z53" s="43">
        <v>96</v>
      </c>
      <c r="AA53" s="43">
        <v>1</v>
      </c>
      <c r="AB53" s="43">
        <f t="shared" si="6"/>
        <v>97</v>
      </c>
      <c r="AC53" s="55">
        <v>218</v>
      </c>
      <c r="AD53" s="43">
        <v>1448</v>
      </c>
      <c r="AE53" s="43">
        <f t="shared" si="12"/>
        <v>1666</v>
      </c>
      <c r="AF53" s="43">
        <v>2</v>
      </c>
      <c r="AG53" s="43">
        <v>2</v>
      </c>
      <c r="AI53" s="43">
        <v>2</v>
      </c>
      <c r="AJ53" s="43"/>
    </row>
    <row r="54" spans="1:36" x14ac:dyDescent="0.35">
      <c r="A54" s="54" t="s">
        <v>743</v>
      </c>
      <c r="B54" s="54" t="s">
        <v>780</v>
      </c>
      <c r="C54" s="54" t="s">
        <v>35</v>
      </c>
      <c r="D54" s="43">
        <v>1</v>
      </c>
      <c r="F54" s="43">
        <v>6</v>
      </c>
      <c r="H54" s="43">
        <v>12</v>
      </c>
      <c r="I54" s="43">
        <v>4</v>
      </c>
      <c r="J54" s="43">
        <v>4</v>
      </c>
      <c r="K54" s="43">
        <v>79243</v>
      </c>
      <c r="L54" s="43">
        <v>33</v>
      </c>
      <c r="M54" s="43">
        <f t="shared" si="5"/>
        <v>79276</v>
      </c>
      <c r="N54" s="43">
        <f t="shared" si="7"/>
        <v>79243</v>
      </c>
      <c r="O54" s="43">
        <f t="shared" si="8"/>
        <v>33</v>
      </c>
      <c r="P54" s="43">
        <f t="shared" si="9"/>
        <v>79276</v>
      </c>
      <c r="Q54" s="43">
        <v>36402</v>
      </c>
      <c r="R54" s="52">
        <f t="shared" si="2"/>
        <v>0.45937180571154551</v>
      </c>
      <c r="S54" s="43">
        <v>28</v>
      </c>
      <c r="T54" s="52">
        <f t="shared" si="3"/>
        <v>0.84848484848484851</v>
      </c>
      <c r="U54" s="43">
        <f t="shared" si="10"/>
        <v>36430</v>
      </c>
      <c r="V54" s="52">
        <f t="shared" si="4"/>
        <v>0.45953378071547507</v>
      </c>
      <c r="W54" s="43">
        <v>1258</v>
      </c>
      <c r="X54" s="43">
        <v>19</v>
      </c>
      <c r="Y54" s="43">
        <f t="shared" si="11"/>
        <v>1277</v>
      </c>
      <c r="Z54" s="43">
        <v>1152</v>
      </c>
      <c r="AA54" s="43">
        <v>3</v>
      </c>
      <c r="AB54" s="43">
        <f t="shared" si="6"/>
        <v>1155</v>
      </c>
      <c r="AC54" s="55">
        <v>403</v>
      </c>
      <c r="AD54" s="43">
        <v>2676</v>
      </c>
      <c r="AE54" s="43">
        <f t="shared" si="12"/>
        <v>3079</v>
      </c>
      <c r="AF54" s="43">
        <v>3</v>
      </c>
      <c r="AG54" s="43">
        <v>3</v>
      </c>
      <c r="AI54" s="43">
        <v>6</v>
      </c>
      <c r="AJ54" s="43"/>
    </row>
    <row r="55" spans="1:36" x14ac:dyDescent="0.35">
      <c r="A55" s="54" t="s">
        <v>744</v>
      </c>
      <c r="B55" s="42" t="s">
        <v>781</v>
      </c>
      <c r="C55" s="54" t="s">
        <v>35</v>
      </c>
      <c r="D55" s="43">
        <v>1</v>
      </c>
      <c r="F55" s="43">
        <v>2</v>
      </c>
      <c r="H55" s="43">
        <v>8</v>
      </c>
      <c r="I55" s="43">
        <v>1</v>
      </c>
      <c r="K55" s="43">
        <v>23691</v>
      </c>
      <c r="L55" s="43">
        <v>56</v>
      </c>
      <c r="M55" s="43">
        <f t="shared" si="5"/>
        <v>23747</v>
      </c>
      <c r="N55" s="43">
        <f t="shared" si="7"/>
        <v>23691</v>
      </c>
      <c r="O55" s="43">
        <f t="shared" si="8"/>
        <v>56</v>
      </c>
      <c r="P55" s="43">
        <f t="shared" si="9"/>
        <v>23747</v>
      </c>
      <c r="Q55" s="43">
        <v>13218</v>
      </c>
      <c r="R55" s="52">
        <f t="shared" si="2"/>
        <v>0.55793339242750406</v>
      </c>
      <c r="S55" s="43">
        <v>53</v>
      </c>
      <c r="T55" s="52">
        <f t="shared" si="3"/>
        <v>0.9464285714285714</v>
      </c>
      <c r="U55" s="43">
        <f t="shared" si="10"/>
        <v>13271</v>
      </c>
      <c r="V55" s="52">
        <f t="shared" si="4"/>
        <v>0.55884953888912281</v>
      </c>
      <c r="W55" s="43">
        <v>368</v>
      </c>
      <c r="X55" s="43">
        <v>16</v>
      </c>
      <c r="Y55" s="43">
        <f t="shared" si="11"/>
        <v>384</v>
      </c>
      <c r="Z55" s="43">
        <v>306</v>
      </c>
      <c r="AA55" s="43">
        <v>13</v>
      </c>
      <c r="AB55" s="43">
        <f t="shared" si="6"/>
        <v>319</v>
      </c>
      <c r="AC55" s="55">
        <v>20</v>
      </c>
      <c r="AD55" s="43">
        <v>639</v>
      </c>
      <c r="AE55" s="43">
        <f t="shared" si="12"/>
        <v>659</v>
      </c>
      <c r="AF55" s="43">
        <v>2</v>
      </c>
      <c r="AG55" s="43">
        <v>1</v>
      </c>
      <c r="AI55" s="43">
        <v>2</v>
      </c>
      <c r="AJ55" s="43"/>
    </row>
    <row r="56" spans="1:36" x14ac:dyDescent="0.35">
      <c r="A56" s="54" t="s">
        <v>744</v>
      </c>
      <c r="B56" s="42" t="s">
        <v>782</v>
      </c>
      <c r="C56" s="54" t="s">
        <v>35</v>
      </c>
      <c r="D56" s="43">
        <v>1</v>
      </c>
      <c r="F56" s="43">
        <v>2</v>
      </c>
      <c r="H56" s="43">
        <v>6</v>
      </c>
      <c r="I56" s="43">
        <v>2</v>
      </c>
      <c r="J56" s="43">
        <v>1</v>
      </c>
      <c r="K56" s="43">
        <v>31146</v>
      </c>
      <c r="L56" s="43">
        <v>21</v>
      </c>
      <c r="M56" s="43">
        <f t="shared" si="5"/>
        <v>31167</v>
      </c>
      <c r="N56" s="43">
        <f t="shared" si="7"/>
        <v>31146</v>
      </c>
      <c r="O56" s="43">
        <f t="shared" si="8"/>
        <v>21</v>
      </c>
      <c r="P56" s="43">
        <f t="shared" si="9"/>
        <v>31167</v>
      </c>
      <c r="Q56" s="43">
        <v>14039</v>
      </c>
      <c r="R56" s="52">
        <f t="shared" si="2"/>
        <v>0.45074808964232965</v>
      </c>
      <c r="S56" s="43">
        <v>18</v>
      </c>
      <c r="T56" s="52">
        <f t="shared" si="3"/>
        <v>0.8571428571428571</v>
      </c>
      <c r="U56" s="43">
        <f t="shared" si="10"/>
        <v>14057</v>
      </c>
      <c r="V56" s="52">
        <f t="shared" si="4"/>
        <v>0.45102191420412618</v>
      </c>
      <c r="W56" s="43">
        <v>155</v>
      </c>
      <c r="X56" s="43">
        <v>9</v>
      </c>
      <c r="Y56" s="43">
        <f t="shared" si="11"/>
        <v>164</v>
      </c>
      <c r="Z56" s="43">
        <v>133</v>
      </c>
      <c r="AA56" s="43">
        <v>6</v>
      </c>
      <c r="AB56" s="43">
        <f t="shared" si="6"/>
        <v>139</v>
      </c>
      <c r="AC56" s="55">
        <v>85</v>
      </c>
      <c r="AD56" s="43">
        <v>865</v>
      </c>
      <c r="AE56" s="43">
        <f t="shared" si="12"/>
        <v>950</v>
      </c>
      <c r="AF56" s="43">
        <v>2</v>
      </c>
      <c r="AI56" s="43">
        <v>2</v>
      </c>
      <c r="AJ56" s="43"/>
    </row>
    <row r="57" spans="1:36" x14ac:dyDescent="0.35">
      <c r="A57" s="54" t="s">
        <v>744</v>
      </c>
      <c r="B57" s="42" t="s">
        <v>783</v>
      </c>
      <c r="C57" s="54" t="s">
        <v>35</v>
      </c>
      <c r="D57" s="43">
        <v>1</v>
      </c>
      <c r="F57" s="43">
        <v>4</v>
      </c>
      <c r="H57" s="43">
        <v>7</v>
      </c>
      <c r="I57" s="43">
        <v>3</v>
      </c>
      <c r="J57" s="43">
        <v>3</v>
      </c>
      <c r="K57" s="43">
        <v>55760</v>
      </c>
      <c r="L57" s="43">
        <v>28</v>
      </c>
      <c r="M57" s="43">
        <f t="shared" si="5"/>
        <v>55788</v>
      </c>
      <c r="N57" s="43">
        <f t="shared" si="7"/>
        <v>55760</v>
      </c>
      <c r="O57" s="43">
        <f t="shared" si="8"/>
        <v>28</v>
      </c>
      <c r="P57" s="43">
        <f t="shared" si="9"/>
        <v>55788</v>
      </c>
      <c r="Q57" s="43">
        <v>21112</v>
      </c>
      <c r="R57" s="52">
        <f t="shared" si="2"/>
        <v>0.37862266857962695</v>
      </c>
      <c r="S57" s="43">
        <v>23</v>
      </c>
      <c r="T57" s="52">
        <f t="shared" si="3"/>
        <v>0.8214285714285714</v>
      </c>
      <c r="U57" s="43">
        <f t="shared" si="10"/>
        <v>21135</v>
      </c>
      <c r="V57" s="52">
        <f t="shared" si="4"/>
        <v>0.37884491288449129</v>
      </c>
      <c r="W57" s="43">
        <v>369</v>
      </c>
      <c r="X57" s="43">
        <v>6</v>
      </c>
      <c r="Y57" s="43">
        <f t="shared" si="11"/>
        <v>375</v>
      </c>
      <c r="Z57" s="43">
        <v>336</v>
      </c>
      <c r="AA57" s="43">
        <v>1</v>
      </c>
      <c r="AB57" s="43">
        <f t="shared" si="6"/>
        <v>337</v>
      </c>
      <c r="AC57" s="55">
        <v>524</v>
      </c>
      <c r="AD57" s="43">
        <v>1015</v>
      </c>
      <c r="AE57" s="43">
        <f t="shared" si="12"/>
        <v>1539</v>
      </c>
      <c r="AF57" s="43">
        <v>2</v>
      </c>
      <c r="AG57" s="43">
        <v>2</v>
      </c>
      <c r="AI57" s="43">
        <v>4</v>
      </c>
      <c r="AJ57" s="43"/>
    </row>
    <row r="58" spans="1:36" x14ac:dyDescent="0.35">
      <c r="A58" s="54" t="s">
        <v>744</v>
      </c>
      <c r="B58" s="42" t="s">
        <v>784</v>
      </c>
      <c r="C58" s="54" t="s">
        <v>35</v>
      </c>
      <c r="D58" s="43">
        <v>1</v>
      </c>
      <c r="F58" s="43">
        <v>1</v>
      </c>
      <c r="H58" s="43">
        <v>3</v>
      </c>
      <c r="K58" s="43">
        <v>7727</v>
      </c>
      <c r="L58" s="43">
        <v>71</v>
      </c>
      <c r="M58" s="43">
        <f t="shared" si="5"/>
        <v>7798</v>
      </c>
      <c r="N58" s="43">
        <f t="shared" si="7"/>
        <v>7727</v>
      </c>
      <c r="O58" s="43">
        <f t="shared" si="8"/>
        <v>71</v>
      </c>
      <c r="P58" s="43">
        <f t="shared" si="9"/>
        <v>7798</v>
      </c>
      <c r="Q58" s="43">
        <v>3859</v>
      </c>
      <c r="R58" s="52">
        <f t="shared" si="2"/>
        <v>0.49941762650446486</v>
      </c>
      <c r="S58" s="43">
        <v>54</v>
      </c>
      <c r="T58" s="52">
        <f t="shared" si="3"/>
        <v>0.76056338028169013</v>
      </c>
      <c r="U58" s="43">
        <f t="shared" si="10"/>
        <v>3913</v>
      </c>
      <c r="V58" s="52">
        <f t="shared" si="4"/>
        <v>0.50179533213644523</v>
      </c>
      <c r="W58" s="43">
        <v>103</v>
      </c>
      <c r="X58" s="43">
        <v>24</v>
      </c>
      <c r="Y58" s="43">
        <f t="shared" si="11"/>
        <v>127</v>
      </c>
      <c r="Z58" s="43">
        <v>80</v>
      </c>
      <c r="AA58" s="43">
        <v>21</v>
      </c>
      <c r="AB58" s="43">
        <f t="shared" si="6"/>
        <v>101</v>
      </c>
      <c r="AC58" s="55">
        <v>195</v>
      </c>
      <c r="AD58" s="43">
        <v>245</v>
      </c>
      <c r="AE58" s="43">
        <f t="shared" si="12"/>
        <v>440</v>
      </c>
      <c r="AF58" s="43">
        <v>1</v>
      </c>
      <c r="AI58" s="43">
        <v>1</v>
      </c>
      <c r="AJ58" s="43"/>
    </row>
    <row r="59" spans="1:36" x14ac:dyDescent="0.35">
      <c r="A59" s="54" t="s">
        <v>744</v>
      </c>
      <c r="B59" s="42" t="s">
        <v>785</v>
      </c>
      <c r="C59" s="54" t="s">
        <v>35</v>
      </c>
      <c r="D59" s="43">
        <v>1</v>
      </c>
      <c r="F59" s="43">
        <v>1</v>
      </c>
      <c r="H59" s="43">
        <v>3</v>
      </c>
      <c r="K59" s="43">
        <v>12095</v>
      </c>
      <c r="L59" s="43">
        <v>13</v>
      </c>
      <c r="M59" s="43">
        <f t="shared" si="5"/>
        <v>12108</v>
      </c>
      <c r="N59" s="43">
        <f t="shared" si="7"/>
        <v>12095</v>
      </c>
      <c r="O59" s="43">
        <f t="shared" si="8"/>
        <v>13</v>
      </c>
      <c r="P59" s="43">
        <f t="shared" si="9"/>
        <v>12108</v>
      </c>
      <c r="Q59" s="43">
        <v>6296</v>
      </c>
      <c r="R59" s="52">
        <f t="shared" si="2"/>
        <v>0.52054568003307156</v>
      </c>
      <c r="S59" s="43">
        <v>10</v>
      </c>
      <c r="T59" s="52">
        <f t="shared" si="3"/>
        <v>0.76923076923076927</v>
      </c>
      <c r="U59" s="43">
        <f t="shared" si="10"/>
        <v>6306</v>
      </c>
      <c r="V59" s="52">
        <f t="shared" si="4"/>
        <v>0.52081268582755202</v>
      </c>
      <c r="W59" s="43">
        <v>101</v>
      </c>
      <c r="X59" s="43">
        <v>5</v>
      </c>
      <c r="Y59" s="43">
        <f t="shared" si="11"/>
        <v>106</v>
      </c>
      <c r="Z59" s="43">
        <v>74</v>
      </c>
      <c r="AA59" s="43">
        <v>4</v>
      </c>
      <c r="AB59" s="43">
        <f t="shared" si="6"/>
        <v>78</v>
      </c>
      <c r="AC59" s="55">
        <v>12</v>
      </c>
      <c r="AD59" s="43">
        <v>315</v>
      </c>
      <c r="AE59" s="43">
        <f t="shared" si="12"/>
        <v>327</v>
      </c>
      <c r="AF59" s="43">
        <v>1</v>
      </c>
      <c r="AI59" s="43">
        <v>1</v>
      </c>
      <c r="AJ59" s="43"/>
    </row>
    <row r="60" spans="1:36" x14ac:dyDescent="0.35">
      <c r="A60" s="54" t="s">
        <v>744</v>
      </c>
      <c r="B60" s="42" t="s">
        <v>786</v>
      </c>
      <c r="C60" s="54" t="s">
        <v>35</v>
      </c>
      <c r="E60" s="43">
        <v>1</v>
      </c>
      <c r="F60" s="43">
        <v>2</v>
      </c>
      <c r="G60" s="43">
        <v>2</v>
      </c>
      <c r="H60" s="43">
        <v>2</v>
      </c>
      <c r="I60" s="43">
        <v>2</v>
      </c>
      <c r="J60" s="43">
        <v>2</v>
      </c>
      <c r="K60" s="43">
        <v>31975</v>
      </c>
      <c r="L60" s="43">
        <v>63</v>
      </c>
      <c r="M60" s="43">
        <f t="shared" si="5"/>
        <v>32038</v>
      </c>
      <c r="Y60" s="43">
        <f t="shared" si="11"/>
        <v>0</v>
      </c>
      <c r="AB60" s="43">
        <f t="shared" si="6"/>
        <v>0</v>
      </c>
      <c r="AC60" s="55"/>
      <c r="AE60" s="43">
        <f t="shared" si="12"/>
        <v>0</v>
      </c>
      <c r="AF60" s="43">
        <v>1</v>
      </c>
      <c r="AG60" s="43">
        <v>1</v>
      </c>
      <c r="AI60" s="43">
        <v>2</v>
      </c>
      <c r="AJ60" s="43"/>
    </row>
    <row r="61" spans="1:36" x14ac:dyDescent="0.35">
      <c r="A61" s="54" t="s">
        <v>745</v>
      </c>
      <c r="B61" s="42" t="s">
        <v>890</v>
      </c>
      <c r="C61" s="54" t="s">
        <v>36</v>
      </c>
      <c r="D61" s="43">
        <v>1</v>
      </c>
      <c r="F61" s="43">
        <v>5</v>
      </c>
      <c r="H61" s="43">
        <v>23</v>
      </c>
      <c r="I61" s="43">
        <v>2</v>
      </c>
      <c r="J61" s="43">
        <v>2</v>
      </c>
      <c r="K61" s="43">
        <v>137472</v>
      </c>
      <c r="L61" s="43">
        <v>75</v>
      </c>
      <c r="M61" s="43">
        <f t="shared" si="5"/>
        <v>137547</v>
      </c>
      <c r="N61" s="43">
        <f t="shared" ref="N61:N66" si="13">K61</f>
        <v>137472</v>
      </c>
      <c r="O61" s="43">
        <f t="shared" ref="O61:O66" si="14">L61</f>
        <v>75</v>
      </c>
      <c r="P61" s="43">
        <f t="shared" si="9"/>
        <v>137547</v>
      </c>
      <c r="Q61" s="43">
        <v>56711</v>
      </c>
      <c r="R61" s="52">
        <f t="shared" si="2"/>
        <v>0.41252764199255121</v>
      </c>
      <c r="S61" s="43">
        <v>66</v>
      </c>
      <c r="T61" s="52">
        <f t="shared" si="3"/>
        <v>0.88</v>
      </c>
      <c r="U61" s="43">
        <f t="shared" si="10"/>
        <v>56777</v>
      </c>
      <c r="V61" s="52">
        <f t="shared" si="4"/>
        <v>0.41278253978640028</v>
      </c>
      <c r="W61" s="43">
        <v>1766</v>
      </c>
      <c r="X61" s="43">
        <v>25</v>
      </c>
      <c r="Y61" s="43">
        <f t="shared" si="11"/>
        <v>1791</v>
      </c>
      <c r="Z61" s="43">
        <v>1524</v>
      </c>
      <c r="AA61" s="43">
        <v>18</v>
      </c>
      <c r="AB61" s="43">
        <f t="shared" si="6"/>
        <v>1542</v>
      </c>
      <c r="AC61" s="43">
        <v>814</v>
      </c>
      <c r="AD61" s="43">
        <v>4055</v>
      </c>
      <c r="AE61" s="43">
        <f t="shared" si="12"/>
        <v>4869</v>
      </c>
      <c r="AF61" s="43">
        <v>6</v>
      </c>
      <c r="AG61" s="43">
        <v>1</v>
      </c>
      <c r="AI61" s="43">
        <v>5</v>
      </c>
      <c r="AJ61" s="43"/>
    </row>
    <row r="62" spans="1:36" x14ac:dyDescent="0.35">
      <c r="A62" s="54" t="s">
        <v>745</v>
      </c>
      <c r="B62" s="42" t="s">
        <v>281</v>
      </c>
      <c r="C62" s="54" t="s">
        <v>36</v>
      </c>
      <c r="D62" s="43">
        <v>1</v>
      </c>
      <c r="F62" s="43">
        <v>1</v>
      </c>
      <c r="H62" s="43">
        <v>3</v>
      </c>
      <c r="I62" s="43">
        <v>1</v>
      </c>
      <c r="J62" s="43">
        <v>1</v>
      </c>
      <c r="K62" s="43">
        <v>33669</v>
      </c>
      <c r="L62" s="43">
        <v>21</v>
      </c>
      <c r="M62" s="43">
        <f t="shared" si="5"/>
        <v>33690</v>
      </c>
      <c r="N62" s="43">
        <f t="shared" si="13"/>
        <v>33669</v>
      </c>
      <c r="O62" s="43">
        <f t="shared" si="14"/>
        <v>21</v>
      </c>
      <c r="P62" s="43">
        <f t="shared" si="9"/>
        <v>33690</v>
      </c>
      <c r="Q62" s="43">
        <v>17890</v>
      </c>
      <c r="R62" s="52">
        <f t="shared" si="2"/>
        <v>0.53134931242389138</v>
      </c>
      <c r="S62" s="43">
        <v>20</v>
      </c>
      <c r="T62" s="52">
        <f t="shared" si="3"/>
        <v>0.95238095238095233</v>
      </c>
      <c r="U62" s="43">
        <f t="shared" si="10"/>
        <v>17910</v>
      </c>
      <c r="V62" s="52">
        <f t="shared" si="4"/>
        <v>0.53161175422974172</v>
      </c>
      <c r="W62" s="43">
        <v>331</v>
      </c>
      <c r="X62" s="43">
        <v>21</v>
      </c>
      <c r="Y62" s="43">
        <f t="shared" si="11"/>
        <v>352</v>
      </c>
      <c r="Z62" s="43">
        <v>289</v>
      </c>
      <c r="AA62" s="43">
        <v>15</v>
      </c>
      <c r="AB62" s="43">
        <f t="shared" si="6"/>
        <v>304</v>
      </c>
      <c r="AC62" s="43">
        <v>36</v>
      </c>
      <c r="AD62" s="43">
        <v>1393</v>
      </c>
      <c r="AE62" s="43">
        <f t="shared" si="12"/>
        <v>1429</v>
      </c>
      <c r="AF62" s="43">
        <v>1</v>
      </c>
      <c r="AG62" s="43">
        <v>1</v>
      </c>
      <c r="AI62" s="43">
        <v>1</v>
      </c>
      <c r="AJ62" s="43"/>
    </row>
    <row r="63" spans="1:36" x14ac:dyDescent="0.35">
      <c r="A63" s="54" t="s">
        <v>745</v>
      </c>
      <c r="B63" s="42" t="s">
        <v>809</v>
      </c>
      <c r="C63" s="54" t="s">
        <v>36</v>
      </c>
      <c r="D63" s="43">
        <v>1</v>
      </c>
      <c r="F63" s="43">
        <v>3</v>
      </c>
      <c r="H63" s="43">
        <v>6</v>
      </c>
      <c r="I63" s="43">
        <v>3</v>
      </c>
      <c r="J63" s="43">
        <v>2</v>
      </c>
      <c r="K63" s="43">
        <v>73796</v>
      </c>
      <c r="L63" s="57">
        <v>10</v>
      </c>
      <c r="M63" s="43">
        <f t="shared" si="5"/>
        <v>73806</v>
      </c>
      <c r="N63" s="43">
        <f t="shared" si="13"/>
        <v>73796</v>
      </c>
      <c r="O63" s="43">
        <f t="shared" si="14"/>
        <v>10</v>
      </c>
      <c r="P63" s="43">
        <f t="shared" si="9"/>
        <v>73806</v>
      </c>
      <c r="Q63" s="43">
        <v>31722</v>
      </c>
      <c r="R63" s="52">
        <f t="shared" si="2"/>
        <v>0.42986069705675106</v>
      </c>
      <c r="S63" s="43">
        <v>10</v>
      </c>
      <c r="T63" s="52">
        <f t="shared" si="3"/>
        <v>1</v>
      </c>
      <c r="U63" s="43">
        <f t="shared" si="10"/>
        <v>31732</v>
      </c>
      <c r="V63" s="52">
        <f t="shared" si="4"/>
        <v>0.42993794542449121</v>
      </c>
      <c r="W63" s="43">
        <v>667</v>
      </c>
      <c r="X63" s="43">
        <v>0</v>
      </c>
      <c r="Y63" s="43">
        <f t="shared" si="11"/>
        <v>667</v>
      </c>
      <c r="Z63" s="43">
        <v>665</v>
      </c>
      <c r="AA63" s="43">
        <v>0</v>
      </c>
      <c r="AB63" s="43">
        <f t="shared" si="6"/>
        <v>665</v>
      </c>
      <c r="AC63" s="43">
        <v>925</v>
      </c>
      <c r="AD63" s="43">
        <v>2352</v>
      </c>
      <c r="AE63" s="43">
        <f t="shared" si="12"/>
        <v>3277</v>
      </c>
      <c r="AF63" s="43">
        <v>2</v>
      </c>
      <c r="AG63" s="43">
        <v>1</v>
      </c>
      <c r="AI63" s="43">
        <v>3</v>
      </c>
      <c r="AJ63" s="43"/>
    </row>
    <row r="64" spans="1:36" x14ac:dyDescent="0.35">
      <c r="A64" s="54" t="s">
        <v>745</v>
      </c>
      <c r="B64" s="42" t="s">
        <v>810</v>
      </c>
      <c r="C64" s="54" t="s">
        <v>36</v>
      </c>
      <c r="D64" s="43">
        <v>1</v>
      </c>
      <c r="F64" s="43">
        <v>1</v>
      </c>
      <c r="H64" s="43">
        <v>4</v>
      </c>
      <c r="K64" s="43">
        <v>30499</v>
      </c>
      <c r="L64" s="43">
        <v>2</v>
      </c>
      <c r="M64" s="43">
        <f t="shared" si="5"/>
        <v>30501</v>
      </c>
      <c r="N64" s="43">
        <f t="shared" si="13"/>
        <v>30499</v>
      </c>
      <c r="O64" s="43">
        <f t="shared" si="14"/>
        <v>2</v>
      </c>
      <c r="P64" s="43">
        <f t="shared" si="9"/>
        <v>30501</v>
      </c>
      <c r="Q64" s="43">
        <v>13371</v>
      </c>
      <c r="R64" s="52">
        <f t="shared" si="2"/>
        <v>0.43840781664972622</v>
      </c>
      <c r="S64" s="43">
        <v>2</v>
      </c>
      <c r="T64" s="52">
        <f t="shared" si="3"/>
        <v>1</v>
      </c>
      <c r="U64" s="43">
        <f t="shared" si="10"/>
        <v>13373</v>
      </c>
      <c r="V64" s="52">
        <f t="shared" si="4"/>
        <v>0.43844464115930626</v>
      </c>
      <c r="W64" s="43">
        <v>236</v>
      </c>
      <c r="X64" s="43">
        <v>0</v>
      </c>
      <c r="Y64" s="43">
        <f t="shared" si="11"/>
        <v>236</v>
      </c>
      <c r="Z64" s="43">
        <v>212</v>
      </c>
      <c r="AA64" s="43">
        <v>0</v>
      </c>
      <c r="AB64" s="43">
        <f t="shared" si="6"/>
        <v>212</v>
      </c>
      <c r="AC64" s="43">
        <v>40</v>
      </c>
      <c r="AD64" s="43">
        <v>741</v>
      </c>
      <c r="AE64" s="43">
        <f t="shared" si="12"/>
        <v>781</v>
      </c>
      <c r="AF64" s="43">
        <v>1</v>
      </c>
      <c r="AG64" s="43">
        <v>1</v>
      </c>
      <c r="AI64" s="43">
        <v>1</v>
      </c>
      <c r="AJ64" s="43"/>
    </row>
    <row r="65" spans="1:36" x14ac:dyDescent="0.35">
      <c r="A65" s="54" t="s">
        <v>745</v>
      </c>
      <c r="B65" s="42" t="s">
        <v>787</v>
      </c>
      <c r="C65" s="54" t="s">
        <v>36</v>
      </c>
      <c r="D65" s="43">
        <v>1</v>
      </c>
      <c r="F65" s="43">
        <v>2</v>
      </c>
      <c r="H65" s="43">
        <v>7</v>
      </c>
      <c r="I65" s="43">
        <v>1</v>
      </c>
      <c r="J65" s="43">
        <v>1</v>
      </c>
      <c r="K65" s="43">
        <v>49392</v>
      </c>
      <c r="L65" s="43">
        <v>13</v>
      </c>
      <c r="M65" s="43">
        <f t="shared" si="5"/>
        <v>49405</v>
      </c>
      <c r="N65" s="43">
        <f t="shared" si="13"/>
        <v>49392</v>
      </c>
      <c r="O65" s="43">
        <f t="shared" si="14"/>
        <v>13</v>
      </c>
      <c r="P65" s="43">
        <f t="shared" si="9"/>
        <v>49405</v>
      </c>
      <c r="Q65" s="43">
        <v>20072</v>
      </c>
      <c r="R65" s="52">
        <f>Q65/N65</f>
        <v>0.40638160025915127</v>
      </c>
      <c r="S65" s="43">
        <v>11</v>
      </c>
      <c r="T65" s="52">
        <f>S65/O65</f>
        <v>0.84615384615384615</v>
      </c>
      <c r="U65" s="43">
        <f t="shared" si="10"/>
        <v>20083</v>
      </c>
      <c r="V65" s="52">
        <f>U65/P65</f>
        <v>0.40649731808521405</v>
      </c>
      <c r="W65" s="43">
        <v>478</v>
      </c>
      <c r="X65" s="43">
        <v>1</v>
      </c>
      <c r="Y65" s="43">
        <f t="shared" si="11"/>
        <v>479</v>
      </c>
      <c r="Z65" s="43">
        <v>372</v>
      </c>
      <c r="AA65" s="43">
        <v>1</v>
      </c>
      <c r="AB65" s="43">
        <f t="shared" si="6"/>
        <v>373</v>
      </c>
      <c r="AC65" s="43">
        <v>99</v>
      </c>
      <c r="AD65" s="43">
        <v>1818</v>
      </c>
      <c r="AE65" s="43">
        <f t="shared" si="12"/>
        <v>1917</v>
      </c>
      <c r="AF65" s="43">
        <v>3</v>
      </c>
      <c r="AG65" s="43">
        <v>1</v>
      </c>
      <c r="AI65" s="43">
        <v>2</v>
      </c>
      <c r="AJ65" s="43"/>
    </row>
    <row r="66" spans="1:36" x14ac:dyDescent="0.35">
      <c r="A66" s="54" t="s">
        <v>745</v>
      </c>
      <c r="B66" s="42" t="s">
        <v>891</v>
      </c>
      <c r="C66" s="54" t="s">
        <v>36</v>
      </c>
      <c r="D66" s="43">
        <v>1</v>
      </c>
      <c r="F66" s="43">
        <v>1</v>
      </c>
      <c r="H66" s="43">
        <v>2</v>
      </c>
      <c r="I66" s="43">
        <v>1</v>
      </c>
      <c r="J66" s="43">
        <v>1</v>
      </c>
      <c r="K66" s="43">
        <v>39746</v>
      </c>
      <c r="L66" s="43">
        <v>157</v>
      </c>
      <c r="M66" s="43">
        <f t="shared" si="5"/>
        <v>39903</v>
      </c>
      <c r="N66" s="43">
        <f t="shared" si="13"/>
        <v>39746</v>
      </c>
      <c r="O66" s="43">
        <f t="shared" si="14"/>
        <v>157</v>
      </c>
      <c r="P66" s="43">
        <f t="shared" si="9"/>
        <v>39903</v>
      </c>
      <c r="Q66" s="43">
        <v>18406</v>
      </c>
      <c r="R66" s="52">
        <f>Q66/N66</f>
        <v>0.46309062547174557</v>
      </c>
      <c r="S66" s="43">
        <v>103</v>
      </c>
      <c r="T66" s="52">
        <f>S66/O66</f>
        <v>0.6560509554140127</v>
      </c>
      <c r="U66" s="43">
        <f t="shared" si="10"/>
        <v>18509</v>
      </c>
      <c r="V66" s="52">
        <f>U66/P66</f>
        <v>0.46384983585194095</v>
      </c>
      <c r="W66" s="43">
        <v>337</v>
      </c>
      <c r="X66" s="43">
        <v>3</v>
      </c>
      <c r="Y66" s="43">
        <f t="shared" si="11"/>
        <v>340</v>
      </c>
      <c r="Z66" s="43">
        <v>299</v>
      </c>
      <c r="AA66" s="43">
        <v>3</v>
      </c>
      <c r="AB66" s="43">
        <f t="shared" si="6"/>
        <v>302</v>
      </c>
      <c r="AC66" s="43">
        <v>25</v>
      </c>
      <c r="AD66" s="43">
        <v>1583</v>
      </c>
      <c r="AE66" s="43">
        <f t="shared" si="12"/>
        <v>1608</v>
      </c>
      <c r="AF66" s="43">
        <v>1</v>
      </c>
      <c r="AG66" s="43">
        <v>1</v>
      </c>
      <c r="AI66" s="43">
        <v>1</v>
      </c>
      <c r="AJ66" s="43"/>
    </row>
    <row r="67" spans="1:36" x14ac:dyDescent="0.35">
      <c r="A67" s="54"/>
      <c r="C67" s="54"/>
    </row>
    <row r="68" spans="1:36" x14ac:dyDescent="0.35">
      <c r="A68" s="54"/>
      <c r="C68" s="54"/>
    </row>
    <row r="69" spans="1:36" ht="13.15" x14ac:dyDescent="0.4">
      <c r="A69" s="76"/>
      <c r="B69" s="25"/>
      <c r="C69" s="25"/>
      <c r="D69" s="26"/>
      <c r="E69" s="26"/>
      <c r="F69" s="26"/>
      <c r="G69" s="26"/>
      <c r="H69" s="26"/>
      <c r="I69" s="26"/>
      <c r="J69" s="26"/>
      <c r="K69" s="26"/>
      <c r="L69" s="26"/>
      <c r="M69" s="26"/>
      <c r="N69" s="26"/>
      <c r="O69" s="26"/>
      <c r="P69" s="26"/>
      <c r="Q69" s="26"/>
      <c r="R69" s="47"/>
      <c r="S69" s="26"/>
      <c r="T69" s="47"/>
      <c r="U69" s="26"/>
      <c r="V69" s="47"/>
      <c r="W69" s="26"/>
      <c r="X69" s="26"/>
      <c r="Y69" s="26"/>
      <c r="Z69" s="26"/>
      <c r="AA69" s="26"/>
      <c r="AB69" s="26"/>
      <c r="AC69" s="26"/>
      <c r="AD69" s="26"/>
      <c r="AE69" s="26"/>
      <c r="AF69" s="26"/>
      <c r="AG69" s="26"/>
      <c r="AH69" s="26"/>
      <c r="AI69" s="26"/>
      <c r="AJ69" s="43"/>
    </row>
    <row r="70" spans="1:36" x14ac:dyDescent="0.35">
      <c r="A70" s="20"/>
      <c r="C70"/>
      <c r="D70" s="24"/>
      <c r="E70" s="24"/>
      <c r="F70" s="24"/>
      <c r="G70" s="24"/>
      <c r="H70" s="24"/>
      <c r="I70" s="24"/>
      <c r="J70" s="24"/>
      <c r="K70" s="24"/>
      <c r="L70" s="24"/>
      <c r="M70" s="24"/>
      <c r="N70" s="24"/>
      <c r="O70" s="24"/>
      <c r="P70" s="24"/>
      <c r="Q70" s="24"/>
      <c r="R70" s="58"/>
      <c r="S70" s="24"/>
      <c r="T70" s="59"/>
      <c r="U70" s="24"/>
      <c r="V70" s="59"/>
      <c r="W70" s="24"/>
      <c r="X70" s="24"/>
      <c r="Y70" s="24"/>
      <c r="Z70" s="24"/>
      <c r="AA70" s="24"/>
      <c r="AB70" s="24"/>
      <c r="AC70" s="24"/>
      <c r="AD70" s="24"/>
      <c r="AE70" s="24"/>
      <c r="AF70" s="24"/>
      <c r="AG70" s="24"/>
      <c r="AH70" s="24"/>
      <c r="AI70" s="24"/>
      <c r="AJ70" s="43"/>
    </row>
    <row r="71" spans="1:36" x14ac:dyDescent="0.35">
      <c r="A71"/>
      <c r="C71"/>
      <c r="D71" s="24"/>
      <c r="E71" s="24"/>
      <c r="F71" s="24"/>
      <c r="G71" s="24"/>
      <c r="H71" s="24"/>
      <c r="I71" s="24"/>
      <c r="J71" s="24"/>
      <c r="K71" s="24"/>
      <c r="L71" s="24"/>
      <c r="M71" s="24"/>
      <c r="N71" s="24"/>
      <c r="O71" s="24"/>
      <c r="P71" s="24"/>
      <c r="Q71" s="24"/>
      <c r="R71" s="58"/>
      <c r="S71" s="24"/>
      <c r="T71" s="59"/>
      <c r="U71" s="24"/>
      <c r="V71" s="59"/>
      <c r="W71" s="24"/>
      <c r="X71" s="24"/>
      <c r="Y71" s="24"/>
      <c r="Z71" s="24"/>
      <c r="AA71" s="24"/>
      <c r="AB71" s="24"/>
      <c r="AC71" s="24"/>
      <c r="AD71" s="24"/>
      <c r="AE71" s="24"/>
      <c r="AF71" s="24"/>
      <c r="AG71" s="24"/>
      <c r="AH71" s="24"/>
      <c r="AI71" s="24"/>
      <c r="AJ71" s="43"/>
    </row>
    <row r="72" spans="1:36" x14ac:dyDescent="0.35">
      <c r="A72"/>
      <c r="C72"/>
      <c r="D72" s="24"/>
      <c r="E72" s="24"/>
      <c r="F72" s="24"/>
      <c r="G72" s="24"/>
      <c r="H72" s="24"/>
      <c r="I72" s="24"/>
      <c r="J72" s="24"/>
      <c r="K72" s="24"/>
      <c r="L72" s="24"/>
      <c r="M72" s="24"/>
      <c r="N72" s="24"/>
      <c r="O72" s="24"/>
      <c r="P72" s="24"/>
      <c r="Q72" s="24"/>
      <c r="R72" s="58"/>
      <c r="S72" s="24"/>
      <c r="T72" s="59"/>
      <c r="U72" s="24"/>
      <c r="V72" s="59"/>
      <c r="W72" s="24"/>
      <c r="X72" s="24"/>
      <c r="Y72" s="24"/>
      <c r="Z72" s="24"/>
      <c r="AA72" s="24"/>
      <c r="AB72" s="24"/>
      <c r="AC72" s="24"/>
      <c r="AD72" s="24"/>
      <c r="AE72" s="24"/>
      <c r="AF72" s="24"/>
      <c r="AG72" s="24"/>
      <c r="AH72" s="24"/>
      <c r="AI72" s="24"/>
      <c r="AJ72" s="43"/>
    </row>
    <row r="73" spans="1:36" x14ac:dyDescent="0.35">
      <c r="A73"/>
      <c r="C73"/>
      <c r="D73" s="24"/>
      <c r="E73" s="24"/>
      <c r="F73" s="24"/>
      <c r="G73" s="24"/>
      <c r="H73" s="24"/>
      <c r="I73" s="24"/>
      <c r="J73" s="24"/>
      <c r="K73" s="24"/>
      <c r="L73" s="24"/>
      <c r="M73" s="24"/>
      <c r="N73" s="24"/>
      <c r="O73" s="24"/>
      <c r="P73" s="24"/>
      <c r="Q73" s="24"/>
      <c r="R73" s="58"/>
      <c r="S73" s="24"/>
      <c r="T73" s="59"/>
      <c r="U73" s="24"/>
      <c r="V73" s="59"/>
      <c r="W73" s="24"/>
      <c r="X73" s="24"/>
      <c r="Y73" s="24"/>
      <c r="Z73" s="24"/>
      <c r="AA73" s="24"/>
      <c r="AB73" s="24"/>
      <c r="AC73" s="24"/>
      <c r="AD73" s="24"/>
      <c r="AE73" s="24"/>
      <c r="AF73" s="24"/>
      <c r="AG73" s="24"/>
      <c r="AH73" s="24"/>
      <c r="AI73" s="24"/>
      <c r="AJ73" s="43"/>
    </row>
    <row r="74" spans="1:36" x14ac:dyDescent="0.35">
      <c r="A74"/>
      <c r="C74"/>
      <c r="D74" s="24"/>
      <c r="E74" s="24"/>
      <c r="F74" s="24"/>
      <c r="G74" s="24"/>
      <c r="H74" s="24"/>
      <c r="I74" s="24"/>
      <c r="J74" s="24"/>
      <c r="K74" s="24"/>
      <c r="L74" s="24"/>
      <c r="M74" s="24"/>
      <c r="N74" s="24"/>
      <c r="O74" s="24"/>
      <c r="P74" s="24"/>
      <c r="Q74" s="24"/>
      <c r="R74" s="58"/>
      <c r="S74" s="24"/>
      <c r="T74" s="59"/>
      <c r="U74" s="24"/>
      <c r="V74" s="59"/>
      <c r="W74" s="24"/>
      <c r="X74" s="24"/>
      <c r="Y74" s="24"/>
      <c r="Z74" s="24"/>
      <c r="AA74" s="24"/>
      <c r="AB74" s="24"/>
      <c r="AC74" s="24"/>
      <c r="AD74" s="24"/>
      <c r="AE74" s="24"/>
      <c r="AF74" s="24"/>
      <c r="AG74" s="24"/>
      <c r="AH74" s="24"/>
      <c r="AI74" s="24"/>
      <c r="AJ74" s="43"/>
    </row>
    <row r="75" spans="1:36" x14ac:dyDescent="0.35">
      <c r="A75"/>
      <c r="C75"/>
      <c r="D75" s="24"/>
      <c r="E75" s="24"/>
      <c r="F75" s="24"/>
      <c r="G75" s="24"/>
      <c r="H75" s="24"/>
      <c r="I75" s="24"/>
      <c r="J75" s="24"/>
      <c r="K75" s="24"/>
      <c r="L75" s="24"/>
      <c r="M75" s="24"/>
      <c r="N75" s="24"/>
      <c r="O75" s="24"/>
      <c r="P75" s="24"/>
      <c r="Q75" s="24"/>
      <c r="R75" s="58"/>
      <c r="S75" s="24"/>
      <c r="T75" s="59"/>
      <c r="U75" s="24"/>
      <c r="V75" s="59"/>
      <c r="W75" s="24"/>
      <c r="X75" s="24"/>
      <c r="Y75" s="24"/>
      <c r="Z75" s="24"/>
      <c r="AA75" s="24"/>
      <c r="AB75" s="24"/>
      <c r="AC75" s="24"/>
      <c r="AD75" s="24"/>
      <c r="AE75" s="24"/>
      <c r="AF75" s="24"/>
      <c r="AG75" s="24"/>
      <c r="AH75" s="24"/>
      <c r="AI75" s="24"/>
      <c r="AJ75" s="43"/>
    </row>
    <row r="76" spans="1:36" x14ac:dyDescent="0.35">
      <c r="A76"/>
      <c r="C76"/>
      <c r="D76" s="24"/>
      <c r="E76" s="24"/>
      <c r="F76" s="24"/>
      <c r="G76" s="24"/>
      <c r="H76" s="24"/>
      <c r="I76" s="24"/>
      <c r="J76" s="24"/>
      <c r="K76" s="24"/>
      <c r="L76" s="24"/>
      <c r="M76" s="24"/>
      <c r="N76" s="24"/>
      <c r="O76" s="24"/>
      <c r="P76" s="24"/>
      <c r="Q76" s="24"/>
      <c r="R76" s="58"/>
      <c r="S76" s="24"/>
      <c r="T76" s="59"/>
      <c r="U76" s="24"/>
      <c r="V76" s="59"/>
      <c r="W76" s="24"/>
      <c r="X76" s="24"/>
      <c r="Y76" s="24"/>
      <c r="Z76" s="24"/>
      <c r="AA76" s="24"/>
      <c r="AB76" s="24"/>
      <c r="AC76" s="24"/>
      <c r="AD76" s="24"/>
      <c r="AE76" s="24"/>
      <c r="AF76" s="24"/>
      <c r="AG76" s="24"/>
      <c r="AH76" s="24"/>
      <c r="AI76" s="24"/>
      <c r="AJ76" s="43"/>
    </row>
    <row r="77" spans="1:36" x14ac:dyDescent="0.35">
      <c r="A77"/>
      <c r="C77"/>
      <c r="D77" s="24"/>
      <c r="E77" s="24"/>
      <c r="F77" s="24"/>
      <c r="G77" s="24"/>
      <c r="H77" s="24"/>
      <c r="I77" s="24"/>
      <c r="J77" s="24"/>
      <c r="K77" s="24"/>
      <c r="L77" s="24"/>
      <c r="M77" s="24"/>
      <c r="N77" s="24"/>
      <c r="O77" s="24"/>
      <c r="P77" s="24"/>
      <c r="Q77" s="24"/>
      <c r="R77" s="58"/>
      <c r="S77" s="24"/>
      <c r="T77" s="59"/>
      <c r="U77" s="24"/>
      <c r="V77" s="59"/>
      <c r="W77" s="24"/>
      <c r="X77" s="24"/>
      <c r="Y77" s="24"/>
      <c r="Z77" s="24"/>
      <c r="AA77" s="24"/>
      <c r="AB77" s="24"/>
      <c r="AC77" s="24"/>
      <c r="AD77" s="24"/>
      <c r="AE77" s="24"/>
      <c r="AF77" s="24"/>
      <c r="AG77" s="24"/>
      <c r="AH77" s="24"/>
      <c r="AI77" s="24"/>
      <c r="AJ77" s="43"/>
    </row>
    <row r="78" spans="1:36" x14ac:dyDescent="0.35">
      <c r="A78"/>
      <c r="C78"/>
      <c r="D78" s="24"/>
      <c r="E78" s="24"/>
      <c r="F78" s="24"/>
      <c r="G78" s="24"/>
      <c r="H78" s="24"/>
      <c r="I78" s="24"/>
      <c r="J78" s="24"/>
      <c r="K78" s="24"/>
      <c r="L78" s="24"/>
      <c r="M78" s="24"/>
      <c r="N78" s="24"/>
      <c r="O78" s="24"/>
      <c r="P78" s="24"/>
      <c r="Q78" s="24"/>
      <c r="R78" s="58"/>
      <c r="S78" s="24"/>
      <c r="T78" s="59"/>
      <c r="U78" s="24"/>
      <c r="V78" s="59"/>
      <c r="W78" s="24"/>
      <c r="X78" s="24"/>
      <c r="Y78" s="24"/>
      <c r="Z78" s="24"/>
      <c r="AA78" s="24"/>
      <c r="AB78" s="24"/>
      <c r="AC78" s="24"/>
      <c r="AD78" s="24"/>
      <c r="AE78" s="24"/>
      <c r="AF78" s="24"/>
      <c r="AG78" s="24"/>
      <c r="AH78" s="24"/>
      <c r="AI78" s="24"/>
      <c r="AJ78" s="43"/>
    </row>
    <row r="79" spans="1:36" x14ac:dyDescent="0.35">
      <c r="A79"/>
      <c r="C79"/>
      <c r="D79" s="24"/>
      <c r="E79" s="24"/>
      <c r="F79" s="24"/>
      <c r="G79" s="24"/>
      <c r="H79" s="24"/>
      <c r="I79" s="24"/>
      <c r="J79" s="24"/>
      <c r="K79" s="24"/>
      <c r="L79" s="24"/>
      <c r="M79" s="24"/>
      <c r="N79" s="24"/>
      <c r="O79" s="24"/>
      <c r="P79" s="24"/>
      <c r="Q79" s="24"/>
      <c r="R79" s="58"/>
      <c r="S79" s="24"/>
      <c r="T79" s="59"/>
      <c r="U79" s="24"/>
      <c r="V79" s="59"/>
      <c r="W79" s="24"/>
      <c r="X79" s="24"/>
      <c r="Y79" s="24"/>
      <c r="Z79" s="24"/>
      <c r="AA79" s="24"/>
      <c r="AB79" s="24"/>
      <c r="AC79" s="24"/>
      <c r="AD79" s="24"/>
      <c r="AE79" s="24"/>
      <c r="AF79" s="24"/>
      <c r="AG79" s="24"/>
      <c r="AH79" s="24"/>
      <c r="AI79" s="24"/>
      <c r="AJ79" s="43"/>
    </row>
    <row r="80" spans="1:36" x14ac:dyDescent="0.35">
      <c r="A80"/>
      <c r="C80"/>
      <c r="D80" s="24"/>
      <c r="E80" s="24"/>
      <c r="F80" s="24"/>
      <c r="G80" s="24"/>
      <c r="H80" s="24"/>
      <c r="I80" s="24"/>
      <c r="J80" s="24"/>
      <c r="K80" s="24"/>
      <c r="L80" s="24"/>
      <c r="M80" s="24"/>
      <c r="N80" s="24"/>
      <c r="O80" s="24"/>
      <c r="P80" s="24"/>
      <c r="Q80" s="24"/>
      <c r="R80" s="58"/>
      <c r="S80" s="24"/>
      <c r="T80" s="59"/>
      <c r="U80" s="24"/>
      <c r="V80" s="59"/>
      <c r="W80" s="24"/>
      <c r="X80" s="24"/>
      <c r="Y80" s="24"/>
      <c r="Z80" s="24"/>
      <c r="AA80" s="24"/>
      <c r="AB80" s="24"/>
      <c r="AC80" s="24"/>
      <c r="AD80" s="24"/>
      <c r="AE80" s="24"/>
      <c r="AF80" s="24"/>
      <c r="AG80" s="24"/>
      <c r="AH80" s="24"/>
      <c r="AI80" s="2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62588-E275-4ACF-B0FC-157F5550CF6E}">
  <sheetPr codeName="Sheet13"/>
  <dimension ref="A1:AJ14"/>
  <sheetViews>
    <sheetView workbookViewId="0">
      <selection activeCell="D3" sqref="D3"/>
    </sheetView>
  </sheetViews>
  <sheetFormatPr defaultColWidth="9.1328125" defaultRowHeight="12.75" x14ac:dyDescent="0.35"/>
  <cols>
    <col min="1" max="1" width="39.86328125" style="42" customWidth="1"/>
    <col min="2" max="2" width="12.59765625" style="42" bestFit="1" customWidth="1"/>
    <col min="3" max="3" width="12.59765625" style="42" customWidth="1"/>
    <col min="4" max="4" width="14.3984375" style="43" customWidth="1"/>
    <col min="5" max="5" width="14.86328125" style="43" customWidth="1"/>
    <col min="6" max="6" width="11.86328125" style="43" customWidth="1"/>
    <col min="7" max="7" width="11.59765625" style="43" customWidth="1"/>
    <col min="8" max="8" width="10.3984375" style="43" customWidth="1"/>
    <col min="9" max="17" width="12.59765625" style="43" customWidth="1"/>
    <col min="18" max="18" width="12.59765625" style="52" customWidth="1"/>
    <col min="19" max="19" width="12.59765625" style="43" customWidth="1"/>
    <col min="20" max="20" width="12.59765625" style="52" customWidth="1"/>
    <col min="21" max="21" width="12.59765625" style="43" customWidth="1"/>
    <col min="22" max="22" width="12.59765625" style="52" customWidth="1"/>
    <col min="23" max="29" width="12.59765625" style="43" customWidth="1"/>
    <col min="30" max="31" width="9.1328125" style="43"/>
    <col min="32" max="33" width="10.59765625" style="43" customWidth="1"/>
    <col min="34" max="35" width="9.1328125" style="43"/>
    <col min="36" max="16384" width="9.1328125" style="42"/>
  </cols>
  <sheetData>
    <row r="1" spans="1:36" s="71" customFormat="1" x14ac:dyDescent="0.35">
      <c r="A1" s="71" t="s">
        <v>892</v>
      </c>
      <c r="D1" s="72">
        <f>SUM(D4:D14)</f>
        <v>52</v>
      </c>
      <c r="E1" s="72">
        <f t="shared" ref="E1:AI1" si="0">SUM(E4:E14)</f>
        <v>10</v>
      </c>
      <c r="F1" s="72">
        <f t="shared" si="0"/>
        <v>127</v>
      </c>
      <c r="G1" s="72">
        <f t="shared" si="0"/>
        <v>18</v>
      </c>
      <c r="H1" s="72">
        <f t="shared" si="0"/>
        <v>285</v>
      </c>
      <c r="I1" s="72">
        <f t="shared" si="0"/>
        <v>90</v>
      </c>
      <c r="J1" s="72">
        <f t="shared" si="0"/>
        <v>72</v>
      </c>
      <c r="K1" s="72">
        <f t="shared" si="0"/>
        <v>2013962</v>
      </c>
      <c r="L1" s="72">
        <f t="shared" si="0"/>
        <v>3441</v>
      </c>
      <c r="M1" s="72">
        <f t="shared" si="0"/>
        <v>2017403</v>
      </c>
      <c r="N1" s="72">
        <f t="shared" si="0"/>
        <v>1791168</v>
      </c>
      <c r="O1" s="72">
        <f t="shared" si="0"/>
        <v>3172</v>
      </c>
      <c r="P1" s="72">
        <f t="shared" si="0"/>
        <v>1794340</v>
      </c>
      <c r="Q1" s="72">
        <f t="shared" si="0"/>
        <v>807326</v>
      </c>
      <c r="R1" s="72">
        <f t="shared" si="0"/>
        <v>5.1616449960914705</v>
      </c>
      <c r="S1" s="72">
        <f t="shared" si="0"/>
        <v>2736</v>
      </c>
      <c r="T1" s="72">
        <f t="shared" si="0"/>
        <v>9.8313830315284001</v>
      </c>
      <c r="U1" s="72">
        <f t="shared" si="0"/>
        <v>810062</v>
      </c>
      <c r="V1" s="72">
        <f t="shared" si="0"/>
        <v>5.172400265716341</v>
      </c>
      <c r="W1" s="72">
        <f t="shared" si="0"/>
        <v>15474</v>
      </c>
      <c r="X1" s="72">
        <f t="shared" si="0"/>
        <v>540</v>
      </c>
      <c r="Y1" s="72">
        <f t="shared" si="0"/>
        <v>16014</v>
      </c>
      <c r="Z1" s="72">
        <f t="shared" si="0"/>
        <v>12929</v>
      </c>
      <c r="AA1" s="72">
        <f t="shared" si="0"/>
        <v>324</v>
      </c>
      <c r="AB1" s="72">
        <f t="shared" si="0"/>
        <v>13253</v>
      </c>
      <c r="AC1" s="72">
        <f t="shared" si="0"/>
        <v>5170</v>
      </c>
      <c r="AD1" s="72">
        <f t="shared" si="0"/>
        <v>64351</v>
      </c>
      <c r="AE1" s="72">
        <f t="shared" si="0"/>
        <v>69521</v>
      </c>
      <c r="AF1" s="72">
        <f t="shared" si="0"/>
        <v>73</v>
      </c>
      <c r="AG1" s="72">
        <f t="shared" si="0"/>
        <v>40</v>
      </c>
      <c r="AH1" s="72">
        <f t="shared" si="0"/>
        <v>0</v>
      </c>
      <c r="AI1" s="72">
        <f t="shared" si="0"/>
        <v>127</v>
      </c>
    </row>
    <row r="3" spans="1:36" s="142" customFormat="1" ht="65.650000000000006" x14ac:dyDescent="0.4">
      <c r="A3" s="78" t="s">
        <v>13</v>
      </c>
      <c r="B3" s="78" t="s">
        <v>325</v>
      </c>
      <c r="C3" s="78" t="s">
        <v>32</v>
      </c>
      <c r="D3" s="79" t="s">
        <v>888</v>
      </c>
      <c r="E3" s="79" t="s">
        <v>889</v>
      </c>
      <c r="F3" s="79" t="s">
        <v>0</v>
      </c>
      <c r="G3" s="79" t="s">
        <v>88</v>
      </c>
      <c r="H3" s="79" t="s">
        <v>1</v>
      </c>
      <c r="I3" s="79" t="s">
        <v>5</v>
      </c>
      <c r="J3" s="79" t="s">
        <v>53</v>
      </c>
      <c r="K3" s="79" t="s">
        <v>28</v>
      </c>
      <c r="L3" s="79" t="s">
        <v>18</v>
      </c>
      <c r="M3" s="79" t="s">
        <v>19</v>
      </c>
      <c r="N3" s="79" t="s">
        <v>29</v>
      </c>
      <c r="O3" s="79" t="s">
        <v>20</v>
      </c>
      <c r="P3" s="79" t="s">
        <v>21</v>
      </c>
      <c r="Q3" s="79" t="s">
        <v>22</v>
      </c>
      <c r="R3" s="81" t="s">
        <v>23</v>
      </c>
      <c r="S3" s="79" t="s">
        <v>24</v>
      </c>
      <c r="T3" s="81" t="s">
        <v>25</v>
      </c>
      <c r="U3" s="79" t="s">
        <v>26</v>
      </c>
      <c r="V3" s="81" t="s">
        <v>27</v>
      </c>
      <c r="W3" s="79" t="s">
        <v>9</v>
      </c>
      <c r="X3" s="79" t="s">
        <v>10</v>
      </c>
      <c r="Y3" s="79" t="s">
        <v>11</v>
      </c>
      <c r="Z3" s="79" t="s">
        <v>16</v>
      </c>
      <c r="AA3" s="79" t="s">
        <v>17</v>
      </c>
      <c r="AB3" s="79" t="s">
        <v>30</v>
      </c>
      <c r="AC3" s="79" t="s">
        <v>31</v>
      </c>
      <c r="AD3" s="79" t="s">
        <v>14</v>
      </c>
      <c r="AE3" s="79" t="s">
        <v>15</v>
      </c>
      <c r="AF3" s="79" t="s">
        <v>34</v>
      </c>
      <c r="AG3" s="79" t="s">
        <v>33</v>
      </c>
      <c r="AH3" s="79" t="s">
        <v>12</v>
      </c>
      <c r="AI3" s="79" t="s">
        <v>87</v>
      </c>
    </row>
    <row r="4" spans="1:36" x14ac:dyDescent="0.35">
      <c r="A4" s="20" t="s">
        <v>739</v>
      </c>
      <c r="C4" t="s">
        <v>35</v>
      </c>
      <c r="D4" s="24">
        <v>4</v>
      </c>
      <c r="E4" s="24">
        <v>3</v>
      </c>
      <c r="F4" s="24">
        <v>14</v>
      </c>
      <c r="G4" s="24">
        <v>8</v>
      </c>
      <c r="H4" s="24">
        <v>19</v>
      </c>
      <c r="I4" s="24">
        <v>12</v>
      </c>
      <c r="J4" s="24">
        <v>11</v>
      </c>
      <c r="K4" s="24">
        <v>210294</v>
      </c>
      <c r="L4" s="24">
        <v>333</v>
      </c>
      <c r="M4" s="24">
        <v>210627</v>
      </c>
      <c r="N4" s="24">
        <v>87386</v>
      </c>
      <c r="O4" s="24">
        <v>210</v>
      </c>
      <c r="P4" s="24">
        <v>87596</v>
      </c>
      <c r="Q4" s="24">
        <v>37645</v>
      </c>
      <c r="R4" s="58">
        <f t="shared" ref="R4:R14" si="1">Q4/N4</f>
        <v>0.43078982903439911</v>
      </c>
      <c r="S4" s="24">
        <v>173</v>
      </c>
      <c r="T4" s="59">
        <f t="shared" ref="T4:T14" si="2">S4/O4</f>
        <v>0.82380952380952377</v>
      </c>
      <c r="U4" s="24">
        <v>37818</v>
      </c>
      <c r="V4" s="59">
        <f t="shared" ref="V4:V14" si="3">U4/P4</f>
        <v>0.43173204255902098</v>
      </c>
      <c r="W4" s="24">
        <v>857</v>
      </c>
      <c r="X4" s="24">
        <v>23</v>
      </c>
      <c r="Y4" s="24">
        <v>880</v>
      </c>
      <c r="Z4" s="24">
        <v>738</v>
      </c>
      <c r="AA4" s="24">
        <v>15</v>
      </c>
      <c r="AB4" s="24">
        <v>753</v>
      </c>
      <c r="AC4" s="24">
        <v>102</v>
      </c>
      <c r="AD4" s="24">
        <v>3455</v>
      </c>
      <c r="AE4" s="24">
        <v>3557</v>
      </c>
      <c r="AF4" s="24">
        <v>5</v>
      </c>
      <c r="AG4" s="24">
        <v>3</v>
      </c>
      <c r="AH4" s="24">
        <v>0</v>
      </c>
      <c r="AI4" s="24">
        <v>14</v>
      </c>
      <c r="AJ4" s="43"/>
    </row>
    <row r="5" spans="1:36" x14ac:dyDescent="0.35">
      <c r="A5" t="s">
        <v>740</v>
      </c>
      <c r="C5" t="s">
        <v>35</v>
      </c>
      <c r="D5" s="24">
        <v>4</v>
      </c>
      <c r="E5" s="24">
        <v>1</v>
      </c>
      <c r="F5" s="24">
        <v>12</v>
      </c>
      <c r="G5" s="24">
        <v>3</v>
      </c>
      <c r="H5" s="24">
        <v>23</v>
      </c>
      <c r="I5" s="24">
        <v>10</v>
      </c>
      <c r="J5" s="24">
        <v>8</v>
      </c>
      <c r="K5" s="24">
        <v>58212</v>
      </c>
      <c r="L5" s="24">
        <v>60</v>
      </c>
      <c r="M5" s="24">
        <v>58272</v>
      </c>
      <c r="N5" s="24">
        <v>51586</v>
      </c>
      <c r="O5" s="24">
        <v>56</v>
      </c>
      <c r="P5" s="24">
        <v>51642</v>
      </c>
      <c r="Q5" s="24">
        <v>27032</v>
      </c>
      <c r="R5" s="58">
        <f t="shared" si="1"/>
        <v>0.5240181444577986</v>
      </c>
      <c r="S5" s="24">
        <v>58</v>
      </c>
      <c r="T5" s="59">
        <f t="shared" si="2"/>
        <v>1.0357142857142858</v>
      </c>
      <c r="U5" s="24">
        <v>27090</v>
      </c>
      <c r="V5" s="59">
        <f t="shared" si="3"/>
        <v>0.52457302195887068</v>
      </c>
      <c r="W5" s="24">
        <v>346</v>
      </c>
      <c r="X5" s="24">
        <v>9</v>
      </c>
      <c r="Y5" s="24">
        <v>355</v>
      </c>
      <c r="Z5" s="24">
        <v>281</v>
      </c>
      <c r="AA5" s="24">
        <v>6</v>
      </c>
      <c r="AB5" s="24">
        <v>287</v>
      </c>
      <c r="AC5" s="24">
        <v>37</v>
      </c>
      <c r="AD5" s="24">
        <v>1793</v>
      </c>
      <c r="AE5" s="24">
        <v>1830</v>
      </c>
      <c r="AF5" s="24">
        <v>4</v>
      </c>
      <c r="AG5" s="24">
        <v>2</v>
      </c>
      <c r="AH5" s="24">
        <v>0</v>
      </c>
      <c r="AI5" s="24">
        <v>12</v>
      </c>
      <c r="AJ5" s="43"/>
    </row>
    <row r="6" spans="1:36" x14ac:dyDescent="0.35">
      <c r="A6" t="s">
        <v>288</v>
      </c>
      <c r="C6" t="s">
        <v>35</v>
      </c>
      <c r="D6" s="24">
        <v>5</v>
      </c>
      <c r="E6" s="24">
        <v>0</v>
      </c>
      <c r="F6" s="24">
        <v>9</v>
      </c>
      <c r="G6" s="24">
        <v>0</v>
      </c>
      <c r="H6" s="24">
        <v>20</v>
      </c>
      <c r="I6" s="24">
        <v>6</v>
      </c>
      <c r="J6" s="24">
        <v>3</v>
      </c>
      <c r="K6" s="24">
        <v>114284</v>
      </c>
      <c r="L6" s="24">
        <v>131</v>
      </c>
      <c r="M6" s="24">
        <v>114415</v>
      </c>
      <c r="N6" s="24">
        <v>114284</v>
      </c>
      <c r="O6" s="24">
        <v>131</v>
      </c>
      <c r="P6" s="24">
        <v>114415</v>
      </c>
      <c r="Q6" s="24">
        <v>55431</v>
      </c>
      <c r="R6" s="58">
        <f t="shared" si="1"/>
        <v>0.48502852542788144</v>
      </c>
      <c r="S6" s="24">
        <v>104</v>
      </c>
      <c r="T6" s="59">
        <f t="shared" si="2"/>
        <v>0.79389312977099236</v>
      </c>
      <c r="U6" s="24">
        <v>55535</v>
      </c>
      <c r="V6" s="59">
        <f t="shared" si="3"/>
        <v>0.48538216142988244</v>
      </c>
      <c r="W6" s="24">
        <v>924</v>
      </c>
      <c r="X6" s="24">
        <v>31</v>
      </c>
      <c r="Y6" s="24">
        <v>955</v>
      </c>
      <c r="Z6" s="24">
        <v>852</v>
      </c>
      <c r="AA6" s="24">
        <v>19</v>
      </c>
      <c r="AB6" s="24">
        <v>871</v>
      </c>
      <c r="AC6" s="24">
        <v>83</v>
      </c>
      <c r="AD6" s="24">
        <v>2403</v>
      </c>
      <c r="AE6" s="24">
        <v>2486</v>
      </c>
      <c r="AF6" s="24">
        <v>3</v>
      </c>
      <c r="AG6" s="24">
        <v>1</v>
      </c>
      <c r="AH6" s="24">
        <v>0</v>
      </c>
      <c r="AI6" s="24">
        <v>9</v>
      </c>
      <c r="AJ6" s="43"/>
    </row>
    <row r="7" spans="1:36" x14ac:dyDescent="0.35">
      <c r="A7" t="s">
        <v>148</v>
      </c>
      <c r="C7" t="s">
        <v>35</v>
      </c>
      <c r="D7" s="24">
        <v>5</v>
      </c>
      <c r="E7" s="24">
        <v>2</v>
      </c>
      <c r="F7" s="24">
        <v>9</v>
      </c>
      <c r="G7" s="24">
        <v>2</v>
      </c>
      <c r="H7" s="24">
        <v>19</v>
      </c>
      <c r="I7" s="24">
        <v>9</v>
      </c>
      <c r="J7" s="24">
        <v>5</v>
      </c>
      <c r="K7" s="24">
        <v>133082</v>
      </c>
      <c r="L7" s="24">
        <v>497</v>
      </c>
      <c r="M7" s="24">
        <v>133579</v>
      </c>
      <c r="N7" s="24">
        <v>111568</v>
      </c>
      <c r="O7" s="24">
        <v>421</v>
      </c>
      <c r="P7" s="24">
        <v>111989</v>
      </c>
      <c r="Q7" s="24">
        <v>44689</v>
      </c>
      <c r="R7" s="58">
        <f t="shared" si="1"/>
        <v>0.40055392227161912</v>
      </c>
      <c r="S7" s="24">
        <v>354</v>
      </c>
      <c r="T7" s="59">
        <f t="shared" si="2"/>
        <v>0.84085510688836107</v>
      </c>
      <c r="U7" s="24">
        <v>45043</v>
      </c>
      <c r="V7" s="59">
        <f t="shared" si="3"/>
        <v>0.40220914554107995</v>
      </c>
      <c r="W7" s="24">
        <v>823</v>
      </c>
      <c r="X7" s="24">
        <v>19</v>
      </c>
      <c r="Y7" s="24">
        <v>842</v>
      </c>
      <c r="Z7" s="24">
        <v>570</v>
      </c>
      <c r="AA7" s="24">
        <v>13</v>
      </c>
      <c r="AB7" s="24">
        <v>583</v>
      </c>
      <c r="AC7" s="24">
        <v>162</v>
      </c>
      <c r="AD7" s="24">
        <v>3703</v>
      </c>
      <c r="AE7" s="24">
        <v>3865</v>
      </c>
      <c r="AF7" s="24">
        <v>5</v>
      </c>
      <c r="AG7" s="24">
        <v>3</v>
      </c>
      <c r="AH7" s="24">
        <v>0</v>
      </c>
      <c r="AI7" s="24">
        <v>9</v>
      </c>
      <c r="AJ7" s="43"/>
    </row>
    <row r="8" spans="1:36" x14ac:dyDescent="0.35">
      <c r="A8" t="s">
        <v>213</v>
      </c>
      <c r="C8" t="s">
        <v>35</v>
      </c>
      <c r="D8" s="24">
        <v>3</v>
      </c>
      <c r="E8" s="24">
        <v>1</v>
      </c>
      <c r="F8" s="24">
        <v>11</v>
      </c>
      <c r="G8" s="24">
        <v>1</v>
      </c>
      <c r="H8" s="24">
        <v>17</v>
      </c>
      <c r="I8" s="24">
        <v>11</v>
      </c>
      <c r="J8" s="24">
        <v>10</v>
      </c>
      <c r="K8" s="24">
        <v>81561</v>
      </c>
      <c r="L8" s="24">
        <v>27</v>
      </c>
      <c r="M8" s="24">
        <v>81588</v>
      </c>
      <c r="N8" s="24">
        <v>75131</v>
      </c>
      <c r="O8" s="24">
        <v>24</v>
      </c>
      <c r="P8" s="24">
        <v>75155</v>
      </c>
      <c r="Q8" s="24">
        <v>34518</v>
      </c>
      <c r="R8" s="58">
        <f t="shared" si="1"/>
        <v>0.459437515805726</v>
      </c>
      <c r="S8" s="24">
        <v>22</v>
      </c>
      <c r="T8" s="59">
        <f t="shared" si="2"/>
        <v>0.91666666666666663</v>
      </c>
      <c r="U8" s="24">
        <v>34540</v>
      </c>
      <c r="V8" s="59">
        <f t="shared" si="3"/>
        <v>0.45958352737675473</v>
      </c>
      <c r="W8" s="24">
        <v>472</v>
      </c>
      <c r="X8" s="24">
        <v>4</v>
      </c>
      <c r="Y8" s="24">
        <v>476</v>
      </c>
      <c r="Z8" s="24">
        <v>403</v>
      </c>
      <c r="AA8" s="24">
        <v>2</v>
      </c>
      <c r="AB8" s="24">
        <v>405</v>
      </c>
      <c r="AC8" s="24">
        <v>466</v>
      </c>
      <c r="AD8" s="24">
        <v>2158</v>
      </c>
      <c r="AE8" s="24">
        <v>2624</v>
      </c>
      <c r="AF8" s="24">
        <v>3</v>
      </c>
      <c r="AG8" s="24">
        <v>2</v>
      </c>
      <c r="AH8" s="24">
        <v>0</v>
      </c>
      <c r="AI8" s="24">
        <v>11</v>
      </c>
      <c r="AJ8" s="43"/>
    </row>
    <row r="9" spans="1:36" x14ac:dyDescent="0.35">
      <c r="A9" t="s">
        <v>158</v>
      </c>
      <c r="C9" t="s">
        <v>35</v>
      </c>
      <c r="D9" s="24">
        <v>6</v>
      </c>
      <c r="E9" s="24">
        <v>2</v>
      </c>
      <c r="F9" s="24">
        <v>14</v>
      </c>
      <c r="G9" s="24">
        <v>2</v>
      </c>
      <c r="H9" s="24">
        <v>27</v>
      </c>
      <c r="I9" s="24">
        <v>10</v>
      </c>
      <c r="J9" s="24">
        <v>9</v>
      </c>
      <c r="K9" s="24">
        <v>301095</v>
      </c>
      <c r="L9" s="24">
        <v>1230</v>
      </c>
      <c r="M9" s="24">
        <v>302325</v>
      </c>
      <c r="N9" s="24">
        <v>267754</v>
      </c>
      <c r="O9" s="24">
        <v>1230</v>
      </c>
      <c r="P9" s="24">
        <v>268984</v>
      </c>
      <c r="Q9" s="24">
        <v>117445</v>
      </c>
      <c r="R9" s="58">
        <f t="shared" si="1"/>
        <v>0.43863023521590716</v>
      </c>
      <c r="S9" s="24">
        <v>1077</v>
      </c>
      <c r="T9" s="59">
        <f t="shared" si="2"/>
        <v>0.87560975609756098</v>
      </c>
      <c r="U9" s="24">
        <v>118522</v>
      </c>
      <c r="V9" s="59">
        <f t="shared" si="3"/>
        <v>0.44062843886625225</v>
      </c>
      <c r="W9" s="24">
        <v>2013</v>
      </c>
      <c r="X9" s="24">
        <v>116</v>
      </c>
      <c r="Y9" s="24">
        <v>2129</v>
      </c>
      <c r="Z9" s="24">
        <v>1430</v>
      </c>
      <c r="AA9" s="24">
        <v>58</v>
      </c>
      <c r="AB9" s="24">
        <v>1488</v>
      </c>
      <c r="AC9" s="24">
        <v>281</v>
      </c>
      <c r="AD9" s="24">
        <v>12845</v>
      </c>
      <c r="AE9" s="24">
        <v>13126</v>
      </c>
      <c r="AF9" s="24">
        <v>6</v>
      </c>
      <c r="AG9" s="24">
        <v>4</v>
      </c>
      <c r="AH9" s="24">
        <v>0</v>
      </c>
      <c r="AI9" s="24">
        <v>14</v>
      </c>
      <c r="AJ9" s="43"/>
    </row>
    <row r="10" spans="1:36" x14ac:dyDescent="0.35">
      <c r="A10" t="s">
        <v>741</v>
      </c>
      <c r="C10" t="s">
        <v>35</v>
      </c>
      <c r="D10" s="24">
        <v>3</v>
      </c>
      <c r="E10" s="24">
        <v>0</v>
      </c>
      <c r="F10" s="24">
        <v>7</v>
      </c>
      <c r="G10" s="24">
        <v>0</v>
      </c>
      <c r="H10" s="24">
        <v>19</v>
      </c>
      <c r="I10" s="24">
        <v>3</v>
      </c>
      <c r="J10" s="24">
        <v>3</v>
      </c>
      <c r="K10" s="24">
        <v>22846</v>
      </c>
      <c r="L10" s="24">
        <v>120</v>
      </c>
      <c r="M10" s="24">
        <v>22966</v>
      </c>
      <c r="N10" s="24">
        <v>22846</v>
      </c>
      <c r="O10" s="24">
        <v>120</v>
      </c>
      <c r="P10" s="24">
        <v>22966</v>
      </c>
      <c r="Q10" s="24">
        <v>13838</v>
      </c>
      <c r="R10" s="58">
        <f t="shared" si="1"/>
        <v>0.60570778254399016</v>
      </c>
      <c r="S10" s="24">
        <v>150</v>
      </c>
      <c r="T10" s="59">
        <f t="shared" si="2"/>
        <v>1.25</v>
      </c>
      <c r="U10" s="24">
        <v>13988</v>
      </c>
      <c r="V10" s="59">
        <f t="shared" si="3"/>
        <v>0.6090742837237656</v>
      </c>
      <c r="W10" s="24">
        <v>270</v>
      </c>
      <c r="X10" s="24">
        <v>34</v>
      </c>
      <c r="Y10" s="24">
        <v>304</v>
      </c>
      <c r="Z10" s="24">
        <v>242</v>
      </c>
      <c r="AA10" s="24">
        <v>31</v>
      </c>
      <c r="AB10" s="24">
        <v>273</v>
      </c>
      <c r="AC10" s="24">
        <v>17</v>
      </c>
      <c r="AD10" s="24">
        <v>641</v>
      </c>
      <c r="AE10" s="24">
        <v>658</v>
      </c>
      <c r="AF10" s="24">
        <v>5</v>
      </c>
      <c r="AG10" s="24">
        <v>2</v>
      </c>
      <c r="AH10" s="24">
        <v>0</v>
      </c>
      <c r="AI10" s="24">
        <v>7</v>
      </c>
      <c r="AJ10" s="43"/>
    </row>
    <row r="11" spans="1:36" x14ac:dyDescent="0.35">
      <c r="A11" t="s">
        <v>742</v>
      </c>
      <c r="C11" t="s">
        <v>35</v>
      </c>
      <c r="D11" s="24">
        <v>7</v>
      </c>
      <c r="E11" s="24">
        <v>0</v>
      </c>
      <c r="F11" s="24">
        <v>14</v>
      </c>
      <c r="G11" s="24">
        <v>0</v>
      </c>
      <c r="H11" s="24">
        <v>39</v>
      </c>
      <c r="I11" s="24">
        <v>6</v>
      </c>
      <c r="J11" s="24">
        <v>4</v>
      </c>
      <c r="K11" s="24">
        <v>406971</v>
      </c>
      <c r="L11" s="24">
        <v>140</v>
      </c>
      <c r="M11" s="24">
        <v>407111</v>
      </c>
      <c r="N11" s="24">
        <v>406971</v>
      </c>
      <c r="O11" s="24">
        <v>140</v>
      </c>
      <c r="P11" s="24">
        <v>407111</v>
      </c>
      <c r="Q11" s="24">
        <v>183085</v>
      </c>
      <c r="R11" s="58">
        <f t="shared" si="1"/>
        <v>0.44987234962687761</v>
      </c>
      <c r="S11" s="24">
        <v>123</v>
      </c>
      <c r="T11" s="59">
        <f t="shared" si="2"/>
        <v>0.87857142857142856</v>
      </c>
      <c r="U11" s="24">
        <v>183208</v>
      </c>
      <c r="V11" s="59">
        <f t="shared" si="3"/>
        <v>0.45001977347701239</v>
      </c>
      <c r="W11" s="24">
        <v>2986</v>
      </c>
      <c r="X11" s="24">
        <v>97</v>
      </c>
      <c r="Y11" s="24">
        <v>3083</v>
      </c>
      <c r="Z11" s="24">
        <v>2419</v>
      </c>
      <c r="AA11" s="24">
        <v>43</v>
      </c>
      <c r="AB11" s="24">
        <v>2462</v>
      </c>
      <c r="AC11" s="24">
        <v>421</v>
      </c>
      <c r="AD11" s="24">
        <v>16051</v>
      </c>
      <c r="AE11" s="24">
        <v>16472</v>
      </c>
      <c r="AF11" s="24">
        <v>11</v>
      </c>
      <c r="AG11" s="24">
        <v>7</v>
      </c>
      <c r="AH11" s="24">
        <v>0</v>
      </c>
      <c r="AI11" s="24">
        <v>14</v>
      </c>
      <c r="AJ11" s="43"/>
    </row>
    <row r="12" spans="1:36" x14ac:dyDescent="0.35">
      <c r="A12" t="s">
        <v>743</v>
      </c>
      <c r="C12" t="s">
        <v>35</v>
      </c>
      <c r="D12" s="24">
        <v>4</v>
      </c>
      <c r="E12" s="24">
        <v>0</v>
      </c>
      <c r="F12" s="24">
        <v>12</v>
      </c>
      <c r="G12" s="24">
        <v>0</v>
      </c>
      <c r="H12" s="24">
        <v>28</v>
      </c>
      <c r="I12" s="24">
        <v>7</v>
      </c>
      <c r="J12" s="24">
        <v>6</v>
      </c>
      <c r="K12" s="24">
        <v>158649</v>
      </c>
      <c r="L12" s="24">
        <v>373</v>
      </c>
      <c r="M12" s="24">
        <v>159022</v>
      </c>
      <c r="N12" s="24">
        <v>158649</v>
      </c>
      <c r="O12" s="24">
        <v>373</v>
      </c>
      <c r="P12" s="24">
        <v>159022</v>
      </c>
      <c r="Q12" s="24">
        <v>76947</v>
      </c>
      <c r="R12" s="58">
        <f t="shared" si="1"/>
        <v>0.48501408770304255</v>
      </c>
      <c r="S12" s="24">
        <v>305</v>
      </c>
      <c r="T12" s="59">
        <f t="shared" si="2"/>
        <v>0.81769436997319034</v>
      </c>
      <c r="U12" s="24">
        <v>77252</v>
      </c>
      <c r="V12" s="59">
        <f t="shared" si="3"/>
        <v>0.4857944183823622</v>
      </c>
      <c r="W12" s="24">
        <v>1872</v>
      </c>
      <c r="X12" s="24">
        <v>97</v>
      </c>
      <c r="Y12" s="24">
        <v>1969</v>
      </c>
      <c r="Z12" s="24">
        <v>1704</v>
      </c>
      <c r="AA12" s="24">
        <v>55</v>
      </c>
      <c r="AB12" s="24">
        <v>1759</v>
      </c>
      <c r="AC12" s="24">
        <v>826</v>
      </c>
      <c r="AD12" s="24">
        <v>6281</v>
      </c>
      <c r="AE12" s="24">
        <v>7107</v>
      </c>
      <c r="AF12" s="24">
        <v>8</v>
      </c>
      <c r="AG12" s="24">
        <v>6</v>
      </c>
      <c r="AH12" s="24">
        <v>0</v>
      </c>
      <c r="AI12" s="24">
        <v>12</v>
      </c>
      <c r="AJ12" s="43"/>
    </row>
    <row r="13" spans="1:36" x14ac:dyDescent="0.35">
      <c r="A13" t="s">
        <v>744</v>
      </c>
      <c r="C13" t="s">
        <v>35</v>
      </c>
      <c r="D13" s="24">
        <v>5</v>
      </c>
      <c r="E13" s="24">
        <v>1</v>
      </c>
      <c r="F13" s="24">
        <v>12</v>
      </c>
      <c r="G13" s="24">
        <v>2</v>
      </c>
      <c r="H13" s="24">
        <v>29</v>
      </c>
      <c r="I13" s="24">
        <v>8</v>
      </c>
      <c r="J13" s="24">
        <v>6</v>
      </c>
      <c r="K13" s="24">
        <v>162394</v>
      </c>
      <c r="L13" s="24">
        <v>252</v>
      </c>
      <c r="M13" s="24">
        <v>162646</v>
      </c>
      <c r="N13" s="24">
        <v>130419</v>
      </c>
      <c r="O13" s="24">
        <v>189</v>
      </c>
      <c r="P13" s="24">
        <v>130608</v>
      </c>
      <c r="Q13" s="24">
        <v>58524</v>
      </c>
      <c r="R13" s="58">
        <f t="shared" si="1"/>
        <v>0.44873829733397741</v>
      </c>
      <c r="S13" s="24">
        <v>158</v>
      </c>
      <c r="T13" s="59">
        <f t="shared" si="2"/>
        <v>0.83597883597883593</v>
      </c>
      <c r="U13" s="24">
        <v>58682</v>
      </c>
      <c r="V13" s="59">
        <f t="shared" si="3"/>
        <v>0.44929866470660296</v>
      </c>
      <c r="W13" s="24">
        <v>1096</v>
      </c>
      <c r="X13" s="24">
        <v>60</v>
      </c>
      <c r="Y13" s="24">
        <v>1156</v>
      </c>
      <c r="Z13" s="24">
        <v>929</v>
      </c>
      <c r="AA13" s="24">
        <v>45</v>
      </c>
      <c r="AB13" s="24">
        <v>974</v>
      </c>
      <c r="AC13" s="24">
        <v>836</v>
      </c>
      <c r="AD13" s="24">
        <v>3079</v>
      </c>
      <c r="AE13" s="24">
        <v>3915</v>
      </c>
      <c r="AF13" s="24">
        <v>9</v>
      </c>
      <c r="AG13" s="24">
        <v>4</v>
      </c>
      <c r="AH13" s="24">
        <v>0</v>
      </c>
      <c r="AI13" s="24">
        <v>12</v>
      </c>
      <c r="AJ13" s="43"/>
    </row>
    <row r="14" spans="1:36" x14ac:dyDescent="0.35">
      <c r="A14" t="s">
        <v>745</v>
      </c>
      <c r="C14" t="s">
        <v>36</v>
      </c>
      <c r="D14" s="24">
        <v>6</v>
      </c>
      <c r="E14" s="24">
        <v>0</v>
      </c>
      <c r="F14" s="24">
        <v>13</v>
      </c>
      <c r="G14" s="24">
        <v>0</v>
      </c>
      <c r="H14" s="24">
        <v>45</v>
      </c>
      <c r="I14" s="24">
        <v>8</v>
      </c>
      <c r="J14" s="24">
        <v>7</v>
      </c>
      <c r="K14" s="24">
        <v>364574</v>
      </c>
      <c r="L14" s="24">
        <v>278</v>
      </c>
      <c r="M14" s="24">
        <v>364852</v>
      </c>
      <c r="N14" s="24">
        <v>364574</v>
      </c>
      <c r="O14" s="24">
        <v>278</v>
      </c>
      <c r="P14" s="24">
        <v>364852</v>
      </c>
      <c r="Q14" s="24">
        <v>158172</v>
      </c>
      <c r="R14" s="58">
        <f t="shared" si="1"/>
        <v>0.43385430667025077</v>
      </c>
      <c r="S14" s="24">
        <v>212</v>
      </c>
      <c r="T14" s="59">
        <f t="shared" si="2"/>
        <v>0.76258992805755399</v>
      </c>
      <c r="U14" s="24">
        <v>158384</v>
      </c>
      <c r="V14" s="59">
        <f t="shared" si="3"/>
        <v>0.43410478769473648</v>
      </c>
      <c r="W14" s="24">
        <v>3815</v>
      </c>
      <c r="X14" s="24">
        <v>50</v>
      </c>
      <c r="Y14" s="24">
        <v>3865</v>
      </c>
      <c r="Z14" s="24">
        <v>3361</v>
      </c>
      <c r="AA14" s="24">
        <v>37</v>
      </c>
      <c r="AB14" s="24">
        <v>3398</v>
      </c>
      <c r="AC14" s="24">
        <v>1939</v>
      </c>
      <c r="AD14" s="24">
        <v>11942</v>
      </c>
      <c r="AE14" s="24">
        <v>13881</v>
      </c>
      <c r="AF14" s="24">
        <v>14</v>
      </c>
      <c r="AG14" s="24">
        <v>6</v>
      </c>
      <c r="AH14" s="24">
        <v>0</v>
      </c>
      <c r="AI14" s="24">
        <v>13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BFDB-981F-4195-8E91-3D1EAE902429}">
  <sheetPr codeName="Sheet12"/>
  <dimension ref="A1:T24"/>
  <sheetViews>
    <sheetView zoomScale="80" zoomScaleNormal="80" workbookViewId="0">
      <selection activeCell="P13" sqref="P13"/>
    </sheetView>
  </sheetViews>
  <sheetFormatPr defaultColWidth="8.59765625" defaultRowHeight="12.75" x14ac:dyDescent="0.35"/>
  <cols>
    <col min="1" max="1" width="30.59765625" customWidth="1"/>
    <col min="2" max="3" width="9.1328125" customWidth="1"/>
    <col min="4" max="4" width="9.1328125" style="24" customWidth="1"/>
    <col min="5" max="5" width="11.86328125" style="24" customWidth="1"/>
    <col min="6" max="6" width="10.86328125" style="24" customWidth="1"/>
    <col min="7" max="8" width="9.86328125" style="24" bestFit="1" customWidth="1"/>
    <col min="9" max="9" width="9.1328125" style="40" customWidth="1"/>
    <col min="10" max="14" width="9.1328125" style="24" customWidth="1"/>
    <col min="15" max="15" width="10.3984375" style="24" customWidth="1"/>
    <col min="16" max="19" width="9.1328125" style="24" customWidth="1"/>
    <col min="20" max="20" width="9" bestFit="1" customWidth="1"/>
  </cols>
  <sheetData>
    <row r="1" spans="1:20" s="67" customFormat="1" x14ac:dyDescent="0.35">
      <c r="A1" s="67" t="s">
        <v>892</v>
      </c>
      <c r="D1" s="74">
        <f>SUM(D4:D24)</f>
        <v>133</v>
      </c>
      <c r="E1" s="74">
        <f t="shared" ref="E1:R1" si="0">SUM(E4:E24)</f>
        <v>0</v>
      </c>
      <c r="F1" s="74">
        <f t="shared" si="0"/>
        <v>374</v>
      </c>
      <c r="G1" s="74">
        <f t="shared" si="0"/>
        <v>2838758</v>
      </c>
      <c r="H1" s="74">
        <f t="shared" si="0"/>
        <v>1184449</v>
      </c>
      <c r="I1" s="151">
        <f>H1/G1</f>
        <v>0.41724197694907422</v>
      </c>
      <c r="J1" s="74">
        <f t="shared" si="0"/>
        <v>22467</v>
      </c>
      <c r="K1" s="74">
        <f t="shared" si="0"/>
        <v>17968</v>
      </c>
      <c r="L1" s="74">
        <f t="shared" si="0"/>
        <v>54465</v>
      </c>
      <c r="M1" s="74">
        <f t="shared" si="0"/>
        <v>125692</v>
      </c>
      <c r="N1" s="74">
        <f t="shared" si="0"/>
        <v>180157</v>
      </c>
      <c r="O1" s="74">
        <f>SUM(O4:O24)</f>
        <v>175</v>
      </c>
      <c r="P1" s="74">
        <f t="shared" si="0"/>
        <v>65</v>
      </c>
      <c r="Q1" s="74">
        <f t="shared" si="0"/>
        <v>0</v>
      </c>
      <c r="R1" s="74">
        <f t="shared" si="0"/>
        <v>133</v>
      </c>
      <c r="S1" s="74"/>
    </row>
    <row r="3" spans="1:20" s="150" customFormat="1" ht="65.650000000000006" x14ac:dyDescent="0.4">
      <c r="A3" s="78" t="s">
        <v>13</v>
      </c>
      <c r="B3" s="78" t="s">
        <v>54</v>
      </c>
      <c r="C3" s="78" t="s">
        <v>32</v>
      </c>
      <c r="D3" s="79" t="s">
        <v>0</v>
      </c>
      <c r="E3" s="79" t="s">
        <v>88</v>
      </c>
      <c r="F3" s="79" t="s">
        <v>1</v>
      </c>
      <c r="G3" s="79" t="s">
        <v>19</v>
      </c>
      <c r="H3" s="79" t="s">
        <v>26</v>
      </c>
      <c r="I3" s="81" t="s">
        <v>27</v>
      </c>
      <c r="J3" s="79" t="s">
        <v>11</v>
      </c>
      <c r="K3" s="79" t="s">
        <v>30</v>
      </c>
      <c r="L3" s="79" t="s">
        <v>31</v>
      </c>
      <c r="M3" s="79" t="s">
        <v>14</v>
      </c>
      <c r="N3" s="79" t="s">
        <v>15</v>
      </c>
      <c r="O3" s="79" t="s">
        <v>34</v>
      </c>
      <c r="P3" s="79" t="s">
        <v>827</v>
      </c>
      <c r="Q3" s="79" t="s">
        <v>12</v>
      </c>
      <c r="R3" s="79" t="s">
        <v>87</v>
      </c>
    </row>
    <row r="4" spans="1:20" x14ac:dyDescent="0.35">
      <c r="A4" t="s">
        <v>816</v>
      </c>
      <c r="B4" t="s">
        <v>356</v>
      </c>
      <c r="C4" t="s">
        <v>36</v>
      </c>
      <c r="D4" s="24">
        <v>7</v>
      </c>
      <c r="E4" s="24">
        <v>0</v>
      </c>
      <c r="F4" s="24">
        <v>27</v>
      </c>
      <c r="G4" s="24">
        <v>319895</v>
      </c>
      <c r="H4" s="24">
        <v>117451</v>
      </c>
      <c r="I4" s="40">
        <v>0.36715484768439643</v>
      </c>
      <c r="J4" s="24">
        <v>2237</v>
      </c>
      <c r="K4" s="24">
        <v>1661</v>
      </c>
      <c r="L4" s="24">
        <v>8430</v>
      </c>
      <c r="M4" s="24">
        <v>16452</v>
      </c>
      <c r="N4" s="24">
        <v>24882</v>
      </c>
      <c r="O4" s="24">
        <v>9</v>
      </c>
      <c r="P4" s="24">
        <v>3</v>
      </c>
      <c r="R4" s="24">
        <v>7</v>
      </c>
      <c r="T4" s="24"/>
    </row>
    <row r="5" spans="1:20" x14ac:dyDescent="0.35">
      <c r="A5" t="s">
        <v>165</v>
      </c>
      <c r="B5" t="s">
        <v>356</v>
      </c>
      <c r="C5" t="s">
        <v>36</v>
      </c>
      <c r="D5" s="24">
        <v>7</v>
      </c>
      <c r="E5" s="24">
        <v>0</v>
      </c>
      <c r="F5" s="24">
        <v>33</v>
      </c>
      <c r="G5" s="24">
        <v>352460</v>
      </c>
      <c r="H5" s="24">
        <v>111858</v>
      </c>
      <c r="I5" s="40">
        <v>0.31736367247347219</v>
      </c>
      <c r="J5" s="24">
        <v>1556</v>
      </c>
      <c r="K5" s="24">
        <v>1110</v>
      </c>
      <c r="L5" s="24">
        <v>6921</v>
      </c>
      <c r="M5" s="24">
        <v>12577</v>
      </c>
      <c r="N5" s="24">
        <v>19498</v>
      </c>
      <c r="O5" s="24">
        <v>18</v>
      </c>
      <c r="P5" s="24">
        <v>4</v>
      </c>
      <c r="R5" s="24">
        <v>7</v>
      </c>
      <c r="T5" s="24"/>
    </row>
    <row r="6" spans="1:20" x14ac:dyDescent="0.35">
      <c r="A6" t="s">
        <v>817</v>
      </c>
      <c r="B6" t="s">
        <v>356</v>
      </c>
      <c r="C6" t="s">
        <v>36</v>
      </c>
      <c r="D6" s="24">
        <v>7</v>
      </c>
      <c r="E6" s="24">
        <v>0</v>
      </c>
      <c r="F6" s="24">
        <v>23</v>
      </c>
      <c r="G6" s="24">
        <v>404877</v>
      </c>
      <c r="H6" s="24">
        <v>148956</v>
      </c>
      <c r="I6" s="40">
        <v>0.367904326499159</v>
      </c>
      <c r="J6" s="24">
        <v>2152</v>
      </c>
      <c r="K6" s="24">
        <v>1593</v>
      </c>
      <c r="L6" s="24">
        <v>10231</v>
      </c>
      <c r="M6" s="24">
        <v>18978</v>
      </c>
      <c r="N6" s="24">
        <v>29209</v>
      </c>
      <c r="O6" s="24">
        <v>9</v>
      </c>
      <c r="P6" s="24">
        <v>2</v>
      </c>
      <c r="R6" s="24">
        <v>7</v>
      </c>
      <c r="T6" s="24"/>
    </row>
    <row r="7" spans="1:20" x14ac:dyDescent="0.35">
      <c r="A7" t="s">
        <v>818</v>
      </c>
      <c r="B7" t="s">
        <v>356</v>
      </c>
      <c r="C7" t="s">
        <v>36</v>
      </c>
      <c r="D7" s="24">
        <v>7</v>
      </c>
      <c r="E7" s="24">
        <v>0</v>
      </c>
      <c r="F7" s="24">
        <v>23</v>
      </c>
      <c r="G7" s="24">
        <v>364337</v>
      </c>
      <c r="H7" s="24">
        <v>159568</v>
      </c>
      <c r="I7" s="40">
        <v>0.43796814487685853</v>
      </c>
      <c r="J7" s="24">
        <v>2770</v>
      </c>
      <c r="K7" s="24">
        <v>2199</v>
      </c>
      <c r="L7" s="24">
        <v>4853</v>
      </c>
      <c r="M7" s="24">
        <v>17141</v>
      </c>
      <c r="N7" s="24">
        <v>21994</v>
      </c>
      <c r="O7" s="24">
        <v>9</v>
      </c>
      <c r="P7" s="24">
        <v>4</v>
      </c>
      <c r="R7" s="24">
        <v>7</v>
      </c>
      <c r="T7" s="24"/>
    </row>
    <row r="8" spans="1:20" x14ac:dyDescent="0.35">
      <c r="A8" t="s">
        <v>151</v>
      </c>
      <c r="B8" t="s">
        <v>356</v>
      </c>
      <c r="C8" t="s">
        <v>36</v>
      </c>
      <c r="D8" s="24">
        <v>7</v>
      </c>
      <c r="E8" s="24">
        <v>0</v>
      </c>
      <c r="F8" s="24">
        <v>20</v>
      </c>
      <c r="G8" s="24">
        <v>32426</v>
      </c>
      <c r="H8" s="24">
        <v>16218</v>
      </c>
      <c r="I8" s="40">
        <v>0.50015419724912102</v>
      </c>
      <c r="J8" s="24">
        <v>510</v>
      </c>
      <c r="K8" s="24">
        <v>427</v>
      </c>
      <c r="L8" s="24">
        <v>827</v>
      </c>
      <c r="M8" s="24">
        <v>594</v>
      </c>
      <c r="N8" s="24">
        <v>1421</v>
      </c>
      <c r="O8" s="24">
        <v>10</v>
      </c>
      <c r="P8" s="24">
        <v>4</v>
      </c>
      <c r="R8" s="24">
        <v>7</v>
      </c>
      <c r="T8" s="24"/>
    </row>
    <row r="9" spans="1:20" x14ac:dyDescent="0.35">
      <c r="A9" t="s">
        <v>819</v>
      </c>
      <c r="B9" t="s">
        <v>356</v>
      </c>
      <c r="C9" t="s">
        <v>36</v>
      </c>
      <c r="D9" s="24">
        <v>7</v>
      </c>
      <c r="E9" s="24">
        <v>0</v>
      </c>
      <c r="F9" s="24">
        <v>25</v>
      </c>
      <c r="G9" s="24">
        <v>114239</v>
      </c>
      <c r="H9" s="24">
        <v>54856</v>
      </c>
      <c r="I9" s="40">
        <v>0.4801862761403724</v>
      </c>
      <c r="J9" s="24">
        <v>932</v>
      </c>
      <c r="K9" s="24">
        <v>856</v>
      </c>
      <c r="L9" s="24">
        <v>2182</v>
      </c>
      <c r="M9" s="24">
        <v>2627</v>
      </c>
      <c r="N9" s="24">
        <v>4809</v>
      </c>
      <c r="O9" s="24">
        <v>14</v>
      </c>
      <c r="P9" s="24">
        <v>4</v>
      </c>
      <c r="R9" s="24">
        <v>7</v>
      </c>
      <c r="T9" s="24"/>
    </row>
    <row r="10" spans="1:20" x14ac:dyDescent="0.35">
      <c r="A10" t="s">
        <v>820</v>
      </c>
      <c r="B10" t="s">
        <v>356</v>
      </c>
      <c r="C10" t="s">
        <v>36</v>
      </c>
      <c r="D10" s="24">
        <v>7</v>
      </c>
      <c r="E10" s="24">
        <v>0</v>
      </c>
      <c r="F10" s="24">
        <v>14</v>
      </c>
      <c r="G10" s="24">
        <v>109686</v>
      </c>
      <c r="H10" s="24">
        <v>56571</v>
      </c>
      <c r="I10" s="40">
        <v>0.51575406159400472</v>
      </c>
      <c r="J10" s="24">
        <v>1060</v>
      </c>
      <c r="K10" s="24">
        <v>622</v>
      </c>
      <c r="L10" s="24">
        <v>1475</v>
      </c>
      <c r="M10" s="24">
        <v>7304</v>
      </c>
      <c r="N10" s="24">
        <v>8779</v>
      </c>
      <c r="O10" s="24">
        <v>6</v>
      </c>
      <c r="P10" s="24">
        <v>3</v>
      </c>
      <c r="R10" s="24">
        <v>7</v>
      </c>
      <c r="T10" s="24"/>
    </row>
    <row r="11" spans="1:20" x14ac:dyDescent="0.35">
      <c r="A11" t="s">
        <v>147</v>
      </c>
      <c r="B11" t="s">
        <v>356</v>
      </c>
      <c r="C11" t="s">
        <v>36</v>
      </c>
      <c r="D11" s="24">
        <v>7</v>
      </c>
      <c r="E11" s="24">
        <v>0</v>
      </c>
      <c r="F11" s="24">
        <v>20</v>
      </c>
      <c r="G11" s="24">
        <v>119969</v>
      </c>
      <c r="H11" s="24">
        <v>54428</v>
      </c>
      <c r="I11" s="40">
        <v>0.45368386833265262</v>
      </c>
      <c r="J11" s="24">
        <v>1080</v>
      </c>
      <c r="K11" s="24">
        <v>784</v>
      </c>
      <c r="L11" s="24">
        <v>2683</v>
      </c>
      <c r="M11" s="24">
        <v>4034</v>
      </c>
      <c r="N11" s="24">
        <v>6717</v>
      </c>
      <c r="O11" s="24">
        <v>8</v>
      </c>
      <c r="P11" s="24">
        <v>4</v>
      </c>
      <c r="R11" s="24">
        <v>7</v>
      </c>
      <c r="T11" s="24"/>
    </row>
    <row r="12" spans="1:20" x14ac:dyDescent="0.35">
      <c r="A12" t="s">
        <v>821</v>
      </c>
      <c r="B12" t="s">
        <v>356</v>
      </c>
      <c r="C12" t="s">
        <v>36</v>
      </c>
      <c r="D12" s="24">
        <v>7</v>
      </c>
      <c r="E12" s="24">
        <v>0</v>
      </c>
      <c r="F12" s="24">
        <v>17</v>
      </c>
      <c r="G12" s="24">
        <v>71291</v>
      </c>
      <c r="H12" s="24">
        <v>34619</v>
      </c>
      <c r="I12" s="40">
        <v>0.48560126804224935</v>
      </c>
      <c r="J12" s="24">
        <v>911</v>
      </c>
      <c r="K12" s="24">
        <v>798</v>
      </c>
      <c r="L12" s="24">
        <v>1645</v>
      </c>
      <c r="M12" s="24">
        <v>2708</v>
      </c>
      <c r="N12" s="24">
        <v>4353</v>
      </c>
      <c r="O12" s="24">
        <v>11</v>
      </c>
      <c r="P12" s="24">
        <v>3</v>
      </c>
      <c r="R12" s="24">
        <v>7</v>
      </c>
      <c r="T12" s="24"/>
    </row>
    <row r="13" spans="1:20" x14ac:dyDescent="0.35">
      <c r="A13" t="s">
        <v>822</v>
      </c>
      <c r="B13" t="s">
        <v>356</v>
      </c>
      <c r="C13" t="s">
        <v>36</v>
      </c>
      <c r="D13" s="24">
        <v>7</v>
      </c>
      <c r="E13" s="24">
        <v>0</v>
      </c>
      <c r="F13" s="24">
        <v>13</v>
      </c>
      <c r="G13" s="24">
        <v>41935</v>
      </c>
      <c r="H13" s="24">
        <v>23294</v>
      </c>
      <c r="I13" s="40">
        <v>0.55547871706211993</v>
      </c>
      <c r="J13" s="24">
        <v>254</v>
      </c>
      <c r="K13" s="24">
        <v>254</v>
      </c>
      <c r="L13" s="24">
        <v>851</v>
      </c>
      <c r="M13" s="24">
        <v>1079</v>
      </c>
      <c r="N13" s="24">
        <v>1930</v>
      </c>
      <c r="O13" s="24">
        <v>6</v>
      </c>
      <c r="P13" s="24">
        <v>3</v>
      </c>
      <c r="R13" s="24">
        <v>7</v>
      </c>
      <c r="T13" s="24"/>
    </row>
    <row r="14" spans="1:20" x14ac:dyDescent="0.35">
      <c r="A14" t="s">
        <v>139</v>
      </c>
      <c r="B14" t="s">
        <v>46</v>
      </c>
      <c r="C14" t="s">
        <v>36</v>
      </c>
      <c r="D14" s="24">
        <v>4</v>
      </c>
      <c r="E14" s="24">
        <v>0</v>
      </c>
      <c r="F14" s="24">
        <v>17</v>
      </c>
      <c r="G14" s="24">
        <v>133511</v>
      </c>
      <c r="H14" s="24">
        <v>66336</v>
      </c>
      <c r="I14" s="40">
        <v>0.49685793679921503</v>
      </c>
      <c r="J14" s="24">
        <v>1808</v>
      </c>
      <c r="K14" s="24">
        <v>1608</v>
      </c>
      <c r="L14" s="24">
        <v>1242</v>
      </c>
      <c r="M14" s="24">
        <v>8558</v>
      </c>
      <c r="N14" s="24">
        <v>9800</v>
      </c>
      <c r="O14" s="24">
        <v>3</v>
      </c>
      <c r="P14" s="24">
        <v>2</v>
      </c>
      <c r="R14" s="24">
        <v>4</v>
      </c>
      <c r="T14" s="24"/>
    </row>
    <row r="15" spans="1:20" x14ac:dyDescent="0.35">
      <c r="A15" t="s">
        <v>139</v>
      </c>
      <c r="B15" t="s">
        <v>47</v>
      </c>
      <c r="C15" t="s">
        <v>36</v>
      </c>
      <c r="D15" s="24">
        <v>3</v>
      </c>
      <c r="E15" s="24">
        <v>0</v>
      </c>
      <c r="F15" s="24">
        <v>11</v>
      </c>
      <c r="G15" s="24">
        <v>19799</v>
      </c>
      <c r="H15" s="24">
        <v>9295</v>
      </c>
      <c r="I15" s="40">
        <v>0.46946815495732108</v>
      </c>
      <c r="J15" s="24">
        <v>51</v>
      </c>
      <c r="K15" s="24">
        <v>40</v>
      </c>
      <c r="L15" s="24">
        <v>2496</v>
      </c>
      <c r="M15" s="24">
        <v>4450</v>
      </c>
      <c r="N15" s="24">
        <v>6946</v>
      </c>
      <c r="O15" s="24">
        <v>5</v>
      </c>
      <c r="P15" s="24">
        <v>2</v>
      </c>
      <c r="R15" s="24">
        <v>3</v>
      </c>
      <c r="T15" s="24"/>
    </row>
    <row r="16" spans="1:20" x14ac:dyDescent="0.35">
      <c r="A16" t="s">
        <v>157</v>
      </c>
      <c r="B16" t="s">
        <v>356</v>
      </c>
      <c r="C16" t="s">
        <v>36</v>
      </c>
      <c r="D16" s="24">
        <v>0</v>
      </c>
      <c r="E16" s="24">
        <v>0</v>
      </c>
      <c r="F16" s="24">
        <v>0</v>
      </c>
      <c r="T16" s="24"/>
    </row>
    <row r="17" spans="1:20" x14ac:dyDescent="0.35">
      <c r="A17" t="s">
        <v>823</v>
      </c>
      <c r="B17" t="s">
        <v>356</v>
      </c>
      <c r="C17" t="s">
        <v>36</v>
      </c>
      <c r="D17" s="24">
        <v>7</v>
      </c>
      <c r="E17" s="24">
        <v>0</v>
      </c>
      <c r="F17" s="24">
        <v>10</v>
      </c>
      <c r="G17" s="24">
        <v>33669</v>
      </c>
      <c r="H17" s="24">
        <v>17890</v>
      </c>
      <c r="I17" s="40">
        <v>0.53134931242389138</v>
      </c>
      <c r="J17" s="24">
        <v>346</v>
      </c>
      <c r="K17" s="24">
        <v>298</v>
      </c>
      <c r="L17" s="24">
        <v>741</v>
      </c>
      <c r="M17" s="24">
        <v>1675</v>
      </c>
      <c r="N17" s="24">
        <v>2416</v>
      </c>
      <c r="O17" s="24">
        <v>4</v>
      </c>
      <c r="P17" s="24">
        <v>4</v>
      </c>
      <c r="R17" s="24">
        <v>7</v>
      </c>
      <c r="T17" s="24"/>
    </row>
    <row r="18" spans="1:20" x14ac:dyDescent="0.35">
      <c r="A18" t="s">
        <v>824</v>
      </c>
      <c r="B18" t="s">
        <v>356</v>
      </c>
      <c r="C18" t="s">
        <v>36</v>
      </c>
      <c r="D18" s="24">
        <v>7</v>
      </c>
      <c r="E18" s="24">
        <v>0</v>
      </c>
      <c r="F18" s="24">
        <v>23</v>
      </c>
      <c r="G18" s="24">
        <v>219931</v>
      </c>
      <c r="H18" s="24">
        <v>92254</v>
      </c>
      <c r="I18" s="40">
        <v>0.41946792403071875</v>
      </c>
      <c r="J18" s="24">
        <v>2595</v>
      </c>
      <c r="K18" s="24">
        <v>2214</v>
      </c>
      <c r="L18" s="24">
        <v>2381</v>
      </c>
      <c r="M18" s="24">
        <v>8212</v>
      </c>
      <c r="N18" s="24">
        <v>10593</v>
      </c>
      <c r="O18" s="24">
        <v>13</v>
      </c>
      <c r="P18" s="24">
        <v>5</v>
      </c>
      <c r="R18" s="24">
        <v>7</v>
      </c>
      <c r="T18" s="24"/>
    </row>
    <row r="19" spans="1:20" x14ac:dyDescent="0.35">
      <c r="A19" t="s">
        <v>825</v>
      </c>
      <c r="B19" t="s">
        <v>356</v>
      </c>
      <c r="C19" t="s">
        <v>36</v>
      </c>
      <c r="D19" s="24">
        <v>7</v>
      </c>
      <c r="E19" s="24">
        <v>0</v>
      </c>
      <c r="F19" s="24">
        <v>15</v>
      </c>
      <c r="G19" s="24">
        <v>22846</v>
      </c>
      <c r="H19" s="24">
        <v>13847</v>
      </c>
      <c r="I19" s="40">
        <v>0.60610172459073797</v>
      </c>
      <c r="J19" s="24">
        <v>286</v>
      </c>
      <c r="K19" s="24">
        <v>260</v>
      </c>
      <c r="L19" s="24">
        <v>363</v>
      </c>
      <c r="M19" s="24">
        <v>716</v>
      </c>
      <c r="N19" s="24">
        <v>1079</v>
      </c>
      <c r="O19" s="24">
        <v>7</v>
      </c>
      <c r="P19" s="24">
        <v>4</v>
      </c>
      <c r="R19" s="24">
        <v>7</v>
      </c>
      <c r="T19" s="24"/>
    </row>
    <row r="20" spans="1:20" x14ac:dyDescent="0.35">
      <c r="A20" t="s">
        <v>826</v>
      </c>
      <c r="B20" t="s">
        <v>356</v>
      </c>
      <c r="C20" t="s">
        <v>36</v>
      </c>
      <c r="D20" s="24">
        <v>7</v>
      </c>
      <c r="E20" s="24">
        <v>0</v>
      </c>
      <c r="F20" s="24">
        <v>17</v>
      </c>
      <c r="G20" s="24">
        <v>49961</v>
      </c>
      <c r="H20" s="24">
        <v>20181</v>
      </c>
      <c r="I20" s="40">
        <v>0.40393506935409618</v>
      </c>
      <c r="J20" s="24">
        <v>247</v>
      </c>
      <c r="K20" s="24">
        <v>227</v>
      </c>
      <c r="L20" s="24">
        <v>1032</v>
      </c>
      <c r="M20" s="24">
        <v>1268</v>
      </c>
      <c r="N20" s="24">
        <v>2300</v>
      </c>
      <c r="O20" s="24">
        <v>11</v>
      </c>
      <c r="P20" s="24">
        <v>3</v>
      </c>
      <c r="R20" s="24">
        <v>7</v>
      </c>
      <c r="T20" s="24"/>
    </row>
    <row r="21" spans="1:20" x14ac:dyDescent="0.35">
      <c r="A21" t="s">
        <v>193</v>
      </c>
      <c r="B21" t="s">
        <v>356</v>
      </c>
      <c r="C21" t="s">
        <v>36</v>
      </c>
      <c r="D21" s="24">
        <v>7</v>
      </c>
      <c r="F21" s="24">
        <v>21</v>
      </c>
      <c r="G21" s="24">
        <v>165472</v>
      </c>
      <c r="H21" s="24">
        <v>70727</v>
      </c>
      <c r="I21" s="40">
        <v>0.42742578804873332</v>
      </c>
      <c r="J21" s="24">
        <v>1301</v>
      </c>
      <c r="K21" s="24">
        <v>1083</v>
      </c>
      <c r="L21" s="24">
        <v>2431</v>
      </c>
      <c r="M21" s="24">
        <v>7947</v>
      </c>
      <c r="N21" s="24">
        <v>10378</v>
      </c>
      <c r="O21" s="24">
        <v>10</v>
      </c>
      <c r="P21" s="24">
        <v>2</v>
      </c>
      <c r="R21" s="24">
        <v>7</v>
      </c>
    </row>
    <row r="22" spans="1:20" x14ac:dyDescent="0.35">
      <c r="A22" t="s">
        <v>924</v>
      </c>
      <c r="B22" t="s">
        <v>356</v>
      </c>
      <c r="C22" t="s">
        <v>36</v>
      </c>
      <c r="D22" s="24">
        <v>7</v>
      </c>
      <c r="F22" s="24">
        <v>13</v>
      </c>
      <c r="G22" s="24">
        <v>73789</v>
      </c>
      <c r="H22" s="24">
        <v>31719</v>
      </c>
      <c r="I22" s="40">
        <v>0.42986081936331971</v>
      </c>
      <c r="J22" s="24">
        <v>876</v>
      </c>
      <c r="K22" s="24">
        <v>666</v>
      </c>
      <c r="L22" s="24">
        <v>1322</v>
      </c>
      <c r="M22" s="24">
        <v>2592</v>
      </c>
      <c r="N22" s="24">
        <v>3914</v>
      </c>
      <c r="O22" s="24">
        <v>5</v>
      </c>
      <c r="P22" s="24">
        <v>3</v>
      </c>
      <c r="R22" s="24">
        <v>7</v>
      </c>
    </row>
    <row r="23" spans="1:20" x14ac:dyDescent="0.35">
      <c r="A23" t="s">
        <v>925</v>
      </c>
      <c r="B23" t="s">
        <v>356</v>
      </c>
      <c r="C23" t="s">
        <v>36</v>
      </c>
      <c r="D23" s="24">
        <v>7</v>
      </c>
      <c r="F23" s="24">
        <v>15</v>
      </c>
      <c r="G23" s="24">
        <v>107004</v>
      </c>
      <c r="H23" s="24">
        <v>46490</v>
      </c>
      <c r="I23" s="40">
        <v>0.43446973944899259</v>
      </c>
      <c r="J23" s="24">
        <v>973</v>
      </c>
      <c r="K23" s="24">
        <v>832</v>
      </c>
      <c r="L23" s="24">
        <v>993</v>
      </c>
      <c r="M23" s="24">
        <v>4668</v>
      </c>
      <c r="N23" s="24">
        <v>5661</v>
      </c>
      <c r="O23" s="24">
        <v>9</v>
      </c>
      <c r="P23" s="24">
        <v>4</v>
      </c>
      <c r="R23" s="24">
        <v>7</v>
      </c>
    </row>
    <row r="24" spans="1:20" x14ac:dyDescent="0.35">
      <c r="A24" t="s">
        <v>212</v>
      </c>
      <c r="B24" t="s">
        <v>356</v>
      </c>
      <c r="C24" t="s">
        <v>36</v>
      </c>
      <c r="D24" s="24">
        <v>7</v>
      </c>
      <c r="F24" s="24">
        <v>17</v>
      </c>
      <c r="G24" s="24">
        <v>81661</v>
      </c>
      <c r="H24" s="24">
        <v>37891</v>
      </c>
      <c r="I24" s="40">
        <v>0.46400362474130857</v>
      </c>
      <c r="J24" s="24">
        <v>522</v>
      </c>
      <c r="K24" s="24">
        <v>436</v>
      </c>
      <c r="L24" s="24">
        <v>1366</v>
      </c>
      <c r="M24" s="24">
        <v>2112</v>
      </c>
      <c r="N24" s="24">
        <v>3478</v>
      </c>
      <c r="O24" s="24">
        <v>8</v>
      </c>
      <c r="P24" s="24">
        <v>2</v>
      </c>
      <c r="R24" s="24">
        <v>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7E510-D6B0-4E5F-AB1A-0B0CAA6298B9}">
  <sheetPr codeName="Sheet3"/>
  <dimension ref="A1:AK151"/>
  <sheetViews>
    <sheetView topLeftCell="F1" workbookViewId="0">
      <selection activeCell="B5" sqref="B5"/>
    </sheetView>
  </sheetViews>
  <sheetFormatPr defaultColWidth="8.59765625" defaultRowHeight="12.75" x14ac:dyDescent="0.35"/>
  <cols>
    <col min="1" max="1" width="33.1328125" style="42" bestFit="1" customWidth="1"/>
    <col min="2" max="2" width="41.59765625" style="42" bestFit="1" customWidth="1"/>
    <col min="3" max="3" width="18.3984375" style="42" bestFit="1" customWidth="1"/>
    <col min="4" max="4" width="8.59765625" style="42" bestFit="1"/>
    <col min="5" max="5" width="11.86328125" style="42" customWidth="1"/>
    <col min="6" max="6" width="12.3984375" style="42" customWidth="1"/>
    <col min="7" max="7" width="9.1328125" style="43"/>
    <col min="8" max="8" width="12.3984375" style="43" customWidth="1"/>
    <col min="9" max="9" width="10.59765625" style="43" customWidth="1"/>
    <col min="10" max="10" width="11.86328125" style="43" customWidth="1"/>
    <col min="11" max="11" width="12.1328125" style="43" customWidth="1"/>
    <col min="12" max="12" width="10.86328125" style="43" customWidth="1"/>
    <col min="13" max="13" width="10.59765625" style="43" customWidth="1"/>
    <col min="14" max="14" width="9.1328125" style="43"/>
    <col min="15" max="15" width="8.59765625" style="43"/>
    <col min="16" max="16" width="10.59765625" style="43" customWidth="1"/>
    <col min="17" max="17" width="10.1328125" style="43" customWidth="1"/>
    <col min="18" max="18" width="10.86328125" style="43" customWidth="1"/>
    <col min="19" max="19" width="10.3984375" style="43" customWidth="1"/>
    <col min="20" max="20" width="11" style="52" customWidth="1"/>
    <col min="21" max="21" width="10.3984375" style="43" customWidth="1"/>
    <col min="22" max="22" width="10.1328125" style="52" customWidth="1"/>
    <col min="23" max="23" width="9.1328125" style="43" customWidth="1"/>
    <col min="24" max="24" width="9.1328125" style="52" customWidth="1"/>
    <col min="25" max="25" width="10.86328125" style="43" customWidth="1"/>
    <col min="26" max="26" width="10.59765625" style="43" customWidth="1"/>
    <col min="27" max="27" width="9.1328125" style="43" customWidth="1"/>
    <col min="28" max="28" width="11.1328125" style="43" customWidth="1"/>
    <col min="29" max="29" width="10.1328125" style="43" customWidth="1"/>
    <col min="30" max="33" width="9.1328125" style="43" customWidth="1"/>
    <col min="34" max="34" width="10.3984375" style="43" customWidth="1"/>
    <col min="35" max="37" width="9.1328125" style="43" customWidth="1"/>
    <col min="38" max="16384" width="8.59765625" style="42"/>
  </cols>
  <sheetData>
    <row r="1" spans="1:37" s="71" customFormat="1" x14ac:dyDescent="0.35">
      <c r="A1" s="71" t="s">
        <v>892</v>
      </c>
      <c r="E1" s="72">
        <f>SUM(E4:E151)</f>
        <v>102</v>
      </c>
      <c r="F1" s="72">
        <f>SUM(F4:F151)</f>
        <v>46</v>
      </c>
      <c r="G1" s="72">
        <f t="shared" ref="G1:S1" si="0">SUM(G4:G151)</f>
        <v>552</v>
      </c>
      <c r="H1" s="72">
        <f t="shared" si="0"/>
        <v>153</v>
      </c>
      <c r="I1" s="72">
        <f t="shared" si="0"/>
        <v>749</v>
      </c>
      <c r="J1" s="72">
        <f t="shared" si="0"/>
        <v>312</v>
      </c>
      <c r="K1" s="72">
        <f t="shared" si="0"/>
        <v>269</v>
      </c>
      <c r="L1" s="72">
        <f t="shared" si="0"/>
        <v>736528</v>
      </c>
      <c r="M1" s="72">
        <f t="shared" si="0"/>
        <v>4061</v>
      </c>
      <c r="N1" s="72">
        <f t="shared" si="0"/>
        <v>740589</v>
      </c>
      <c r="O1" s="72"/>
      <c r="P1" s="72">
        <f t="shared" si="0"/>
        <v>616666</v>
      </c>
      <c r="Q1" s="72">
        <f t="shared" si="0"/>
        <v>3133</v>
      </c>
      <c r="R1" s="72">
        <f t="shared" si="0"/>
        <v>619799</v>
      </c>
      <c r="S1" s="72">
        <f t="shared" si="0"/>
        <v>281922</v>
      </c>
      <c r="T1" s="73">
        <f>S1/L1</f>
        <v>0.38277159863576132</v>
      </c>
      <c r="U1" s="72">
        <f>SUM(U4:U151)</f>
        <v>2687</v>
      </c>
      <c r="V1" s="73">
        <f>U1/M1</f>
        <v>0.66165968973159317</v>
      </c>
      <c r="W1" s="72">
        <f>SUM(W4:W151)</f>
        <v>284609</v>
      </c>
      <c r="X1" s="73">
        <f>W1/N1</f>
        <v>0.38430087403404589</v>
      </c>
      <c r="Y1" s="72">
        <f t="shared" ref="Y1:AK1" si="1">SUM(Y4:Y151)</f>
        <v>5358</v>
      </c>
      <c r="Z1" s="72">
        <f t="shared" si="1"/>
        <v>500</v>
      </c>
      <c r="AA1" s="72">
        <f t="shared" si="1"/>
        <v>5858</v>
      </c>
      <c r="AB1" s="72">
        <f t="shared" si="1"/>
        <v>4362</v>
      </c>
      <c r="AC1" s="72">
        <f t="shared" si="1"/>
        <v>300</v>
      </c>
      <c r="AD1" s="72">
        <f t="shared" si="1"/>
        <v>4662</v>
      </c>
      <c r="AE1" s="72">
        <f t="shared" si="1"/>
        <v>346</v>
      </c>
      <c r="AF1" s="72">
        <f t="shared" si="1"/>
        <v>13707</v>
      </c>
      <c r="AG1" s="72">
        <f t="shared" si="1"/>
        <v>14053</v>
      </c>
      <c r="AH1" s="72">
        <f t="shared" si="1"/>
        <v>322</v>
      </c>
      <c r="AI1" s="72">
        <f t="shared" si="1"/>
        <v>225</v>
      </c>
      <c r="AJ1" s="72">
        <f t="shared" si="1"/>
        <v>27</v>
      </c>
      <c r="AK1" s="72">
        <f t="shared" si="1"/>
        <v>521</v>
      </c>
    </row>
    <row r="2" spans="1:37" x14ac:dyDescent="0.35">
      <c r="E2" s="43"/>
      <c r="F2" s="43"/>
      <c r="T2" s="43"/>
      <c r="V2" s="43"/>
      <c r="X2" s="43"/>
    </row>
    <row r="3" spans="1:37" s="142" customFormat="1" ht="74.45" customHeight="1" x14ac:dyDescent="0.4">
      <c r="A3" s="77" t="s">
        <v>13</v>
      </c>
      <c r="B3" s="77" t="s">
        <v>829</v>
      </c>
      <c r="C3" s="77" t="s">
        <v>111</v>
      </c>
      <c r="D3" s="78" t="s">
        <v>32</v>
      </c>
      <c r="E3" s="79" t="s">
        <v>885</v>
      </c>
      <c r="F3" s="79" t="s">
        <v>886</v>
      </c>
      <c r="G3" s="79" t="s">
        <v>0</v>
      </c>
      <c r="H3" s="79" t="s">
        <v>86</v>
      </c>
      <c r="I3" s="79" t="s">
        <v>1</v>
      </c>
      <c r="J3" s="79" t="s">
        <v>7</v>
      </c>
      <c r="K3" s="79" t="s">
        <v>8</v>
      </c>
      <c r="L3" s="79" t="s">
        <v>28</v>
      </c>
      <c r="M3" s="79" t="s">
        <v>18</v>
      </c>
      <c r="N3" s="79" t="s">
        <v>19</v>
      </c>
      <c r="O3" s="79"/>
      <c r="P3" s="79" t="s">
        <v>29</v>
      </c>
      <c r="Q3" s="79" t="s">
        <v>20</v>
      </c>
      <c r="R3" s="79" t="s">
        <v>21</v>
      </c>
      <c r="S3" s="80" t="s">
        <v>22</v>
      </c>
      <c r="T3" s="81" t="s">
        <v>23</v>
      </c>
      <c r="U3" s="79" t="s">
        <v>24</v>
      </c>
      <c r="V3" s="81" t="s">
        <v>25</v>
      </c>
      <c r="W3" s="79" t="s">
        <v>26</v>
      </c>
      <c r="X3" s="81" t="s">
        <v>27</v>
      </c>
      <c r="Y3" s="79" t="s">
        <v>9</v>
      </c>
      <c r="Z3" s="79" t="s">
        <v>10</v>
      </c>
      <c r="AA3" s="79" t="s">
        <v>11</v>
      </c>
      <c r="AB3" s="79" t="s">
        <v>16</v>
      </c>
      <c r="AC3" s="79" t="s">
        <v>17</v>
      </c>
      <c r="AD3" s="79" t="s">
        <v>30</v>
      </c>
      <c r="AE3" s="79" t="s">
        <v>31</v>
      </c>
      <c r="AF3" s="79" t="s">
        <v>14</v>
      </c>
      <c r="AG3" s="79" t="s">
        <v>15</v>
      </c>
      <c r="AH3" s="79" t="s">
        <v>34</v>
      </c>
      <c r="AI3" s="79" t="s">
        <v>828</v>
      </c>
      <c r="AJ3" s="79" t="s">
        <v>12</v>
      </c>
      <c r="AK3" s="79" t="s">
        <v>87</v>
      </c>
    </row>
    <row r="4" spans="1:37" x14ac:dyDescent="0.35">
      <c r="A4" s="42" t="s">
        <v>118</v>
      </c>
      <c r="B4" s="42" t="s">
        <v>574</v>
      </c>
      <c r="C4" s="42" t="s">
        <v>356</v>
      </c>
      <c r="D4" s="42" t="s">
        <v>35</v>
      </c>
      <c r="F4" s="42">
        <v>1</v>
      </c>
      <c r="G4" s="43">
        <v>5</v>
      </c>
      <c r="H4" s="43">
        <v>4</v>
      </c>
      <c r="I4" s="43">
        <v>4</v>
      </c>
      <c r="J4" s="43">
        <v>3</v>
      </c>
      <c r="K4" s="43">
        <v>3</v>
      </c>
      <c r="L4" s="43">
        <v>1138</v>
      </c>
      <c r="M4" s="43">
        <v>7</v>
      </c>
      <c r="N4" s="43">
        <v>1145</v>
      </c>
      <c r="O4" s="43">
        <f>N4-R4</f>
        <v>1145</v>
      </c>
      <c r="P4" s="43">
        <v>0</v>
      </c>
      <c r="Q4" s="43">
        <v>0</v>
      </c>
      <c r="R4" s="43">
        <v>0</v>
      </c>
      <c r="AH4" s="43">
        <v>1</v>
      </c>
      <c r="AI4" s="43">
        <v>1</v>
      </c>
      <c r="AJ4" s="43">
        <v>1</v>
      </c>
      <c r="AK4" s="43">
        <v>4</v>
      </c>
    </row>
    <row r="5" spans="1:37" x14ac:dyDescent="0.35">
      <c r="A5" s="42" t="s">
        <v>114</v>
      </c>
      <c r="B5" s="42" t="s">
        <v>575</v>
      </c>
      <c r="C5" s="42" t="s">
        <v>356</v>
      </c>
      <c r="D5" s="42" t="s">
        <v>35</v>
      </c>
      <c r="E5" s="42">
        <v>1</v>
      </c>
      <c r="G5" s="43">
        <v>4</v>
      </c>
      <c r="H5" s="43">
        <v>0</v>
      </c>
      <c r="I5" s="43">
        <v>5</v>
      </c>
      <c r="J5" s="43">
        <v>3</v>
      </c>
      <c r="K5" s="43">
        <v>2</v>
      </c>
      <c r="L5" s="43">
        <v>1284</v>
      </c>
      <c r="M5" s="43">
        <v>6</v>
      </c>
      <c r="N5" s="43">
        <v>1290</v>
      </c>
      <c r="O5" s="43">
        <f t="shared" ref="O5:O68" si="2">N5-R5</f>
        <v>0</v>
      </c>
      <c r="P5" s="43">
        <v>1284</v>
      </c>
      <c r="Q5" s="43">
        <v>6</v>
      </c>
      <c r="R5" s="43">
        <v>1290</v>
      </c>
      <c r="S5" s="43">
        <v>563</v>
      </c>
      <c r="T5" s="52">
        <f t="shared" ref="T5:T66" si="3">S5/L5</f>
        <v>0.4384735202492212</v>
      </c>
      <c r="U5" s="43">
        <v>4</v>
      </c>
      <c r="V5" s="52">
        <f t="shared" ref="V5:V66" si="4">U5/M5</f>
        <v>0.66666666666666663</v>
      </c>
      <c r="W5" s="43">
        <v>567</v>
      </c>
      <c r="X5" s="52">
        <f t="shared" ref="X5:X66" si="5">W5/N5</f>
        <v>0.43953488372093025</v>
      </c>
      <c r="Y5" s="43">
        <v>9</v>
      </c>
      <c r="Z5" s="43">
        <v>1</v>
      </c>
      <c r="AA5" s="43">
        <v>10</v>
      </c>
      <c r="AB5" s="43">
        <v>9</v>
      </c>
      <c r="AC5" s="43">
        <v>1</v>
      </c>
      <c r="AD5" s="43">
        <v>10</v>
      </c>
      <c r="AE5" s="43">
        <v>1</v>
      </c>
      <c r="AF5" s="43">
        <v>30</v>
      </c>
      <c r="AG5" s="43">
        <v>31</v>
      </c>
      <c r="AH5" s="43">
        <v>3</v>
      </c>
      <c r="AI5" s="43">
        <v>3</v>
      </c>
      <c r="AJ5" s="43">
        <v>0</v>
      </c>
      <c r="AK5" s="43">
        <v>4</v>
      </c>
    </row>
    <row r="6" spans="1:37" x14ac:dyDescent="0.35">
      <c r="A6" s="42" t="s">
        <v>128</v>
      </c>
      <c r="B6" s="42" t="s">
        <v>576</v>
      </c>
      <c r="C6" s="42" t="s">
        <v>356</v>
      </c>
      <c r="D6" s="42" t="s">
        <v>35</v>
      </c>
      <c r="E6" s="42">
        <v>1</v>
      </c>
      <c r="G6" s="43">
        <v>4</v>
      </c>
      <c r="H6" s="43">
        <v>0</v>
      </c>
      <c r="I6" s="43">
        <v>8</v>
      </c>
      <c r="J6" s="43">
        <v>3</v>
      </c>
      <c r="K6" s="43">
        <v>3</v>
      </c>
      <c r="L6" s="43">
        <v>5596</v>
      </c>
      <c r="M6" s="43">
        <v>38</v>
      </c>
      <c r="N6" s="43">
        <v>5634</v>
      </c>
      <c r="O6" s="43">
        <f t="shared" si="2"/>
        <v>0</v>
      </c>
      <c r="P6" s="43">
        <v>5596</v>
      </c>
      <c r="Q6" s="43">
        <v>38</v>
      </c>
      <c r="R6" s="43">
        <v>5634</v>
      </c>
      <c r="S6" s="43">
        <v>2957</v>
      </c>
      <c r="T6" s="52">
        <f t="shared" si="3"/>
        <v>0.52841315225160834</v>
      </c>
      <c r="U6" s="43">
        <v>34</v>
      </c>
      <c r="V6" s="52">
        <f t="shared" si="4"/>
        <v>0.89473684210526316</v>
      </c>
      <c r="W6" s="43">
        <v>2991</v>
      </c>
      <c r="X6" s="52">
        <f t="shared" si="5"/>
        <v>0.53088391906283283</v>
      </c>
      <c r="Y6" s="43">
        <v>33</v>
      </c>
      <c r="Z6" s="43">
        <v>11</v>
      </c>
      <c r="AA6" s="43">
        <v>44</v>
      </c>
      <c r="AB6" s="43">
        <v>29</v>
      </c>
      <c r="AC6" s="43">
        <v>9</v>
      </c>
      <c r="AD6" s="43">
        <v>38</v>
      </c>
      <c r="AE6" s="43">
        <v>10</v>
      </c>
      <c r="AF6" s="43">
        <v>67</v>
      </c>
      <c r="AG6" s="43">
        <v>77</v>
      </c>
      <c r="AH6" s="43">
        <v>3</v>
      </c>
      <c r="AI6" s="43">
        <v>1</v>
      </c>
      <c r="AJ6" s="43">
        <v>0</v>
      </c>
      <c r="AK6" s="43">
        <v>4</v>
      </c>
    </row>
    <row r="7" spans="1:37" x14ac:dyDescent="0.35">
      <c r="A7" s="42" t="s">
        <v>128</v>
      </c>
      <c r="B7" s="42" t="s">
        <v>577</v>
      </c>
      <c r="C7" s="42" t="s">
        <v>356</v>
      </c>
      <c r="D7" s="42" t="s">
        <v>35</v>
      </c>
      <c r="E7" s="42">
        <v>1</v>
      </c>
      <c r="G7" s="43">
        <v>4</v>
      </c>
      <c r="H7" s="43">
        <v>0</v>
      </c>
      <c r="I7" s="43">
        <v>5</v>
      </c>
      <c r="J7" s="43">
        <v>0</v>
      </c>
      <c r="K7" s="43">
        <v>0</v>
      </c>
      <c r="L7" s="43">
        <v>1251</v>
      </c>
      <c r="M7" s="43">
        <v>22</v>
      </c>
      <c r="N7" s="43">
        <v>1273</v>
      </c>
      <c r="O7" s="43">
        <f t="shared" si="2"/>
        <v>0</v>
      </c>
      <c r="P7" s="43">
        <v>1251</v>
      </c>
      <c r="Q7" s="43">
        <v>22</v>
      </c>
      <c r="R7" s="43">
        <v>1273</v>
      </c>
      <c r="S7" s="43">
        <v>720</v>
      </c>
      <c r="T7" s="52">
        <f t="shared" si="3"/>
        <v>0.57553956834532372</v>
      </c>
      <c r="U7" s="43">
        <v>20</v>
      </c>
      <c r="V7" s="52">
        <f t="shared" si="4"/>
        <v>0.90909090909090906</v>
      </c>
      <c r="W7" s="43">
        <v>740</v>
      </c>
      <c r="X7" s="52">
        <f t="shared" si="5"/>
        <v>0.58130400628436762</v>
      </c>
      <c r="Y7" s="43">
        <v>3</v>
      </c>
      <c r="Z7" s="43">
        <v>1</v>
      </c>
      <c r="AA7" s="43">
        <v>4</v>
      </c>
      <c r="AB7" s="43">
        <v>2</v>
      </c>
      <c r="AC7" s="43">
        <v>1</v>
      </c>
      <c r="AD7" s="43">
        <v>3</v>
      </c>
      <c r="AE7" s="43">
        <v>0</v>
      </c>
      <c r="AF7" s="43">
        <v>8</v>
      </c>
      <c r="AG7" s="43">
        <v>8</v>
      </c>
      <c r="AH7" s="43">
        <v>2</v>
      </c>
      <c r="AI7" s="43">
        <v>1</v>
      </c>
      <c r="AJ7" s="43">
        <v>0</v>
      </c>
      <c r="AK7" s="43">
        <v>4</v>
      </c>
    </row>
    <row r="8" spans="1:37" x14ac:dyDescent="0.35">
      <c r="A8" s="42" t="s">
        <v>128</v>
      </c>
      <c r="B8" s="42" t="s">
        <v>578</v>
      </c>
      <c r="C8" s="42" t="s">
        <v>356</v>
      </c>
      <c r="D8" s="42" t="s">
        <v>35</v>
      </c>
      <c r="E8" s="42">
        <v>1</v>
      </c>
      <c r="G8" s="43">
        <v>4</v>
      </c>
      <c r="H8" s="43">
        <v>0</v>
      </c>
      <c r="I8" s="43">
        <v>5</v>
      </c>
      <c r="J8" s="43">
        <v>3</v>
      </c>
      <c r="K8" s="43">
        <v>2</v>
      </c>
      <c r="L8" s="43">
        <v>1242</v>
      </c>
      <c r="M8" s="43">
        <v>9</v>
      </c>
      <c r="N8" s="43">
        <v>1251</v>
      </c>
      <c r="O8" s="43">
        <f t="shared" si="2"/>
        <v>0</v>
      </c>
      <c r="P8" s="43">
        <v>1242</v>
      </c>
      <c r="Q8" s="43">
        <v>9</v>
      </c>
      <c r="R8" s="43">
        <v>1251</v>
      </c>
      <c r="S8" s="43">
        <v>668</v>
      </c>
      <c r="T8" s="52">
        <f t="shared" si="3"/>
        <v>0.53784219001610301</v>
      </c>
      <c r="U8" s="43">
        <v>8</v>
      </c>
      <c r="V8" s="52">
        <f t="shared" si="4"/>
        <v>0.88888888888888884</v>
      </c>
      <c r="W8" s="43">
        <v>676</v>
      </c>
      <c r="X8" s="52">
        <f t="shared" si="5"/>
        <v>0.54036770583533178</v>
      </c>
      <c r="Y8" s="43">
        <v>4</v>
      </c>
      <c r="Z8" s="43">
        <v>0</v>
      </c>
      <c r="AA8" s="43">
        <v>4</v>
      </c>
      <c r="AB8" s="43">
        <v>3</v>
      </c>
      <c r="AC8" s="43">
        <v>0</v>
      </c>
      <c r="AD8" s="43">
        <v>3</v>
      </c>
      <c r="AE8" s="43">
        <v>0</v>
      </c>
      <c r="AF8" s="43">
        <v>6</v>
      </c>
      <c r="AG8" s="43">
        <v>6</v>
      </c>
      <c r="AH8" s="43">
        <v>2</v>
      </c>
      <c r="AI8" s="43">
        <v>2</v>
      </c>
      <c r="AJ8" s="43">
        <v>0</v>
      </c>
      <c r="AK8" s="43">
        <v>4</v>
      </c>
    </row>
    <row r="9" spans="1:37" x14ac:dyDescent="0.35">
      <c r="A9" s="42" t="s">
        <v>128</v>
      </c>
      <c r="B9" s="42" t="s">
        <v>579</v>
      </c>
      <c r="C9" s="42" t="s">
        <v>356</v>
      </c>
      <c r="D9" s="42" t="s">
        <v>35</v>
      </c>
      <c r="E9" s="42">
        <v>1</v>
      </c>
      <c r="G9" s="43">
        <v>4</v>
      </c>
      <c r="H9" s="43">
        <v>0</v>
      </c>
      <c r="I9" s="43">
        <v>7</v>
      </c>
      <c r="J9" s="43">
        <v>3</v>
      </c>
      <c r="K9" s="43">
        <v>3</v>
      </c>
      <c r="L9" s="43">
        <v>7437</v>
      </c>
      <c r="M9" s="43">
        <v>58</v>
      </c>
      <c r="N9" s="43">
        <v>7495</v>
      </c>
      <c r="O9" s="43">
        <f t="shared" si="2"/>
        <v>0</v>
      </c>
      <c r="P9" s="43">
        <v>7437</v>
      </c>
      <c r="Q9" s="43">
        <v>58</v>
      </c>
      <c r="R9" s="43">
        <v>7495</v>
      </c>
      <c r="S9" s="43">
        <v>4450</v>
      </c>
      <c r="T9" s="52">
        <f t="shared" si="3"/>
        <v>0.59835955358343418</v>
      </c>
      <c r="U9" s="43">
        <v>48</v>
      </c>
      <c r="V9" s="52">
        <f t="shared" si="4"/>
        <v>0.82758620689655171</v>
      </c>
      <c r="W9" s="43">
        <v>4498</v>
      </c>
      <c r="X9" s="52">
        <f t="shared" si="5"/>
        <v>0.600133422281521</v>
      </c>
      <c r="Y9" s="43">
        <v>57</v>
      </c>
      <c r="Z9" s="43">
        <v>6</v>
      </c>
      <c r="AA9" s="43">
        <v>63</v>
      </c>
      <c r="AB9" s="43">
        <v>49</v>
      </c>
      <c r="AC9" s="43">
        <v>3</v>
      </c>
      <c r="AD9" s="43">
        <v>52</v>
      </c>
      <c r="AE9" s="43">
        <v>5</v>
      </c>
      <c r="AF9" s="43">
        <v>268</v>
      </c>
      <c r="AG9" s="43">
        <v>273</v>
      </c>
      <c r="AH9" s="43">
        <v>3</v>
      </c>
      <c r="AI9" s="43">
        <v>2</v>
      </c>
      <c r="AJ9" s="43">
        <v>0</v>
      </c>
      <c r="AK9" s="43">
        <v>4</v>
      </c>
    </row>
    <row r="10" spans="1:37" x14ac:dyDescent="0.35">
      <c r="A10" s="42" t="s">
        <v>133</v>
      </c>
      <c r="B10" s="42" t="s">
        <v>580</v>
      </c>
      <c r="C10" s="42" t="s">
        <v>681</v>
      </c>
      <c r="D10" s="42" t="s">
        <v>35</v>
      </c>
      <c r="E10" s="42">
        <v>1</v>
      </c>
      <c r="G10" s="43">
        <v>2</v>
      </c>
      <c r="H10" s="43">
        <v>0</v>
      </c>
      <c r="I10" s="43">
        <v>3</v>
      </c>
      <c r="J10" s="43">
        <v>0</v>
      </c>
      <c r="K10" s="43">
        <v>0</v>
      </c>
      <c r="L10" s="43">
        <v>1373</v>
      </c>
      <c r="M10" s="43">
        <v>122</v>
      </c>
      <c r="N10" s="43">
        <v>1495</v>
      </c>
      <c r="O10" s="43">
        <f t="shared" si="2"/>
        <v>0</v>
      </c>
      <c r="P10" s="43">
        <v>1373</v>
      </c>
      <c r="Q10" s="43">
        <v>122</v>
      </c>
      <c r="R10" s="43">
        <v>1495</v>
      </c>
      <c r="S10" s="43">
        <v>780</v>
      </c>
      <c r="T10" s="52">
        <f t="shared" si="3"/>
        <v>0.56809905316824472</v>
      </c>
      <c r="U10" s="43">
        <v>107</v>
      </c>
      <c r="V10" s="52">
        <f t="shared" si="4"/>
        <v>0.87704918032786883</v>
      </c>
      <c r="W10" s="43">
        <v>887</v>
      </c>
      <c r="X10" s="52">
        <f t="shared" si="5"/>
        <v>0.59331103678929764</v>
      </c>
      <c r="Y10" s="43">
        <v>17</v>
      </c>
      <c r="Z10" s="43">
        <v>4</v>
      </c>
      <c r="AA10" s="43">
        <v>21</v>
      </c>
      <c r="AB10" s="43">
        <v>15</v>
      </c>
      <c r="AC10" s="43">
        <v>1</v>
      </c>
      <c r="AD10" s="43">
        <v>16</v>
      </c>
      <c r="AE10" s="43">
        <v>0</v>
      </c>
      <c r="AF10" s="43">
        <v>26</v>
      </c>
      <c r="AG10" s="43">
        <v>26</v>
      </c>
      <c r="AH10" s="43">
        <v>0</v>
      </c>
      <c r="AI10" s="43">
        <v>0</v>
      </c>
      <c r="AJ10" s="43">
        <v>0</v>
      </c>
      <c r="AK10" s="43">
        <v>2</v>
      </c>
    </row>
    <row r="11" spans="1:37" x14ac:dyDescent="0.35">
      <c r="A11" s="42" t="s">
        <v>133</v>
      </c>
      <c r="B11" s="42" t="s">
        <v>580</v>
      </c>
      <c r="C11" s="42" t="s">
        <v>682</v>
      </c>
      <c r="D11" s="42" t="s">
        <v>35</v>
      </c>
      <c r="E11" s="42">
        <v>1</v>
      </c>
      <c r="G11" s="43">
        <v>2</v>
      </c>
      <c r="H11" s="43">
        <v>0</v>
      </c>
      <c r="I11" s="43">
        <v>3</v>
      </c>
      <c r="J11" s="43">
        <v>1</v>
      </c>
      <c r="K11" s="43">
        <v>1</v>
      </c>
      <c r="L11" s="43">
        <v>2325</v>
      </c>
      <c r="M11" s="43">
        <v>6</v>
      </c>
      <c r="N11" s="43">
        <v>2331</v>
      </c>
      <c r="O11" s="43">
        <f t="shared" si="2"/>
        <v>0</v>
      </c>
      <c r="P11" s="43">
        <v>2325</v>
      </c>
      <c r="Q11" s="43">
        <v>6</v>
      </c>
      <c r="R11" s="43">
        <v>2331</v>
      </c>
      <c r="S11" s="43">
        <v>1292</v>
      </c>
      <c r="T11" s="52">
        <f t="shared" si="3"/>
        <v>0.55569892473118276</v>
      </c>
      <c r="U11" s="43">
        <v>5</v>
      </c>
      <c r="V11" s="52">
        <f t="shared" si="4"/>
        <v>0.83333333333333337</v>
      </c>
      <c r="W11" s="43">
        <v>1297</v>
      </c>
      <c r="X11" s="52">
        <f t="shared" si="5"/>
        <v>0.55641355641355639</v>
      </c>
      <c r="Y11" s="43">
        <v>48</v>
      </c>
      <c r="Z11" s="43">
        <v>7</v>
      </c>
      <c r="AA11" s="43">
        <v>55</v>
      </c>
      <c r="AB11" s="43">
        <v>41</v>
      </c>
      <c r="AC11" s="43">
        <v>4</v>
      </c>
      <c r="AD11" s="43">
        <v>45</v>
      </c>
      <c r="AE11" s="43">
        <v>0</v>
      </c>
      <c r="AF11" s="43">
        <v>23</v>
      </c>
      <c r="AG11" s="43">
        <v>23</v>
      </c>
      <c r="AH11" s="43">
        <v>1</v>
      </c>
      <c r="AI11" s="43">
        <v>0</v>
      </c>
      <c r="AJ11" s="43">
        <v>0</v>
      </c>
      <c r="AK11" s="43">
        <v>2</v>
      </c>
    </row>
    <row r="12" spans="1:37" x14ac:dyDescent="0.35">
      <c r="A12" s="42" t="s">
        <v>133</v>
      </c>
      <c r="B12" s="42" t="s">
        <v>580</v>
      </c>
      <c r="C12" s="42" t="s">
        <v>683</v>
      </c>
      <c r="D12" s="42" t="s">
        <v>35</v>
      </c>
      <c r="F12" s="42">
        <v>1</v>
      </c>
      <c r="G12" s="43">
        <v>2</v>
      </c>
      <c r="H12" s="43">
        <v>1</v>
      </c>
      <c r="I12" s="43">
        <v>1</v>
      </c>
      <c r="J12" s="43">
        <v>0</v>
      </c>
      <c r="K12" s="43">
        <v>0</v>
      </c>
      <c r="L12" s="43">
        <v>2321</v>
      </c>
      <c r="M12" s="43">
        <v>26</v>
      </c>
      <c r="N12" s="43">
        <v>2347</v>
      </c>
      <c r="O12" s="43">
        <f t="shared" si="2"/>
        <v>2347</v>
      </c>
      <c r="P12" s="43">
        <v>0</v>
      </c>
      <c r="Q12" s="43">
        <v>0</v>
      </c>
      <c r="R12" s="43">
        <v>0</v>
      </c>
      <c r="AH12" s="43">
        <v>0</v>
      </c>
      <c r="AI12" s="43">
        <v>0</v>
      </c>
      <c r="AJ12" s="43">
        <v>1</v>
      </c>
      <c r="AK12" s="43">
        <v>2</v>
      </c>
    </row>
    <row r="13" spans="1:37" x14ac:dyDescent="0.35">
      <c r="A13" s="42" t="s">
        <v>133</v>
      </c>
      <c r="B13" s="42" t="s">
        <v>580</v>
      </c>
      <c r="C13" s="42" t="s">
        <v>684</v>
      </c>
      <c r="D13" s="42" t="s">
        <v>35</v>
      </c>
      <c r="E13" s="42">
        <v>1</v>
      </c>
      <c r="G13" s="43">
        <v>1</v>
      </c>
      <c r="H13" s="43">
        <v>0</v>
      </c>
      <c r="I13" s="43">
        <v>2</v>
      </c>
      <c r="J13" s="43">
        <v>1</v>
      </c>
      <c r="K13" s="43">
        <v>1</v>
      </c>
      <c r="L13" s="43">
        <v>894</v>
      </c>
      <c r="M13" s="43">
        <v>3</v>
      </c>
      <c r="N13" s="43">
        <v>897</v>
      </c>
      <c r="O13" s="43">
        <f t="shared" si="2"/>
        <v>0</v>
      </c>
      <c r="P13" s="43">
        <v>894</v>
      </c>
      <c r="Q13" s="43">
        <v>3</v>
      </c>
      <c r="R13" s="43">
        <v>897</v>
      </c>
      <c r="S13" s="43">
        <v>420</v>
      </c>
      <c r="T13" s="52">
        <f t="shared" si="3"/>
        <v>0.46979865771812079</v>
      </c>
      <c r="U13" s="43">
        <v>3</v>
      </c>
      <c r="V13" s="52">
        <f t="shared" si="4"/>
        <v>1</v>
      </c>
      <c r="W13" s="43">
        <v>423</v>
      </c>
      <c r="X13" s="52">
        <f t="shared" si="5"/>
        <v>0.47157190635451507</v>
      </c>
      <c r="Y13" s="43">
        <v>8</v>
      </c>
      <c r="Z13" s="43">
        <v>1</v>
      </c>
      <c r="AA13" s="43">
        <v>9</v>
      </c>
      <c r="AB13" s="43">
        <v>4</v>
      </c>
      <c r="AC13" s="43">
        <v>0</v>
      </c>
      <c r="AD13" s="43">
        <v>4</v>
      </c>
      <c r="AE13" s="43">
        <v>1</v>
      </c>
      <c r="AF13" s="43">
        <v>14</v>
      </c>
      <c r="AG13" s="43">
        <v>15</v>
      </c>
      <c r="AH13" s="43">
        <v>1</v>
      </c>
      <c r="AI13" s="43">
        <v>1</v>
      </c>
      <c r="AJ13" s="43">
        <v>0</v>
      </c>
      <c r="AK13" s="43">
        <v>1</v>
      </c>
    </row>
    <row r="14" spans="1:37" x14ac:dyDescent="0.35">
      <c r="A14" s="42" t="s">
        <v>133</v>
      </c>
      <c r="B14" s="42" t="s">
        <v>581</v>
      </c>
      <c r="C14" s="42" t="s">
        <v>685</v>
      </c>
      <c r="D14" s="42" t="s">
        <v>35</v>
      </c>
      <c r="E14" s="42">
        <v>1</v>
      </c>
      <c r="G14" s="43">
        <v>2</v>
      </c>
      <c r="H14" s="43">
        <v>0</v>
      </c>
      <c r="I14" s="43">
        <v>4</v>
      </c>
      <c r="J14" s="43">
        <v>1</v>
      </c>
      <c r="K14" s="43">
        <v>1</v>
      </c>
      <c r="L14" s="43">
        <v>17935</v>
      </c>
      <c r="M14" s="43">
        <v>5</v>
      </c>
      <c r="N14" s="43">
        <v>17940</v>
      </c>
      <c r="O14" s="43">
        <f t="shared" si="2"/>
        <v>0</v>
      </c>
      <c r="P14" s="43">
        <v>17935</v>
      </c>
      <c r="Q14" s="43">
        <v>5</v>
      </c>
      <c r="R14" s="43">
        <v>17940</v>
      </c>
      <c r="S14" s="43">
        <v>7428</v>
      </c>
      <c r="T14" s="52">
        <f t="shared" si="3"/>
        <v>0.41416225257875661</v>
      </c>
      <c r="U14" s="43">
        <v>4</v>
      </c>
      <c r="V14" s="52">
        <f t="shared" si="4"/>
        <v>0.8</v>
      </c>
      <c r="W14" s="43">
        <v>7432</v>
      </c>
      <c r="X14" s="52">
        <f t="shared" si="5"/>
        <v>0.41426978818283167</v>
      </c>
      <c r="Y14" s="43">
        <v>110</v>
      </c>
      <c r="Z14" s="43">
        <v>2</v>
      </c>
      <c r="AA14" s="43">
        <v>112</v>
      </c>
      <c r="AB14" s="43">
        <v>92</v>
      </c>
      <c r="AC14" s="43">
        <v>1</v>
      </c>
      <c r="AD14" s="43">
        <v>93</v>
      </c>
      <c r="AE14" s="43">
        <v>1</v>
      </c>
      <c r="AF14" s="43">
        <v>477</v>
      </c>
      <c r="AG14" s="43">
        <v>478</v>
      </c>
      <c r="AH14" s="43">
        <v>2</v>
      </c>
      <c r="AI14" s="43">
        <v>2</v>
      </c>
      <c r="AJ14" s="43">
        <v>0</v>
      </c>
      <c r="AK14" s="43">
        <v>2</v>
      </c>
    </row>
    <row r="15" spans="1:37" x14ac:dyDescent="0.35">
      <c r="A15" s="42" t="s">
        <v>133</v>
      </c>
      <c r="B15" s="42" t="s">
        <v>581</v>
      </c>
      <c r="C15" s="42" t="s">
        <v>686</v>
      </c>
      <c r="D15" s="42" t="s">
        <v>35</v>
      </c>
      <c r="E15" s="42">
        <v>1</v>
      </c>
      <c r="G15" s="43">
        <v>2</v>
      </c>
      <c r="H15" s="43">
        <v>0</v>
      </c>
      <c r="I15" s="43">
        <v>5</v>
      </c>
      <c r="J15" s="43">
        <v>0</v>
      </c>
      <c r="K15" s="43">
        <v>0</v>
      </c>
      <c r="L15" s="43">
        <v>15440</v>
      </c>
      <c r="M15" s="43">
        <v>10</v>
      </c>
      <c r="N15" s="43">
        <v>15450</v>
      </c>
      <c r="O15" s="43">
        <f t="shared" si="2"/>
        <v>0</v>
      </c>
      <c r="P15" s="43">
        <v>15440</v>
      </c>
      <c r="Q15" s="43">
        <v>10</v>
      </c>
      <c r="R15" s="43">
        <v>15450</v>
      </c>
      <c r="S15" s="43">
        <v>6606</v>
      </c>
      <c r="T15" s="52">
        <f t="shared" si="3"/>
        <v>0.4278497409326425</v>
      </c>
      <c r="U15" s="43">
        <v>8</v>
      </c>
      <c r="V15" s="52">
        <f t="shared" si="4"/>
        <v>0.8</v>
      </c>
      <c r="W15" s="43">
        <v>6614</v>
      </c>
      <c r="X15" s="52">
        <f t="shared" si="5"/>
        <v>0.42809061488673139</v>
      </c>
      <c r="Y15" s="43">
        <v>111</v>
      </c>
      <c r="Z15" s="43">
        <v>4</v>
      </c>
      <c r="AA15" s="43">
        <v>115</v>
      </c>
      <c r="AB15" s="43">
        <v>100</v>
      </c>
      <c r="AC15" s="43">
        <v>2</v>
      </c>
      <c r="AD15" s="43">
        <v>102</v>
      </c>
      <c r="AE15" s="43">
        <v>3</v>
      </c>
      <c r="AF15" s="43">
        <v>343</v>
      </c>
      <c r="AG15" s="43">
        <v>346</v>
      </c>
      <c r="AH15" s="43">
        <v>4</v>
      </c>
      <c r="AI15" s="43">
        <v>1</v>
      </c>
      <c r="AJ15" s="43">
        <v>0</v>
      </c>
      <c r="AK15" s="43">
        <v>2</v>
      </c>
    </row>
    <row r="16" spans="1:37" x14ac:dyDescent="0.35">
      <c r="A16" s="42" t="s">
        <v>133</v>
      </c>
      <c r="B16" s="42" t="s">
        <v>582</v>
      </c>
      <c r="C16" s="42" t="s">
        <v>687</v>
      </c>
      <c r="D16" s="42" t="s">
        <v>35</v>
      </c>
      <c r="E16" s="42">
        <v>1</v>
      </c>
      <c r="G16" s="43">
        <v>2</v>
      </c>
      <c r="H16" s="43">
        <v>0</v>
      </c>
      <c r="I16" s="43">
        <v>5</v>
      </c>
      <c r="J16" s="43">
        <v>2</v>
      </c>
      <c r="K16" s="43">
        <v>2</v>
      </c>
      <c r="L16" s="43">
        <v>16782</v>
      </c>
      <c r="M16" s="43">
        <v>19</v>
      </c>
      <c r="N16" s="43">
        <v>16801</v>
      </c>
      <c r="O16" s="43">
        <f t="shared" si="2"/>
        <v>0</v>
      </c>
      <c r="P16" s="43">
        <v>16782</v>
      </c>
      <c r="Q16" s="43">
        <v>19</v>
      </c>
      <c r="R16" s="43">
        <v>16801</v>
      </c>
      <c r="S16" s="43">
        <v>8110</v>
      </c>
      <c r="T16" s="52">
        <f t="shared" si="3"/>
        <v>0.48325586938386367</v>
      </c>
      <c r="U16" s="43">
        <v>17</v>
      </c>
      <c r="V16" s="52">
        <f t="shared" si="4"/>
        <v>0.89473684210526316</v>
      </c>
      <c r="W16" s="43">
        <v>8127</v>
      </c>
      <c r="X16" s="52">
        <f t="shared" si="5"/>
        <v>0.48372120707100769</v>
      </c>
      <c r="Y16" s="43">
        <v>168</v>
      </c>
      <c r="Z16" s="43">
        <v>4</v>
      </c>
      <c r="AA16" s="43">
        <v>172</v>
      </c>
      <c r="AB16" s="43">
        <v>133</v>
      </c>
      <c r="AC16" s="43">
        <v>3</v>
      </c>
      <c r="AD16" s="43">
        <v>136</v>
      </c>
      <c r="AE16" s="43">
        <v>5</v>
      </c>
      <c r="AF16" s="43">
        <v>541</v>
      </c>
      <c r="AG16" s="43">
        <v>546</v>
      </c>
      <c r="AH16" s="43">
        <v>1</v>
      </c>
      <c r="AI16" s="43">
        <v>1</v>
      </c>
      <c r="AJ16" s="43">
        <v>0</v>
      </c>
      <c r="AK16" s="43">
        <v>2</v>
      </c>
    </row>
    <row r="17" spans="1:37" x14ac:dyDescent="0.35">
      <c r="A17" s="42" t="s">
        <v>133</v>
      </c>
      <c r="B17" s="42" t="s">
        <v>582</v>
      </c>
      <c r="C17" s="42" t="s">
        <v>688</v>
      </c>
      <c r="D17" s="42" t="s">
        <v>35</v>
      </c>
      <c r="E17" s="42">
        <v>1</v>
      </c>
      <c r="G17" s="43">
        <v>2</v>
      </c>
      <c r="H17" s="43">
        <v>0</v>
      </c>
      <c r="I17" s="43">
        <v>4</v>
      </c>
      <c r="J17" s="43">
        <v>1</v>
      </c>
      <c r="K17" s="43">
        <v>1</v>
      </c>
      <c r="L17" s="43">
        <v>15757</v>
      </c>
      <c r="M17" s="43">
        <v>10</v>
      </c>
      <c r="N17" s="43">
        <v>15767</v>
      </c>
      <c r="O17" s="43">
        <f t="shared" si="2"/>
        <v>0</v>
      </c>
      <c r="P17" s="43">
        <v>15757</v>
      </c>
      <c r="Q17" s="43">
        <v>10</v>
      </c>
      <c r="R17" s="43">
        <v>15767</v>
      </c>
      <c r="S17" s="43">
        <v>7040</v>
      </c>
      <c r="T17" s="52">
        <f t="shared" si="3"/>
        <v>0.44678555562607097</v>
      </c>
      <c r="U17" s="43">
        <v>8</v>
      </c>
      <c r="V17" s="52">
        <f t="shared" si="4"/>
        <v>0.8</v>
      </c>
      <c r="W17" s="43">
        <v>7048</v>
      </c>
      <c r="X17" s="52">
        <f t="shared" si="5"/>
        <v>0.44700957696454618</v>
      </c>
      <c r="Y17" s="43">
        <v>83</v>
      </c>
      <c r="Z17" s="43">
        <v>2</v>
      </c>
      <c r="AA17" s="43">
        <v>85</v>
      </c>
      <c r="AB17" s="43">
        <v>73</v>
      </c>
      <c r="AC17" s="43">
        <v>2</v>
      </c>
      <c r="AD17" s="43">
        <v>75</v>
      </c>
      <c r="AE17" s="43">
        <v>3</v>
      </c>
      <c r="AF17" s="43">
        <v>202</v>
      </c>
      <c r="AG17" s="43">
        <v>205</v>
      </c>
      <c r="AH17" s="43">
        <v>1</v>
      </c>
      <c r="AI17" s="43">
        <v>1</v>
      </c>
      <c r="AJ17" s="43">
        <v>0</v>
      </c>
      <c r="AK17" s="43">
        <v>2</v>
      </c>
    </row>
    <row r="18" spans="1:37" x14ac:dyDescent="0.35">
      <c r="A18" s="42" t="s">
        <v>133</v>
      </c>
      <c r="B18" s="42" t="s">
        <v>582</v>
      </c>
      <c r="C18" s="42" t="s">
        <v>689</v>
      </c>
      <c r="D18" s="42" t="s">
        <v>35</v>
      </c>
      <c r="E18" s="42">
        <v>1</v>
      </c>
      <c r="G18" s="43">
        <v>2</v>
      </c>
      <c r="H18" s="43">
        <v>0</v>
      </c>
      <c r="I18" s="43">
        <v>4</v>
      </c>
      <c r="J18" s="43">
        <v>1</v>
      </c>
      <c r="K18" s="43">
        <v>1</v>
      </c>
      <c r="L18" s="43">
        <v>15884</v>
      </c>
      <c r="M18" s="43">
        <v>9</v>
      </c>
      <c r="N18" s="43">
        <v>15893</v>
      </c>
      <c r="O18" s="43">
        <f t="shared" si="2"/>
        <v>0</v>
      </c>
      <c r="P18" s="43">
        <v>15884</v>
      </c>
      <c r="Q18" s="43">
        <v>9</v>
      </c>
      <c r="R18" s="43">
        <v>15893</v>
      </c>
      <c r="S18" s="43">
        <v>6693</v>
      </c>
      <c r="T18" s="52">
        <f t="shared" si="3"/>
        <v>0.42136741374968523</v>
      </c>
      <c r="U18" s="43">
        <v>8</v>
      </c>
      <c r="V18" s="52">
        <f t="shared" si="4"/>
        <v>0.88888888888888884</v>
      </c>
      <c r="W18" s="43">
        <v>6701</v>
      </c>
      <c r="X18" s="52">
        <f t="shared" si="5"/>
        <v>0.42163216510413387</v>
      </c>
      <c r="Y18" s="43">
        <v>101</v>
      </c>
      <c r="Z18" s="43">
        <v>2</v>
      </c>
      <c r="AA18" s="43">
        <v>103</v>
      </c>
      <c r="AB18" s="43">
        <v>91</v>
      </c>
      <c r="AC18" s="43">
        <v>2</v>
      </c>
      <c r="AD18" s="43">
        <v>93</v>
      </c>
      <c r="AE18" s="43">
        <v>2</v>
      </c>
      <c r="AF18" s="43">
        <v>349</v>
      </c>
      <c r="AG18" s="43">
        <v>351</v>
      </c>
      <c r="AH18" s="43">
        <v>2</v>
      </c>
      <c r="AI18" s="43">
        <v>0</v>
      </c>
      <c r="AJ18" s="43">
        <v>0</v>
      </c>
      <c r="AK18" s="43">
        <v>2</v>
      </c>
    </row>
    <row r="19" spans="1:37" x14ac:dyDescent="0.35">
      <c r="A19" s="42" t="s">
        <v>133</v>
      </c>
      <c r="B19" s="42" t="s">
        <v>583</v>
      </c>
      <c r="C19" s="42" t="s">
        <v>690</v>
      </c>
      <c r="D19" s="42" t="s">
        <v>35</v>
      </c>
      <c r="E19" s="42">
        <v>1</v>
      </c>
      <c r="G19" s="43">
        <v>2</v>
      </c>
      <c r="H19" s="43">
        <v>0</v>
      </c>
      <c r="I19" s="43">
        <v>6</v>
      </c>
      <c r="J19" s="43">
        <v>2</v>
      </c>
      <c r="K19" s="43">
        <v>1</v>
      </c>
      <c r="L19" s="43">
        <v>20005</v>
      </c>
      <c r="M19" s="43">
        <v>4</v>
      </c>
      <c r="N19" s="43">
        <v>20009</v>
      </c>
      <c r="O19" s="43">
        <f t="shared" si="2"/>
        <v>0</v>
      </c>
      <c r="P19" s="43">
        <v>20005</v>
      </c>
      <c r="Q19" s="43">
        <v>4</v>
      </c>
      <c r="R19" s="43">
        <v>20009</v>
      </c>
      <c r="S19" s="43">
        <v>9082</v>
      </c>
      <c r="T19" s="52">
        <f t="shared" si="3"/>
        <v>0.45398650337415647</v>
      </c>
      <c r="U19" s="43">
        <v>4</v>
      </c>
      <c r="V19" s="52">
        <f t="shared" si="4"/>
        <v>1</v>
      </c>
      <c r="W19" s="43">
        <v>9086</v>
      </c>
      <c r="X19" s="52">
        <f t="shared" si="5"/>
        <v>0.45409565695437054</v>
      </c>
      <c r="Y19" s="43">
        <v>187</v>
      </c>
      <c r="Z19" s="43">
        <v>6</v>
      </c>
      <c r="AA19" s="43">
        <v>193</v>
      </c>
      <c r="AB19" s="43">
        <v>158</v>
      </c>
      <c r="AC19" s="43">
        <v>6</v>
      </c>
      <c r="AD19" s="43">
        <v>164</v>
      </c>
      <c r="AE19" s="43">
        <v>4</v>
      </c>
      <c r="AF19" s="43">
        <v>384</v>
      </c>
      <c r="AG19" s="43">
        <v>388</v>
      </c>
      <c r="AH19" s="43">
        <v>2</v>
      </c>
      <c r="AI19" s="43">
        <v>1</v>
      </c>
      <c r="AJ19" s="43">
        <v>0</v>
      </c>
      <c r="AK19" s="43">
        <v>2</v>
      </c>
    </row>
    <row r="20" spans="1:37" x14ac:dyDescent="0.35">
      <c r="A20" s="42" t="s">
        <v>133</v>
      </c>
      <c r="B20" s="42" t="s">
        <v>583</v>
      </c>
      <c r="C20" s="42" t="s">
        <v>691</v>
      </c>
      <c r="D20" s="42" t="s">
        <v>35</v>
      </c>
      <c r="E20" s="42">
        <v>1</v>
      </c>
      <c r="G20" s="43">
        <v>2</v>
      </c>
      <c r="H20" s="43">
        <v>0</v>
      </c>
      <c r="I20" s="43">
        <v>5</v>
      </c>
      <c r="J20" s="43">
        <v>2</v>
      </c>
      <c r="K20" s="43">
        <v>1</v>
      </c>
      <c r="L20" s="43">
        <v>14828</v>
      </c>
      <c r="M20" s="43">
        <v>13</v>
      </c>
      <c r="N20" s="43">
        <v>14841</v>
      </c>
      <c r="O20" s="43">
        <f t="shared" si="2"/>
        <v>0</v>
      </c>
      <c r="P20" s="43">
        <v>14828</v>
      </c>
      <c r="Q20" s="43">
        <v>13</v>
      </c>
      <c r="R20" s="43">
        <v>14841</v>
      </c>
      <c r="S20" s="43">
        <v>5612</v>
      </c>
      <c r="T20" s="52">
        <f t="shared" si="3"/>
        <v>0.37847315888858918</v>
      </c>
      <c r="U20" s="43">
        <v>13</v>
      </c>
      <c r="V20" s="52">
        <f t="shared" si="4"/>
        <v>1</v>
      </c>
      <c r="W20" s="43">
        <v>5625</v>
      </c>
      <c r="X20" s="52">
        <f t="shared" si="5"/>
        <v>0.37901758641600969</v>
      </c>
      <c r="Y20" s="43">
        <v>60</v>
      </c>
      <c r="Z20" s="43">
        <v>5</v>
      </c>
      <c r="AA20" s="43">
        <v>65</v>
      </c>
      <c r="AB20" s="43">
        <v>48</v>
      </c>
      <c r="AC20" s="43">
        <v>3</v>
      </c>
      <c r="AD20" s="43">
        <v>51</v>
      </c>
      <c r="AE20" s="43">
        <v>1</v>
      </c>
      <c r="AF20" s="43">
        <v>193</v>
      </c>
      <c r="AG20" s="43">
        <v>194</v>
      </c>
      <c r="AH20" s="43">
        <v>2</v>
      </c>
      <c r="AI20" s="43">
        <v>0</v>
      </c>
      <c r="AJ20" s="43">
        <v>0</v>
      </c>
      <c r="AK20" s="43">
        <v>2</v>
      </c>
    </row>
    <row r="21" spans="1:37" x14ac:dyDescent="0.35">
      <c r="A21" s="42" t="s">
        <v>133</v>
      </c>
      <c r="B21" s="42" t="s">
        <v>583</v>
      </c>
      <c r="C21" s="42" t="s">
        <v>692</v>
      </c>
      <c r="D21" s="42" t="s">
        <v>35</v>
      </c>
      <c r="E21" s="42">
        <v>1</v>
      </c>
      <c r="G21" s="43">
        <v>2</v>
      </c>
      <c r="H21" s="43">
        <v>0</v>
      </c>
      <c r="I21" s="43">
        <v>7</v>
      </c>
      <c r="J21" s="43">
        <v>2</v>
      </c>
      <c r="K21" s="43">
        <v>1</v>
      </c>
      <c r="L21" s="43">
        <v>13709</v>
      </c>
      <c r="M21" s="43">
        <v>20</v>
      </c>
      <c r="N21" s="43">
        <v>13729</v>
      </c>
      <c r="O21" s="43">
        <f t="shared" si="2"/>
        <v>0</v>
      </c>
      <c r="P21" s="43">
        <v>13709</v>
      </c>
      <c r="Q21" s="43">
        <v>20</v>
      </c>
      <c r="R21" s="43">
        <v>13729</v>
      </c>
      <c r="S21" s="43">
        <v>4936</v>
      </c>
      <c r="T21" s="52">
        <f t="shared" si="3"/>
        <v>0.36005543803340873</v>
      </c>
      <c r="U21" s="43">
        <v>18</v>
      </c>
      <c r="V21" s="52">
        <f t="shared" si="4"/>
        <v>0.9</v>
      </c>
      <c r="W21" s="43">
        <v>4954</v>
      </c>
      <c r="X21" s="52">
        <f t="shared" si="5"/>
        <v>0.36084201325661008</v>
      </c>
      <c r="Y21" s="43">
        <v>135</v>
      </c>
      <c r="Z21" s="43">
        <v>8</v>
      </c>
      <c r="AA21" s="43">
        <v>143</v>
      </c>
      <c r="AB21" s="43">
        <v>103</v>
      </c>
      <c r="AC21" s="43">
        <v>4</v>
      </c>
      <c r="AD21" s="43">
        <v>107</v>
      </c>
      <c r="AE21" s="43">
        <v>3</v>
      </c>
      <c r="AF21" s="43">
        <v>150</v>
      </c>
      <c r="AG21" s="43">
        <v>153</v>
      </c>
      <c r="AH21" s="43">
        <v>2</v>
      </c>
      <c r="AI21" s="43">
        <v>1</v>
      </c>
      <c r="AJ21" s="43">
        <v>0</v>
      </c>
      <c r="AK21" s="43">
        <v>2</v>
      </c>
    </row>
    <row r="22" spans="1:37" x14ac:dyDescent="0.35">
      <c r="A22" s="42" t="s">
        <v>133</v>
      </c>
      <c r="B22" s="42" t="s">
        <v>584</v>
      </c>
      <c r="C22" s="42" t="s">
        <v>693</v>
      </c>
      <c r="D22" s="42" t="s">
        <v>35</v>
      </c>
      <c r="E22" s="42">
        <v>1</v>
      </c>
      <c r="G22" s="43">
        <v>2</v>
      </c>
      <c r="H22" s="43">
        <v>0</v>
      </c>
      <c r="I22" s="43">
        <v>8</v>
      </c>
      <c r="J22" s="43">
        <v>1</v>
      </c>
      <c r="K22" s="43">
        <v>1</v>
      </c>
      <c r="L22" s="43">
        <v>13649</v>
      </c>
      <c r="M22" s="43">
        <v>50</v>
      </c>
      <c r="N22" s="43">
        <v>13699</v>
      </c>
      <c r="O22" s="43">
        <f t="shared" si="2"/>
        <v>0</v>
      </c>
      <c r="P22" s="43">
        <v>13649</v>
      </c>
      <c r="Q22" s="43">
        <v>50</v>
      </c>
      <c r="R22" s="43">
        <v>13699</v>
      </c>
      <c r="S22" s="43">
        <v>4678</v>
      </c>
      <c r="T22" s="52">
        <f t="shared" si="3"/>
        <v>0.3427357315554253</v>
      </c>
      <c r="U22" s="43">
        <v>48</v>
      </c>
      <c r="V22" s="52">
        <f t="shared" si="4"/>
        <v>0.96</v>
      </c>
      <c r="W22" s="43">
        <v>4726</v>
      </c>
      <c r="X22" s="52">
        <f t="shared" si="5"/>
        <v>0.34498868530549676</v>
      </c>
      <c r="Y22" s="43">
        <v>161</v>
      </c>
      <c r="Z22" s="43">
        <v>14</v>
      </c>
      <c r="AA22" s="43">
        <v>175</v>
      </c>
      <c r="AB22" s="43">
        <v>136</v>
      </c>
      <c r="AC22" s="43">
        <v>10</v>
      </c>
      <c r="AD22" s="43">
        <v>146</v>
      </c>
      <c r="AE22" s="43">
        <v>6</v>
      </c>
      <c r="AF22" s="43">
        <v>253</v>
      </c>
      <c r="AG22" s="43">
        <v>259</v>
      </c>
      <c r="AH22" s="43">
        <v>5</v>
      </c>
      <c r="AI22" s="43">
        <v>2</v>
      </c>
      <c r="AJ22" s="43">
        <v>0</v>
      </c>
      <c r="AK22" s="43">
        <v>2</v>
      </c>
    </row>
    <row r="23" spans="1:37" x14ac:dyDescent="0.35">
      <c r="A23" s="42" t="s">
        <v>133</v>
      </c>
      <c r="B23" s="42" t="s">
        <v>584</v>
      </c>
      <c r="C23" s="42" t="s">
        <v>694</v>
      </c>
      <c r="D23" s="42" t="s">
        <v>35</v>
      </c>
      <c r="E23" s="42">
        <v>1</v>
      </c>
      <c r="G23" s="43">
        <v>2</v>
      </c>
      <c r="H23" s="43">
        <v>0</v>
      </c>
      <c r="I23" s="43">
        <v>3</v>
      </c>
      <c r="J23" s="43">
        <v>2</v>
      </c>
      <c r="K23" s="43">
        <v>2</v>
      </c>
      <c r="L23" s="43">
        <v>18374</v>
      </c>
      <c r="M23" s="43">
        <v>19</v>
      </c>
      <c r="N23" s="43">
        <v>18393</v>
      </c>
      <c r="O23" s="43">
        <f t="shared" si="2"/>
        <v>0</v>
      </c>
      <c r="P23" s="43">
        <v>18374</v>
      </c>
      <c r="Q23" s="43">
        <v>19</v>
      </c>
      <c r="R23" s="43">
        <v>18393</v>
      </c>
      <c r="S23" s="43">
        <v>8344</v>
      </c>
      <c r="T23" s="52">
        <f t="shared" si="3"/>
        <v>0.45411995210623707</v>
      </c>
      <c r="U23" s="43">
        <v>16</v>
      </c>
      <c r="V23" s="52">
        <f t="shared" si="4"/>
        <v>0.84210526315789469</v>
      </c>
      <c r="W23" s="43">
        <v>8360</v>
      </c>
      <c r="X23" s="52">
        <f t="shared" si="5"/>
        <v>0.4545207415864731</v>
      </c>
      <c r="Y23" s="43">
        <v>172</v>
      </c>
      <c r="Z23" s="43">
        <v>8</v>
      </c>
      <c r="AA23" s="43">
        <v>180</v>
      </c>
      <c r="AB23" s="43">
        <v>137</v>
      </c>
      <c r="AC23" s="43">
        <v>3</v>
      </c>
      <c r="AD23" s="43">
        <v>140</v>
      </c>
      <c r="AE23" s="43">
        <v>0</v>
      </c>
      <c r="AF23" s="43">
        <v>596</v>
      </c>
      <c r="AG23" s="43">
        <v>596</v>
      </c>
      <c r="AH23" s="43">
        <v>1</v>
      </c>
      <c r="AI23" s="43">
        <v>0</v>
      </c>
      <c r="AJ23" s="43">
        <v>0</v>
      </c>
      <c r="AK23" s="43">
        <v>2</v>
      </c>
    </row>
    <row r="24" spans="1:37" x14ac:dyDescent="0.35">
      <c r="A24" s="42" t="s">
        <v>133</v>
      </c>
      <c r="B24" s="42" t="s">
        <v>584</v>
      </c>
      <c r="C24" s="42" t="s">
        <v>695</v>
      </c>
      <c r="D24" s="42" t="s">
        <v>35</v>
      </c>
      <c r="E24" s="42">
        <v>1</v>
      </c>
      <c r="G24" s="43">
        <v>2</v>
      </c>
      <c r="H24" s="43">
        <v>0</v>
      </c>
      <c r="I24" s="43">
        <v>4</v>
      </c>
      <c r="J24" s="43">
        <v>1</v>
      </c>
      <c r="K24" s="43">
        <v>1</v>
      </c>
      <c r="L24" s="43">
        <v>15836</v>
      </c>
      <c r="M24" s="43">
        <v>10</v>
      </c>
      <c r="N24" s="43">
        <v>15846</v>
      </c>
      <c r="O24" s="43">
        <f t="shared" si="2"/>
        <v>0</v>
      </c>
      <c r="P24" s="43">
        <v>15836</v>
      </c>
      <c r="Q24" s="43">
        <v>10</v>
      </c>
      <c r="R24" s="43">
        <v>15846</v>
      </c>
      <c r="S24" s="43">
        <v>5356</v>
      </c>
      <c r="T24" s="52">
        <f t="shared" si="3"/>
        <v>0.33821672139429149</v>
      </c>
      <c r="U24" s="43">
        <v>10</v>
      </c>
      <c r="V24" s="52">
        <f t="shared" si="4"/>
        <v>1</v>
      </c>
      <c r="W24" s="43">
        <v>5366</v>
      </c>
      <c r="X24" s="52">
        <f t="shared" si="5"/>
        <v>0.33863435567335604</v>
      </c>
      <c r="Y24" s="43">
        <v>112</v>
      </c>
      <c r="Z24" s="43">
        <v>3</v>
      </c>
      <c r="AA24" s="43">
        <v>115</v>
      </c>
      <c r="AB24" s="43">
        <v>95</v>
      </c>
      <c r="AC24" s="43">
        <v>3</v>
      </c>
      <c r="AD24" s="43">
        <v>98</v>
      </c>
      <c r="AE24" s="43">
        <v>3</v>
      </c>
      <c r="AF24" s="43">
        <v>223</v>
      </c>
      <c r="AG24" s="43">
        <v>226</v>
      </c>
      <c r="AH24" s="43">
        <v>3</v>
      </c>
      <c r="AI24" s="43">
        <v>2</v>
      </c>
      <c r="AJ24" s="43">
        <v>0</v>
      </c>
      <c r="AK24" s="43">
        <v>2</v>
      </c>
    </row>
    <row r="25" spans="1:37" x14ac:dyDescent="0.35">
      <c r="A25" s="42" t="s">
        <v>133</v>
      </c>
      <c r="B25" s="42" t="s">
        <v>585</v>
      </c>
      <c r="C25" s="42" t="s">
        <v>696</v>
      </c>
      <c r="D25" s="42" t="s">
        <v>35</v>
      </c>
      <c r="E25" s="42">
        <v>1</v>
      </c>
      <c r="G25" s="43">
        <v>2</v>
      </c>
      <c r="H25" s="43">
        <v>0</v>
      </c>
      <c r="I25" s="43">
        <v>8</v>
      </c>
      <c r="J25" s="43">
        <v>2</v>
      </c>
      <c r="K25" s="43">
        <v>1</v>
      </c>
      <c r="L25" s="43">
        <v>15560</v>
      </c>
      <c r="M25" s="43">
        <v>11</v>
      </c>
      <c r="N25" s="43">
        <v>15571</v>
      </c>
      <c r="O25" s="43">
        <f t="shared" si="2"/>
        <v>0</v>
      </c>
      <c r="P25" s="43">
        <v>15560</v>
      </c>
      <c r="Q25" s="43">
        <v>11</v>
      </c>
      <c r="R25" s="43">
        <v>15571</v>
      </c>
      <c r="S25" s="43">
        <v>5726</v>
      </c>
      <c r="T25" s="52">
        <f t="shared" si="3"/>
        <v>0.36799485861182518</v>
      </c>
      <c r="U25" s="43">
        <v>10</v>
      </c>
      <c r="V25" s="52">
        <f t="shared" si="4"/>
        <v>0.90909090909090906</v>
      </c>
      <c r="W25" s="43">
        <v>5736</v>
      </c>
      <c r="X25" s="52">
        <f t="shared" si="5"/>
        <v>0.36837711129664119</v>
      </c>
      <c r="Y25" s="43">
        <v>89</v>
      </c>
      <c r="Z25" s="43">
        <v>6</v>
      </c>
      <c r="AA25" s="43">
        <v>95</v>
      </c>
      <c r="AB25" s="43">
        <v>70</v>
      </c>
      <c r="AC25" s="43">
        <v>6</v>
      </c>
      <c r="AD25" s="43">
        <v>76</v>
      </c>
      <c r="AE25" s="43">
        <v>4</v>
      </c>
      <c r="AF25" s="43">
        <v>292</v>
      </c>
      <c r="AG25" s="43">
        <v>296</v>
      </c>
      <c r="AH25" s="43">
        <v>6</v>
      </c>
      <c r="AI25" s="43">
        <v>2</v>
      </c>
      <c r="AJ25" s="43">
        <v>0</v>
      </c>
      <c r="AK25" s="43">
        <v>2</v>
      </c>
    </row>
    <row r="26" spans="1:37" x14ac:dyDescent="0.35">
      <c r="A26" s="42" t="s">
        <v>133</v>
      </c>
      <c r="B26" s="42" t="s">
        <v>585</v>
      </c>
      <c r="C26" s="42" t="s">
        <v>697</v>
      </c>
      <c r="D26" s="42" t="s">
        <v>35</v>
      </c>
      <c r="E26" s="42">
        <v>1</v>
      </c>
      <c r="G26" s="43">
        <v>2</v>
      </c>
      <c r="H26" s="43">
        <v>0</v>
      </c>
      <c r="I26" s="43">
        <v>5</v>
      </c>
      <c r="J26" s="43">
        <v>1</v>
      </c>
      <c r="K26" s="43">
        <v>1</v>
      </c>
      <c r="L26" s="43">
        <v>16028</v>
      </c>
      <c r="M26" s="43">
        <v>9</v>
      </c>
      <c r="N26" s="43">
        <v>16037</v>
      </c>
      <c r="O26" s="43">
        <f t="shared" si="2"/>
        <v>0</v>
      </c>
      <c r="P26" s="43">
        <v>16028</v>
      </c>
      <c r="Q26" s="43">
        <v>9</v>
      </c>
      <c r="R26" s="43">
        <v>16037</v>
      </c>
      <c r="S26" s="43">
        <v>6414</v>
      </c>
      <c r="T26" s="52">
        <f t="shared" si="3"/>
        <v>0.40017469428500124</v>
      </c>
      <c r="U26" s="43">
        <v>8</v>
      </c>
      <c r="V26" s="52">
        <f t="shared" si="4"/>
        <v>0.88888888888888884</v>
      </c>
      <c r="W26" s="43">
        <v>6422</v>
      </c>
      <c r="X26" s="52">
        <f t="shared" si="5"/>
        <v>0.40044896177589323</v>
      </c>
      <c r="Y26" s="43">
        <v>98</v>
      </c>
      <c r="Z26" s="43">
        <v>2</v>
      </c>
      <c r="AA26" s="43">
        <v>100</v>
      </c>
      <c r="AB26" s="43">
        <v>83</v>
      </c>
      <c r="AC26" s="43">
        <v>2</v>
      </c>
      <c r="AD26" s="43">
        <v>85</v>
      </c>
      <c r="AE26" s="43">
        <v>2</v>
      </c>
      <c r="AF26" s="43">
        <v>291</v>
      </c>
      <c r="AG26" s="43">
        <v>293</v>
      </c>
      <c r="AH26" s="43">
        <v>2</v>
      </c>
      <c r="AI26" s="43">
        <v>1</v>
      </c>
      <c r="AJ26" s="43">
        <v>0</v>
      </c>
      <c r="AK26" s="43">
        <v>2</v>
      </c>
    </row>
    <row r="27" spans="1:37" x14ac:dyDescent="0.35">
      <c r="A27" s="42" t="s">
        <v>133</v>
      </c>
      <c r="B27" s="42" t="s">
        <v>586</v>
      </c>
      <c r="C27" s="42" t="s">
        <v>698</v>
      </c>
      <c r="D27" s="42" t="s">
        <v>35</v>
      </c>
      <c r="E27" s="42">
        <v>1</v>
      </c>
      <c r="G27" s="43">
        <v>2</v>
      </c>
      <c r="H27" s="43">
        <v>0</v>
      </c>
      <c r="I27" s="43">
        <v>3</v>
      </c>
      <c r="J27" s="43">
        <v>1</v>
      </c>
      <c r="K27" s="43">
        <v>1</v>
      </c>
      <c r="L27" s="43">
        <v>15797</v>
      </c>
      <c r="M27" s="43">
        <v>7</v>
      </c>
      <c r="N27" s="43">
        <v>15804</v>
      </c>
      <c r="O27" s="43">
        <f t="shared" si="2"/>
        <v>0</v>
      </c>
      <c r="P27" s="43">
        <v>15797</v>
      </c>
      <c r="Q27" s="43">
        <v>7</v>
      </c>
      <c r="R27" s="43">
        <v>15804</v>
      </c>
      <c r="S27" s="43">
        <v>7872</v>
      </c>
      <c r="T27" s="52">
        <f t="shared" si="3"/>
        <v>0.49832246629106791</v>
      </c>
      <c r="U27" s="43">
        <v>7</v>
      </c>
      <c r="V27" s="52">
        <f t="shared" si="4"/>
        <v>1</v>
      </c>
      <c r="W27" s="43">
        <v>7879</v>
      </c>
      <c r="X27" s="52">
        <f t="shared" si="5"/>
        <v>0.49854467223487725</v>
      </c>
      <c r="Y27" s="43">
        <v>176</v>
      </c>
      <c r="Z27" s="43">
        <v>3</v>
      </c>
      <c r="AA27" s="43">
        <v>179</v>
      </c>
      <c r="AB27" s="43">
        <v>148</v>
      </c>
      <c r="AC27" s="43">
        <v>1</v>
      </c>
      <c r="AD27" s="43">
        <v>149</v>
      </c>
      <c r="AE27" s="43">
        <v>1</v>
      </c>
      <c r="AF27" s="43">
        <v>457</v>
      </c>
      <c r="AG27" s="43">
        <v>458</v>
      </c>
      <c r="AH27" s="43">
        <v>0</v>
      </c>
      <c r="AI27" s="43">
        <v>0</v>
      </c>
      <c r="AJ27" s="43">
        <v>0</v>
      </c>
      <c r="AK27" s="43">
        <v>2</v>
      </c>
    </row>
    <row r="28" spans="1:37" x14ac:dyDescent="0.35">
      <c r="A28" s="42" t="s">
        <v>133</v>
      </c>
      <c r="B28" s="42" t="s">
        <v>586</v>
      </c>
      <c r="C28" s="42" t="s">
        <v>699</v>
      </c>
      <c r="D28" s="42" t="s">
        <v>35</v>
      </c>
      <c r="E28" s="42">
        <v>1</v>
      </c>
      <c r="G28" s="43">
        <v>2</v>
      </c>
      <c r="H28" s="43">
        <v>0</v>
      </c>
      <c r="I28" s="43">
        <v>4</v>
      </c>
      <c r="J28" s="43">
        <v>1</v>
      </c>
      <c r="K28" s="43">
        <v>1</v>
      </c>
      <c r="L28" s="43">
        <v>15716</v>
      </c>
      <c r="M28" s="43">
        <v>12</v>
      </c>
      <c r="N28" s="43">
        <v>15728</v>
      </c>
      <c r="O28" s="43">
        <f t="shared" si="2"/>
        <v>0</v>
      </c>
      <c r="P28" s="43">
        <v>15716</v>
      </c>
      <c r="Q28" s="43">
        <v>12</v>
      </c>
      <c r="R28" s="43">
        <v>15728</v>
      </c>
      <c r="S28" s="43">
        <v>6006</v>
      </c>
      <c r="T28" s="52">
        <f t="shared" si="3"/>
        <v>0.38215831000254519</v>
      </c>
      <c r="U28" s="43">
        <v>12</v>
      </c>
      <c r="V28" s="52">
        <f t="shared" si="4"/>
        <v>1</v>
      </c>
      <c r="W28" s="43">
        <v>6018</v>
      </c>
      <c r="X28" s="52">
        <f t="shared" si="5"/>
        <v>0.38262970498474058</v>
      </c>
      <c r="Y28" s="43">
        <v>115</v>
      </c>
      <c r="Z28" s="43">
        <v>13</v>
      </c>
      <c r="AA28" s="43">
        <v>128</v>
      </c>
      <c r="AB28" s="43">
        <v>88</v>
      </c>
      <c r="AC28" s="43">
        <v>5</v>
      </c>
      <c r="AD28" s="43">
        <v>93</v>
      </c>
      <c r="AE28" s="43">
        <v>3</v>
      </c>
      <c r="AF28" s="43">
        <v>261</v>
      </c>
      <c r="AG28" s="43">
        <v>264</v>
      </c>
      <c r="AH28" s="43">
        <v>1</v>
      </c>
      <c r="AI28" s="43">
        <v>1</v>
      </c>
      <c r="AJ28" s="43">
        <v>0</v>
      </c>
      <c r="AK28" s="43">
        <v>2</v>
      </c>
    </row>
    <row r="29" spans="1:37" x14ac:dyDescent="0.35">
      <c r="A29" s="42" t="s">
        <v>137</v>
      </c>
      <c r="B29" s="42" t="s">
        <v>587</v>
      </c>
      <c r="C29" s="42" t="s">
        <v>356</v>
      </c>
      <c r="D29" s="42" t="s">
        <v>35</v>
      </c>
      <c r="F29" s="42">
        <v>1</v>
      </c>
      <c r="G29" s="43">
        <v>6</v>
      </c>
      <c r="H29" s="43">
        <v>5</v>
      </c>
      <c r="I29" s="43">
        <v>5</v>
      </c>
      <c r="J29" s="43">
        <v>3</v>
      </c>
      <c r="K29" s="43">
        <v>3</v>
      </c>
      <c r="L29" s="43">
        <v>869</v>
      </c>
      <c r="M29" s="43">
        <v>1</v>
      </c>
      <c r="N29" s="43">
        <v>870</v>
      </c>
      <c r="O29" s="43">
        <f t="shared" si="2"/>
        <v>870</v>
      </c>
      <c r="P29" s="43">
        <v>0</v>
      </c>
      <c r="Q29" s="43">
        <v>0</v>
      </c>
      <c r="R29" s="43">
        <v>0</v>
      </c>
      <c r="AH29" s="43">
        <v>2</v>
      </c>
      <c r="AI29" s="43">
        <v>2</v>
      </c>
      <c r="AJ29" s="43">
        <v>1</v>
      </c>
      <c r="AK29" s="43">
        <v>5</v>
      </c>
    </row>
    <row r="30" spans="1:37" x14ac:dyDescent="0.35">
      <c r="A30" s="42" t="s">
        <v>137</v>
      </c>
      <c r="B30" s="42" t="s">
        <v>588</v>
      </c>
      <c r="C30" s="42" t="s">
        <v>356</v>
      </c>
      <c r="D30" s="42" t="s">
        <v>35</v>
      </c>
      <c r="F30" s="42">
        <v>1</v>
      </c>
      <c r="G30" s="43">
        <v>6</v>
      </c>
      <c r="H30" s="43">
        <v>6</v>
      </c>
      <c r="I30" s="43">
        <v>6</v>
      </c>
      <c r="J30" s="43">
        <v>6</v>
      </c>
      <c r="K30" s="43">
        <v>6</v>
      </c>
      <c r="L30" s="43">
        <v>1548</v>
      </c>
      <c r="M30" s="43">
        <v>3</v>
      </c>
      <c r="N30" s="43">
        <v>1551</v>
      </c>
      <c r="O30" s="43">
        <f t="shared" si="2"/>
        <v>1551</v>
      </c>
      <c r="P30" s="43">
        <v>0</v>
      </c>
      <c r="Q30" s="43">
        <v>0</v>
      </c>
      <c r="R30" s="43">
        <v>0</v>
      </c>
      <c r="AH30" s="43">
        <v>3</v>
      </c>
      <c r="AI30" s="43">
        <v>3</v>
      </c>
      <c r="AJ30" s="43">
        <v>0</v>
      </c>
      <c r="AK30" s="43">
        <v>6</v>
      </c>
    </row>
    <row r="31" spans="1:37" x14ac:dyDescent="0.35">
      <c r="A31" s="42" t="s">
        <v>143</v>
      </c>
      <c r="B31" s="42" t="s">
        <v>589</v>
      </c>
      <c r="C31" s="42" t="s">
        <v>356</v>
      </c>
      <c r="D31" s="42" t="s">
        <v>36</v>
      </c>
      <c r="F31" s="42">
        <v>1</v>
      </c>
      <c r="G31" s="43">
        <v>6</v>
      </c>
      <c r="H31" s="43">
        <v>6</v>
      </c>
      <c r="I31" s="43">
        <v>6</v>
      </c>
      <c r="J31" s="43">
        <v>4</v>
      </c>
      <c r="K31" s="43">
        <v>4</v>
      </c>
      <c r="L31" s="43">
        <v>4380</v>
      </c>
      <c r="M31" s="43">
        <v>8</v>
      </c>
      <c r="N31" s="43">
        <v>4388</v>
      </c>
      <c r="O31" s="43">
        <f t="shared" si="2"/>
        <v>4388</v>
      </c>
      <c r="P31" s="43">
        <v>0</v>
      </c>
      <c r="Q31" s="43">
        <v>0</v>
      </c>
      <c r="R31" s="43">
        <v>0</v>
      </c>
      <c r="AH31" s="43">
        <v>4</v>
      </c>
      <c r="AI31" s="43">
        <v>4</v>
      </c>
      <c r="AJ31" s="43">
        <v>0</v>
      </c>
      <c r="AK31" s="43">
        <v>6</v>
      </c>
    </row>
    <row r="32" spans="1:37" x14ac:dyDescent="0.35">
      <c r="A32" s="42" t="s">
        <v>143</v>
      </c>
      <c r="B32" s="42" t="s">
        <v>590</v>
      </c>
      <c r="C32" s="42" t="s">
        <v>356</v>
      </c>
      <c r="D32" s="42" t="s">
        <v>36</v>
      </c>
      <c r="E32" s="42">
        <v>1</v>
      </c>
      <c r="G32" s="43">
        <v>6</v>
      </c>
      <c r="H32" s="43">
        <v>0</v>
      </c>
      <c r="I32" s="43">
        <v>9</v>
      </c>
      <c r="J32" s="43">
        <v>4</v>
      </c>
      <c r="K32" s="43">
        <v>4</v>
      </c>
      <c r="L32" s="43">
        <v>13679</v>
      </c>
      <c r="M32" s="43">
        <v>5</v>
      </c>
      <c r="N32" s="43">
        <v>13684</v>
      </c>
      <c r="O32" s="43">
        <f t="shared" si="2"/>
        <v>0</v>
      </c>
      <c r="P32" s="43">
        <v>13679</v>
      </c>
      <c r="Q32" s="43">
        <v>5</v>
      </c>
      <c r="R32" s="43">
        <v>13684</v>
      </c>
      <c r="S32" s="43">
        <v>7172</v>
      </c>
      <c r="T32" s="52">
        <f t="shared" si="3"/>
        <v>0.52430733240733973</v>
      </c>
      <c r="U32" s="43">
        <v>5</v>
      </c>
      <c r="V32" s="52">
        <f t="shared" si="4"/>
        <v>1</v>
      </c>
      <c r="W32" s="43">
        <v>7177</v>
      </c>
      <c r="X32" s="52">
        <f t="shared" si="5"/>
        <v>0.52448114586378247</v>
      </c>
      <c r="Y32" s="43">
        <v>100</v>
      </c>
      <c r="Z32" s="43">
        <v>94</v>
      </c>
      <c r="AA32" s="43">
        <v>194</v>
      </c>
      <c r="AB32" s="43">
        <v>3</v>
      </c>
      <c r="AC32" s="43">
        <v>2</v>
      </c>
      <c r="AD32" s="43">
        <v>5</v>
      </c>
      <c r="AE32" s="43">
        <v>35</v>
      </c>
      <c r="AF32" s="43">
        <v>359</v>
      </c>
      <c r="AG32" s="43">
        <v>394</v>
      </c>
      <c r="AH32" s="43">
        <v>4</v>
      </c>
      <c r="AI32" s="43">
        <v>2</v>
      </c>
      <c r="AJ32" s="43">
        <v>0</v>
      </c>
      <c r="AK32" s="43">
        <v>6</v>
      </c>
    </row>
    <row r="33" spans="1:37" x14ac:dyDescent="0.35">
      <c r="A33" s="42" t="s">
        <v>143</v>
      </c>
      <c r="B33" s="42" t="s">
        <v>591</v>
      </c>
      <c r="C33" s="42" t="s">
        <v>356</v>
      </c>
      <c r="D33" s="42" t="s">
        <v>36</v>
      </c>
      <c r="E33" s="42">
        <v>1</v>
      </c>
      <c r="G33" s="43">
        <v>6</v>
      </c>
      <c r="H33" s="43">
        <v>0</v>
      </c>
      <c r="I33" s="43">
        <v>7</v>
      </c>
      <c r="J33" s="43">
        <v>5</v>
      </c>
      <c r="K33" s="43">
        <v>5</v>
      </c>
      <c r="L33" s="43">
        <v>3455</v>
      </c>
      <c r="M33" s="43">
        <v>4</v>
      </c>
      <c r="N33" s="43">
        <v>3459</v>
      </c>
      <c r="O33" s="43">
        <f t="shared" si="2"/>
        <v>0</v>
      </c>
      <c r="P33" s="43">
        <v>3455</v>
      </c>
      <c r="Q33" s="43">
        <v>4</v>
      </c>
      <c r="R33" s="43">
        <v>3459</v>
      </c>
      <c r="S33" s="43">
        <v>2094</v>
      </c>
      <c r="T33" s="52">
        <f t="shared" si="3"/>
        <v>0.60607814761215628</v>
      </c>
      <c r="U33" s="43">
        <v>4</v>
      </c>
      <c r="V33" s="52">
        <f t="shared" si="4"/>
        <v>1</v>
      </c>
      <c r="W33" s="43">
        <v>2098</v>
      </c>
      <c r="X33" s="52">
        <f t="shared" si="5"/>
        <v>0.60653368025440879</v>
      </c>
      <c r="Y33" s="43">
        <v>56</v>
      </c>
      <c r="Z33" s="43">
        <v>3</v>
      </c>
      <c r="AA33" s="43">
        <v>59</v>
      </c>
      <c r="AB33" s="43">
        <v>50</v>
      </c>
      <c r="AC33" s="43">
        <v>2</v>
      </c>
      <c r="AD33" s="43">
        <v>52</v>
      </c>
      <c r="AE33" s="43">
        <v>6</v>
      </c>
      <c r="AF33" s="43">
        <v>97</v>
      </c>
      <c r="AG33" s="43">
        <v>103</v>
      </c>
      <c r="AH33" s="43">
        <v>3</v>
      </c>
      <c r="AI33" s="43">
        <v>2</v>
      </c>
      <c r="AJ33" s="43">
        <v>0</v>
      </c>
      <c r="AK33" s="43">
        <v>6</v>
      </c>
    </row>
    <row r="34" spans="1:37" x14ac:dyDescent="0.35">
      <c r="A34" s="42" t="s">
        <v>143</v>
      </c>
      <c r="B34" s="42" t="s">
        <v>592</v>
      </c>
      <c r="C34" s="42" t="s">
        <v>356</v>
      </c>
      <c r="D34" s="42" t="s">
        <v>36</v>
      </c>
      <c r="E34" s="42">
        <v>1</v>
      </c>
      <c r="G34" s="43">
        <v>6</v>
      </c>
      <c r="H34" s="43">
        <v>0</v>
      </c>
      <c r="I34" s="43">
        <v>8</v>
      </c>
      <c r="J34" s="43">
        <v>6</v>
      </c>
      <c r="K34" s="43">
        <v>5</v>
      </c>
      <c r="L34" s="43">
        <v>4851</v>
      </c>
      <c r="M34" s="43">
        <v>2</v>
      </c>
      <c r="N34" s="43">
        <v>4853</v>
      </c>
      <c r="O34" s="43">
        <f t="shared" si="2"/>
        <v>0</v>
      </c>
      <c r="P34" s="43">
        <v>4851</v>
      </c>
      <c r="Q34" s="43">
        <v>2</v>
      </c>
      <c r="R34" s="43">
        <v>4853</v>
      </c>
      <c r="S34" s="43">
        <v>2453</v>
      </c>
      <c r="T34" s="52">
        <f t="shared" si="3"/>
        <v>0.50566893424036286</v>
      </c>
      <c r="U34" s="43">
        <v>2</v>
      </c>
      <c r="V34" s="52">
        <f t="shared" si="4"/>
        <v>1</v>
      </c>
      <c r="W34" s="43">
        <v>2455</v>
      </c>
      <c r="X34" s="52">
        <f t="shared" si="5"/>
        <v>0.5058726560890171</v>
      </c>
      <c r="Y34" s="43">
        <v>48</v>
      </c>
      <c r="Z34" s="43">
        <v>2</v>
      </c>
      <c r="AA34" s="43">
        <v>50</v>
      </c>
      <c r="AB34" s="43">
        <v>46</v>
      </c>
      <c r="AC34" s="43">
        <v>2</v>
      </c>
      <c r="AD34" s="43">
        <v>48</v>
      </c>
      <c r="AE34" s="43">
        <v>8</v>
      </c>
      <c r="AF34" s="43">
        <v>127</v>
      </c>
      <c r="AG34" s="43">
        <v>135</v>
      </c>
      <c r="AH34" s="43">
        <v>2</v>
      </c>
      <c r="AI34" s="43">
        <v>2</v>
      </c>
      <c r="AJ34" s="43">
        <v>0</v>
      </c>
      <c r="AK34" s="43">
        <v>6</v>
      </c>
    </row>
    <row r="35" spans="1:37" x14ac:dyDescent="0.35">
      <c r="A35" s="42" t="s">
        <v>143</v>
      </c>
      <c r="B35" s="42" t="s">
        <v>593</v>
      </c>
      <c r="C35" s="42" t="s">
        <v>356</v>
      </c>
      <c r="D35" s="42" t="s">
        <v>36</v>
      </c>
      <c r="F35" s="42">
        <v>1</v>
      </c>
      <c r="G35" s="43">
        <v>6</v>
      </c>
      <c r="H35" s="43">
        <v>6</v>
      </c>
      <c r="I35" s="43">
        <v>6</v>
      </c>
      <c r="J35" s="43">
        <v>2</v>
      </c>
      <c r="K35" s="43">
        <v>2</v>
      </c>
      <c r="L35" s="43">
        <v>451</v>
      </c>
      <c r="M35" s="43">
        <v>2</v>
      </c>
      <c r="N35" s="43">
        <v>453</v>
      </c>
      <c r="O35" s="43">
        <f t="shared" si="2"/>
        <v>453</v>
      </c>
      <c r="P35" s="43">
        <v>0</v>
      </c>
      <c r="Q35" s="43">
        <v>0</v>
      </c>
      <c r="R35" s="43">
        <v>0</v>
      </c>
      <c r="AH35" s="43">
        <v>1</v>
      </c>
      <c r="AI35" s="43">
        <v>1</v>
      </c>
      <c r="AJ35" s="43">
        <v>0</v>
      </c>
      <c r="AK35" s="43">
        <v>6</v>
      </c>
    </row>
    <row r="36" spans="1:37" x14ac:dyDescent="0.35">
      <c r="A36" s="42" t="s">
        <v>143</v>
      </c>
      <c r="B36" s="42" t="s">
        <v>594</v>
      </c>
      <c r="C36" s="42" t="s">
        <v>356</v>
      </c>
      <c r="D36" s="42" t="s">
        <v>36</v>
      </c>
      <c r="E36" s="42">
        <v>1</v>
      </c>
      <c r="G36" s="43">
        <v>6</v>
      </c>
      <c r="H36" s="43">
        <v>0</v>
      </c>
      <c r="I36" s="43">
        <v>8</v>
      </c>
      <c r="J36" s="43">
        <v>5</v>
      </c>
      <c r="K36" s="43">
        <v>4</v>
      </c>
      <c r="L36" s="43">
        <v>2921</v>
      </c>
      <c r="M36" s="43">
        <v>12</v>
      </c>
      <c r="N36" s="43">
        <v>2933</v>
      </c>
      <c r="O36" s="43">
        <f t="shared" si="2"/>
        <v>0</v>
      </c>
      <c r="P36" s="43">
        <v>2921</v>
      </c>
      <c r="Q36" s="43">
        <v>12</v>
      </c>
      <c r="R36" s="43">
        <v>2933</v>
      </c>
      <c r="S36" s="43">
        <v>1678</v>
      </c>
      <c r="T36" s="52">
        <f t="shared" si="3"/>
        <v>0.57446080109551523</v>
      </c>
      <c r="U36" s="43">
        <v>12</v>
      </c>
      <c r="V36" s="52">
        <f t="shared" si="4"/>
        <v>1</v>
      </c>
      <c r="W36" s="43">
        <v>1690</v>
      </c>
      <c r="X36" s="52">
        <f t="shared" si="5"/>
        <v>0.57620184111830886</v>
      </c>
      <c r="Y36" s="43">
        <v>43</v>
      </c>
      <c r="Z36" s="43">
        <v>6</v>
      </c>
      <c r="AA36" s="43">
        <v>49</v>
      </c>
      <c r="AB36" s="43">
        <v>39</v>
      </c>
      <c r="AC36" s="43">
        <v>4</v>
      </c>
      <c r="AD36" s="43">
        <v>43</v>
      </c>
      <c r="AE36" s="43">
        <v>6</v>
      </c>
      <c r="AF36" s="43">
        <v>55</v>
      </c>
      <c r="AG36" s="43">
        <v>61</v>
      </c>
      <c r="AH36" s="43">
        <v>4</v>
      </c>
      <c r="AI36" s="43">
        <v>3</v>
      </c>
      <c r="AJ36" s="43">
        <v>0</v>
      </c>
      <c r="AK36" s="43">
        <v>6</v>
      </c>
    </row>
    <row r="37" spans="1:37" x14ac:dyDescent="0.35">
      <c r="A37" s="42" t="s">
        <v>146</v>
      </c>
      <c r="B37" s="42" t="s">
        <v>595</v>
      </c>
      <c r="C37" s="42" t="s">
        <v>700</v>
      </c>
      <c r="D37" s="42" t="s">
        <v>35</v>
      </c>
      <c r="E37" s="42">
        <v>1</v>
      </c>
      <c r="G37" s="43">
        <v>1</v>
      </c>
      <c r="H37" s="43">
        <v>0</v>
      </c>
      <c r="I37" s="43">
        <v>2</v>
      </c>
      <c r="J37" s="43">
        <v>1</v>
      </c>
      <c r="K37" s="43">
        <v>1</v>
      </c>
      <c r="L37" s="43">
        <v>2514</v>
      </c>
      <c r="M37" s="43">
        <v>2</v>
      </c>
      <c r="N37" s="43">
        <v>2516</v>
      </c>
      <c r="O37" s="43">
        <f t="shared" si="2"/>
        <v>0</v>
      </c>
      <c r="P37" s="43">
        <v>2514</v>
      </c>
      <c r="Q37" s="43">
        <v>2</v>
      </c>
      <c r="R37" s="43">
        <v>2516</v>
      </c>
      <c r="S37" s="43">
        <v>948</v>
      </c>
      <c r="T37" s="52">
        <f t="shared" si="3"/>
        <v>0.37708830548926014</v>
      </c>
      <c r="U37" s="43">
        <v>2</v>
      </c>
      <c r="V37" s="52">
        <f t="shared" si="4"/>
        <v>1</v>
      </c>
      <c r="W37" s="43">
        <v>950</v>
      </c>
      <c r="X37" s="52">
        <f t="shared" si="5"/>
        <v>0.37758346581875996</v>
      </c>
      <c r="Y37" s="43">
        <v>24</v>
      </c>
      <c r="Z37" s="43">
        <v>2</v>
      </c>
      <c r="AA37" s="43">
        <v>26</v>
      </c>
      <c r="AB37" s="43">
        <v>18</v>
      </c>
      <c r="AC37" s="43">
        <v>0</v>
      </c>
      <c r="AD37" s="43">
        <v>18</v>
      </c>
      <c r="AE37" s="43">
        <v>2</v>
      </c>
      <c r="AF37" s="43">
        <v>38</v>
      </c>
      <c r="AG37" s="43">
        <v>40</v>
      </c>
      <c r="AH37" s="43">
        <v>2</v>
      </c>
      <c r="AI37" s="43">
        <v>1</v>
      </c>
      <c r="AJ37" s="43">
        <v>0</v>
      </c>
      <c r="AK37" s="43">
        <v>1</v>
      </c>
    </row>
    <row r="38" spans="1:37" x14ac:dyDescent="0.35">
      <c r="A38" s="42" t="s">
        <v>146</v>
      </c>
      <c r="B38" s="42" t="s">
        <v>595</v>
      </c>
      <c r="C38" s="42" t="s">
        <v>701</v>
      </c>
      <c r="D38" s="42" t="s">
        <v>35</v>
      </c>
      <c r="F38" s="42">
        <v>1</v>
      </c>
      <c r="G38" s="43">
        <v>3</v>
      </c>
      <c r="H38" s="43">
        <v>3</v>
      </c>
      <c r="I38" s="43">
        <v>3</v>
      </c>
      <c r="J38" s="43">
        <v>2</v>
      </c>
      <c r="K38" s="43">
        <v>2</v>
      </c>
      <c r="L38" s="43">
        <v>9192</v>
      </c>
      <c r="M38" s="43">
        <v>9</v>
      </c>
      <c r="N38" s="43">
        <v>9201</v>
      </c>
      <c r="O38" s="43">
        <f t="shared" si="2"/>
        <v>9201</v>
      </c>
      <c r="P38" s="43">
        <v>0</v>
      </c>
      <c r="Q38" s="43">
        <v>0</v>
      </c>
      <c r="R38" s="43">
        <v>0</v>
      </c>
      <c r="AH38" s="43">
        <v>1</v>
      </c>
      <c r="AI38" s="43">
        <v>1</v>
      </c>
      <c r="AJ38" s="43">
        <v>0</v>
      </c>
      <c r="AK38" s="43">
        <v>3</v>
      </c>
    </row>
    <row r="39" spans="1:37" x14ac:dyDescent="0.35">
      <c r="A39" s="42" t="s">
        <v>146</v>
      </c>
      <c r="B39" s="42" t="s">
        <v>595</v>
      </c>
      <c r="C39" s="42" t="s">
        <v>702</v>
      </c>
      <c r="D39" s="42" t="s">
        <v>35</v>
      </c>
      <c r="E39" s="42">
        <v>1</v>
      </c>
      <c r="G39" s="43">
        <v>1</v>
      </c>
      <c r="H39" s="43">
        <v>0</v>
      </c>
      <c r="I39" s="43">
        <v>2</v>
      </c>
      <c r="J39" s="43">
        <v>1</v>
      </c>
      <c r="K39" s="43">
        <v>1</v>
      </c>
      <c r="L39" s="43">
        <v>3025</v>
      </c>
      <c r="M39" s="43">
        <v>11</v>
      </c>
      <c r="N39" s="43">
        <v>3036</v>
      </c>
      <c r="O39" s="43">
        <f t="shared" si="2"/>
        <v>0</v>
      </c>
      <c r="P39" s="43">
        <v>3025</v>
      </c>
      <c r="Q39" s="43">
        <v>11</v>
      </c>
      <c r="R39" s="43">
        <v>3036</v>
      </c>
      <c r="S39" s="43">
        <v>1534</v>
      </c>
      <c r="T39" s="52">
        <f t="shared" si="3"/>
        <v>0.50710743801652891</v>
      </c>
      <c r="U39" s="43">
        <v>9</v>
      </c>
      <c r="V39" s="52">
        <f t="shared" si="4"/>
        <v>0.81818181818181823</v>
      </c>
      <c r="W39" s="43">
        <v>1543</v>
      </c>
      <c r="X39" s="52">
        <f t="shared" si="5"/>
        <v>0.50823451910408435</v>
      </c>
      <c r="Y39" s="43">
        <v>22</v>
      </c>
      <c r="Z39" s="43">
        <v>1</v>
      </c>
      <c r="AA39" s="43">
        <v>23</v>
      </c>
      <c r="AB39" s="43">
        <v>16</v>
      </c>
      <c r="AC39" s="43">
        <v>1</v>
      </c>
      <c r="AD39" s="43">
        <v>17</v>
      </c>
      <c r="AE39" s="43">
        <v>1</v>
      </c>
      <c r="AF39" s="43">
        <v>142</v>
      </c>
      <c r="AG39" s="43">
        <v>143</v>
      </c>
      <c r="AH39" s="43">
        <v>1</v>
      </c>
      <c r="AI39" s="43">
        <v>1</v>
      </c>
      <c r="AJ39" s="43">
        <v>0</v>
      </c>
      <c r="AK39" s="43">
        <v>1</v>
      </c>
    </row>
    <row r="40" spans="1:37" x14ac:dyDescent="0.35">
      <c r="A40" s="42" t="s">
        <v>146</v>
      </c>
      <c r="B40" s="42" t="s">
        <v>595</v>
      </c>
      <c r="C40" s="42" t="s">
        <v>703</v>
      </c>
      <c r="D40" s="42" t="s">
        <v>35</v>
      </c>
      <c r="E40" s="42">
        <v>1</v>
      </c>
      <c r="G40" s="43">
        <v>1</v>
      </c>
      <c r="H40" s="43">
        <v>0</v>
      </c>
      <c r="I40" s="43">
        <v>3</v>
      </c>
      <c r="J40" s="43">
        <v>0</v>
      </c>
      <c r="K40" s="43">
        <v>0</v>
      </c>
      <c r="L40" s="43">
        <v>2748</v>
      </c>
      <c r="M40" s="43">
        <v>39</v>
      </c>
      <c r="N40" s="43">
        <v>2787</v>
      </c>
      <c r="O40" s="43">
        <f t="shared" si="2"/>
        <v>0</v>
      </c>
      <c r="P40" s="43">
        <v>2748</v>
      </c>
      <c r="Q40" s="43">
        <v>39</v>
      </c>
      <c r="R40" s="43">
        <v>2787</v>
      </c>
      <c r="S40" s="43">
        <v>1316</v>
      </c>
      <c r="T40" s="52">
        <f t="shared" si="3"/>
        <v>0.47889374090247455</v>
      </c>
      <c r="U40" s="43">
        <v>32</v>
      </c>
      <c r="V40" s="52">
        <f t="shared" si="4"/>
        <v>0.82051282051282048</v>
      </c>
      <c r="W40" s="43">
        <v>1348</v>
      </c>
      <c r="X40" s="52">
        <f t="shared" si="5"/>
        <v>0.48367420165052027</v>
      </c>
      <c r="Y40" s="43">
        <v>21</v>
      </c>
      <c r="Z40" s="43">
        <v>2</v>
      </c>
      <c r="AA40" s="43">
        <v>23</v>
      </c>
      <c r="AB40" s="43">
        <v>16</v>
      </c>
      <c r="AC40" s="43">
        <v>2</v>
      </c>
      <c r="AD40" s="43">
        <v>18</v>
      </c>
      <c r="AE40" s="43">
        <v>4</v>
      </c>
      <c r="AF40" s="43">
        <v>100</v>
      </c>
      <c r="AG40" s="43">
        <v>104</v>
      </c>
      <c r="AH40" s="43">
        <v>1</v>
      </c>
      <c r="AI40" s="43">
        <v>1</v>
      </c>
      <c r="AJ40" s="43">
        <v>0</v>
      </c>
      <c r="AK40" s="43">
        <v>1</v>
      </c>
    </row>
    <row r="41" spans="1:37" x14ac:dyDescent="0.35">
      <c r="A41" s="42" t="s">
        <v>146</v>
      </c>
      <c r="B41" s="42" t="s">
        <v>595</v>
      </c>
      <c r="C41" s="42" t="s">
        <v>704</v>
      </c>
      <c r="D41" s="42" t="s">
        <v>35</v>
      </c>
      <c r="E41" s="42">
        <v>1</v>
      </c>
      <c r="G41" s="43">
        <v>1</v>
      </c>
      <c r="H41" s="43">
        <v>0</v>
      </c>
      <c r="I41" s="43">
        <v>2</v>
      </c>
      <c r="J41" s="43">
        <v>1</v>
      </c>
      <c r="K41" s="43">
        <v>1</v>
      </c>
      <c r="L41" s="43">
        <v>2835</v>
      </c>
      <c r="M41" s="43">
        <v>14</v>
      </c>
      <c r="N41" s="43">
        <v>2849</v>
      </c>
      <c r="O41" s="43">
        <f t="shared" si="2"/>
        <v>0</v>
      </c>
      <c r="P41" s="43">
        <v>2835</v>
      </c>
      <c r="Q41" s="43">
        <v>14</v>
      </c>
      <c r="R41" s="43">
        <v>2849</v>
      </c>
      <c r="S41" s="43">
        <v>1208</v>
      </c>
      <c r="T41" s="52">
        <f t="shared" si="3"/>
        <v>0.42610229276895945</v>
      </c>
      <c r="U41" s="43">
        <v>13</v>
      </c>
      <c r="V41" s="52">
        <f t="shared" si="4"/>
        <v>0.9285714285714286</v>
      </c>
      <c r="W41" s="43">
        <v>1221</v>
      </c>
      <c r="X41" s="52">
        <f t="shared" si="5"/>
        <v>0.42857142857142855</v>
      </c>
      <c r="Y41" s="43">
        <v>24</v>
      </c>
      <c r="Z41" s="43">
        <v>2</v>
      </c>
      <c r="AA41" s="43">
        <v>26</v>
      </c>
      <c r="AB41" s="43">
        <v>20</v>
      </c>
      <c r="AC41" s="43">
        <v>2</v>
      </c>
      <c r="AD41" s="43">
        <v>22</v>
      </c>
      <c r="AE41" s="43">
        <v>1</v>
      </c>
      <c r="AF41" s="43">
        <v>91</v>
      </c>
      <c r="AG41" s="43">
        <v>92</v>
      </c>
      <c r="AH41" s="43">
        <v>1</v>
      </c>
      <c r="AI41" s="43">
        <v>0</v>
      </c>
      <c r="AJ41" s="43">
        <v>0</v>
      </c>
      <c r="AK41" s="43">
        <v>1</v>
      </c>
    </row>
    <row r="42" spans="1:37" x14ac:dyDescent="0.35">
      <c r="A42" s="42" t="s">
        <v>146</v>
      </c>
      <c r="B42" s="42" t="s">
        <v>596</v>
      </c>
      <c r="C42" s="42" t="s">
        <v>705</v>
      </c>
      <c r="D42" s="42" t="s">
        <v>35</v>
      </c>
      <c r="E42" s="42">
        <v>1</v>
      </c>
      <c r="G42" s="43">
        <v>3</v>
      </c>
      <c r="H42" s="43">
        <v>0</v>
      </c>
      <c r="I42" s="43">
        <v>8</v>
      </c>
      <c r="J42" s="43">
        <v>3</v>
      </c>
      <c r="K42" s="43">
        <v>1</v>
      </c>
      <c r="L42" s="43">
        <v>4659</v>
      </c>
      <c r="M42" s="43">
        <v>4</v>
      </c>
      <c r="N42" s="43">
        <v>4663</v>
      </c>
      <c r="O42" s="43">
        <f t="shared" si="2"/>
        <v>0</v>
      </c>
      <c r="P42" s="43">
        <v>4659</v>
      </c>
      <c r="Q42" s="43">
        <v>4</v>
      </c>
      <c r="R42" s="43">
        <v>4663</v>
      </c>
      <c r="S42" s="43">
        <v>2109</v>
      </c>
      <c r="T42" s="52">
        <f t="shared" si="3"/>
        <v>0.45267224726336125</v>
      </c>
      <c r="U42" s="43">
        <v>5</v>
      </c>
      <c r="V42" s="52">
        <f t="shared" si="4"/>
        <v>1.25</v>
      </c>
      <c r="W42" s="43">
        <v>2114</v>
      </c>
      <c r="X42" s="52">
        <f t="shared" si="5"/>
        <v>0.45335620844949603</v>
      </c>
      <c r="Y42" s="43">
        <v>96</v>
      </c>
      <c r="Z42" s="43">
        <v>2</v>
      </c>
      <c r="AA42" s="43">
        <v>98</v>
      </c>
      <c r="AB42" s="43">
        <v>66</v>
      </c>
      <c r="AC42" s="43">
        <v>1</v>
      </c>
      <c r="AD42" s="43">
        <v>67</v>
      </c>
      <c r="AE42" s="43">
        <v>0</v>
      </c>
      <c r="AF42" s="43">
        <v>75</v>
      </c>
      <c r="AG42" s="43">
        <v>75</v>
      </c>
      <c r="AH42" s="43">
        <v>3</v>
      </c>
      <c r="AI42" s="43">
        <v>1</v>
      </c>
      <c r="AJ42" s="43">
        <v>0</v>
      </c>
      <c r="AK42" s="43">
        <v>3</v>
      </c>
    </row>
    <row r="43" spans="1:37" x14ac:dyDescent="0.35">
      <c r="A43" s="42" t="s">
        <v>146</v>
      </c>
      <c r="B43" s="42" t="s">
        <v>596</v>
      </c>
      <c r="C43" s="42" t="s">
        <v>706</v>
      </c>
      <c r="D43" s="42" t="s">
        <v>35</v>
      </c>
      <c r="E43" s="42">
        <v>1</v>
      </c>
      <c r="G43" s="43">
        <v>1</v>
      </c>
      <c r="H43" s="43">
        <v>0</v>
      </c>
      <c r="I43" s="43">
        <v>2</v>
      </c>
      <c r="J43" s="43">
        <v>1</v>
      </c>
      <c r="K43" s="43">
        <v>1</v>
      </c>
      <c r="L43" s="43">
        <v>1554</v>
      </c>
      <c r="M43" s="43">
        <v>5</v>
      </c>
      <c r="N43" s="43">
        <v>1559</v>
      </c>
      <c r="O43" s="43">
        <f t="shared" si="2"/>
        <v>0</v>
      </c>
      <c r="P43" s="43">
        <v>1554</v>
      </c>
      <c r="Q43" s="43">
        <v>5</v>
      </c>
      <c r="R43" s="43">
        <v>1559</v>
      </c>
      <c r="S43" s="43">
        <v>587</v>
      </c>
      <c r="T43" s="52">
        <f t="shared" si="3"/>
        <v>0.37773487773487774</v>
      </c>
      <c r="U43" s="43">
        <v>3</v>
      </c>
      <c r="V43" s="52">
        <f t="shared" si="4"/>
        <v>0.6</v>
      </c>
      <c r="W43" s="43">
        <v>590</v>
      </c>
      <c r="X43" s="52">
        <f t="shared" si="5"/>
        <v>0.3784477228992944</v>
      </c>
      <c r="Y43" s="43">
        <v>15</v>
      </c>
      <c r="Z43" s="43">
        <v>0</v>
      </c>
      <c r="AA43" s="43">
        <v>15</v>
      </c>
      <c r="AB43" s="43">
        <v>7</v>
      </c>
      <c r="AC43" s="43">
        <v>0</v>
      </c>
      <c r="AD43" s="43">
        <v>7</v>
      </c>
      <c r="AE43" s="43">
        <v>0</v>
      </c>
      <c r="AF43" s="43">
        <v>65</v>
      </c>
      <c r="AG43" s="43">
        <v>65</v>
      </c>
      <c r="AH43" s="43">
        <v>1</v>
      </c>
      <c r="AI43" s="43">
        <v>1</v>
      </c>
      <c r="AJ43" s="43">
        <v>0</v>
      </c>
      <c r="AK43" s="43">
        <v>1</v>
      </c>
    </row>
    <row r="44" spans="1:37" x14ac:dyDescent="0.35">
      <c r="A44" s="42" t="s">
        <v>146</v>
      </c>
      <c r="B44" s="42" t="s">
        <v>596</v>
      </c>
      <c r="C44" s="42" t="s">
        <v>707</v>
      </c>
      <c r="D44" s="42" t="s">
        <v>35</v>
      </c>
      <c r="F44" s="42">
        <v>1</v>
      </c>
      <c r="G44" s="43">
        <v>2</v>
      </c>
      <c r="H44" s="43">
        <v>2</v>
      </c>
      <c r="I44" s="43">
        <v>2</v>
      </c>
      <c r="J44" s="43">
        <v>2</v>
      </c>
      <c r="K44" s="43">
        <v>2</v>
      </c>
      <c r="L44" s="43">
        <v>2835</v>
      </c>
      <c r="M44" s="43">
        <v>16</v>
      </c>
      <c r="N44" s="43">
        <v>2851</v>
      </c>
      <c r="O44" s="43">
        <f t="shared" si="2"/>
        <v>2851</v>
      </c>
      <c r="P44" s="43">
        <v>0</v>
      </c>
      <c r="Q44" s="43">
        <v>0</v>
      </c>
      <c r="R44" s="43">
        <v>0</v>
      </c>
      <c r="AA44" s="43">
        <v>0</v>
      </c>
      <c r="AD44" s="43">
        <v>0</v>
      </c>
      <c r="AG44" s="43">
        <v>0</v>
      </c>
      <c r="AH44" s="43">
        <v>0</v>
      </c>
      <c r="AI44" s="43">
        <v>0</v>
      </c>
      <c r="AJ44" s="43">
        <v>0</v>
      </c>
      <c r="AK44" s="43">
        <v>2</v>
      </c>
    </row>
    <row r="45" spans="1:37" x14ac:dyDescent="0.35">
      <c r="A45" s="42" t="s">
        <v>146</v>
      </c>
      <c r="B45" s="42" t="s">
        <v>597</v>
      </c>
      <c r="C45" s="42" t="s">
        <v>708</v>
      </c>
      <c r="D45" s="42" t="s">
        <v>35</v>
      </c>
      <c r="E45" s="42">
        <v>1</v>
      </c>
      <c r="G45" s="43">
        <v>1</v>
      </c>
      <c r="H45" s="43">
        <v>0</v>
      </c>
      <c r="I45" s="43">
        <v>3</v>
      </c>
      <c r="J45" s="43">
        <v>1</v>
      </c>
      <c r="K45" s="43">
        <v>0</v>
      </c>
      <c r="L45" s="43">
        <v>2569</v>
      </c>
      <c r="M45" s="43">
        <v>24</v>
      </c>
      <c r="N45" s="43">
        <v>2593</v>
      </c>
      <c r="O45" s="43">
        <f t="shared" si="2"/>
        <v>0</v>
      </c>
      <c r="P45" s="43">
        <v>2569</v>
      </c>
      <c r="Q45" s="43">
        <v>24</v>
      </c>
      <c r="R45" s="43">
        <v>2593</v>
      </c>
      <c r="S45" s="43">
        <v>1356</v>
      </c>
      <c r="T45" s="52">
        <f t="shared" si="3"/>
        <v>0.52783184118333981</v>
      </c>
      <c r="U45" s="43">
        <v>22</v>
      </c>
      <c r="V45" s="52">
        <f t="shared" si="4"/>
        <v>0.91666666666666663</v>
      </c>
      <c r="W45" s="43">
        <v>1378</v>
      </c>
      <c r="X45" s="52">
        <f t="shared" si="5"/>
        <v>0.5314307751639028</v>
      </c>
      <c r="Y45" s="43">
        <v>39</v>
      </c>
      <c r="Z45" s="43">
        <v>1</v>
      </c>
      <c r="AA45" s="43">
        <v>40</v>
      </c>
      <c r="AB45" s="43">
        <v>25</v>
      </c>
      <c r="AC45" s="43">
        <v>1</v>
      </c>
      <c r="AD45" s="43">
        <v>26</v>
      </c>
      <c r="AE45" s="43">
        <v>4</v>
      </c>
      <c r="AF45" s="43">
        <v>108</v>
      </c>
      <c r="AG45" s="43">
        <v>112</v>
      </c>
      <c r="AH45" s="43">
        <v>1</v>
      </c>
      <c r="AI45" s="43">
        <v>1</v>
      </c>
      <c r="AJ45" s="43">
        <v>0</v>
      </c>
      <c r="AK45" s="43">
        <v>1</v>
      </c>
    </row>
    <row r="46" spans="1:37" x14ac:dyDescent="0.35">
      <c r="A46" s="42" t="s">
        <v>146</v>
      </c>
      <c r="B46" s="42" t="s">
        <v>597</v>
      </c>
      <c r="C46" s="42" t="s">
        <v>709</v>
      </c>
      <c r="D46" s="42" t="s">
        <v>35</v>
      </c>
      <c r="E46" s="42">
        <v>1</v>
      </c>
      <c r="G46" s="43">
        <v>3</v>
      </c>
      <c r="H46" s="43">
        <v>0</v>
      </c>
      <c r="I46" s="43">
        <v>6</v>
      </c>
      <c r="J46" s="43">
        <v>2</v>
      </c>
      <c r="K46" s="43">
        <v>1</v>
      </c>
      <c r="L46" s="43">
        <v>6739</v>
      </c>
      <c r="M46" s="43">
        <v>11</v>
      </c>
      <c r="N46" s="43">
        <v>6750</v>
      </c>
      <c r="O46" s="43">
        <f t="shared" si="2"/>
        <v>0</v>
      </c>
      <c r="P46" s="43">
        <v>6739</v>
      </c>
      <c r="Q46" s="43">
        <v>11</v>
      </c>
      <c r="R46" s="43">
        <v>6750</v>
      </c>
      <c r="S46" s="43">
        <v>2941</v>
      </c>
      <c r="T46" s="52">
        <f t="shared" si="3"/>
        <v>0.43641489835287134</v>
      </c>
      <c r="U46" s="43">
        <v>12</v>
      </c>
      <c r="V46" s="52">
        <f t="shared" si="4"/>
        <v>1.0909090909090908</v>
      </c>
      <c r="W46" s="43">
        <v>2953</v>
      </c>
      <c r="X46" s="52">
        <f t="shared" si="5"/>
        <v>0.43748148148148147</v>
      </c>
      <c r="Y46" s="43">
        <v>111</v>
      </c>
      <c r="Z46" s="43">
        <v>2</v>
      </c>
      <c r="AA46" s="43">
        <v>113</v>
      </c>
      <c r="AB46" s="43">
        <v>83</v>
      </c>
      <c r="AC46" s="43">
        <v>2</v>
      </c>
      <c r="AD46" s="43">
        <v>85</v>
      </c>
      <c r="AE46" s="43">
        <v>0</v>
      </c>
      <c r="AF46" s="43">
        <v>131</v>
      </c>
      <c r="AG46" s="43">
        <v>131</v>
      </c>
      <c r="AH46" s="43">
        <v>3</v>
      </c>
      <c r="AI46" s="43">
        <v>2</v>
      </c>
      <c r="AJ46" s="43">
        <v>0</v>
      </c>
      <c r="AK46" s="43">
        <v>3</v>
      </c>
    </row>
    <row r="47" spans="1:37" x14ac:dyDescent="0.35">
      <c r="A47" s="42" t="s">
        <v>146</v>
      </c>
      <c r="B47" s="42" t="s">
        <v>597</v>
      </c>
      <c r="C47" s="42" t="s">
        <v>710</v>
      </c>
      <c r="D47" s="42" t="s">
        <v>35</v>
      </c>
      <c r="F47" s="42">
        <v>1</v>
      </c>
      <c r="G47" s="43">
        <v>1</v>
      </c>
      <c r="H47" s="43">
        <v>1</v>
      </c>
      <c r="I47" s="43">
        <v>1</v>
      </c>
      <c r="J47" s="43">
        <v>0</v>
      </c>
      <c r="K47" s="43">
        <v>0</v>
      </c>
      <c r="L47" s="43">
        <v>2005</v>
      </c>
      <c r="M47" s="43">
        <v>5</v>
      </c>
      <c r="N47" s="43">
        <v>2010</v>
      </c>
      <c r="O47" s="43">
        <f t="shared" si="2"/>
        <v>2010</v>
      </c>
      <c r="P47" s="43">
        <v>0</v>
      </c>
      <c r="Q47" s="43">
        <v>0</v>
      </c>
      <c r="R47" s="43">
        <v>0</v>
      </c>
      <c r="T47" s="52">
        <f t="shared" si="3"/>
        <v>0</v>
      </c>
      <c r="V47" s="52">
        <f t="shared" si="4"/>
        <v>0</v>
      </c>
      <c r="W47" s="43">
        <v>0</v>
      </c>
      <c r="X47" s="52">
        <f t="shared" si="5"/>
        <v>0</v>
      </c>
      <c r="AA47" s="43">
        <v>0</v>
      </c>
      <c r="AD47" s="43">
        <v>0</v>
      </c>
      <c r="AG47" s="43">
        <v>0</v>
      </c>
      <c r="AH47" s="43">
        <v>0</v>
      </c>
      <c r="AI47" s="43">
        <v>0</v>
      </c>
      <c r="AJ47" s="43">
        <v>0</v>
      </c>
      <c r="AK47" s="43">
        <v>1</v>
      </c>
    </row>
    <row r="48" spans="1:37" x14ac:dyDescent="0.35">
      <c r="A48" s="42" t="s">
        <v>146</v>
      </c>
      <c r="B48" s="42" t="s">
        <v>597</v>
      </c>
      <c r="C48" s="42" t="s">
        <v>711</v>
      </c>
      <c r="D48" s="42" t="s">
        <v>35</v>
      </c>
      <c r="E48" s="42">
        <v>1</v>
      </c>
      <c r="G48" s="43">
        <v>1</v>
      </c>
      <c r="H48" s="43">
        <v>0</v>
      </c>
      <c r="I48" s="43">
        <v>3</v>
      </c>
      <c r="J48" s="43">
        <v>1</v>
      </c>
      <c r="K48" s="43">
        <v>1</v>
      </c>
      <c r="L48" s="43">
        <v>2293</v>
      </c>
      <c r="M48" s="43">
        <v>22</v>
      </c>
      <c r="N48" s="43">
        <v>2315</v>
      </c>
      <c r="O48" s="43">
        <f t="shared" si="2"/>
        <v>0</v>
      </c>
      <c r="P48" s="43">
        <v>2293</v>
      </c>
      <c r="Q48" s="43">
        <v>22</v>
      </c>
      <c r="R48" s="43">
        <v>2315</v>
      </c>
      <c r="S48" s="43">
        <v>1260</v>
      </c>
      <c r="T48" s="52">
        <f t="shared" si="3"/>
        <v>0.54949847361535109</v>
      </c>
      <c r="U48" s="43">
        <v>21</v>
      </c>
      <c r="V48" s="52">
        <f t="shared" si="4"/>
        <v>0.95454545454545459</v>
      </c>
      <c r="W48" s="43">
        <v>1281</v>
      </c>
      <c r="X48" s="52">
        <f t="shared" si="5"/>
        <v>0.55334773218142552</v>
      </c>
      <c r="Y48" s="43">
        <v>28</v>
      </c>
      <c r="Z48" s="43">
        <v>2</v>
      </c>
      <c r="AA48" s="43">
        <v>30</v>
      </c>
      <c r="AB48" s="43">
        <v>16</v>
      </c>
      <c r="AC48" s="43">
        <v>2</v>
      </c>
      <c r="AD48" s="43">
        <v>18</v>
      </c>
      <c r="AE48" s="43">
        <v>1</v>
      </c>
      <c r="AF48" s="43">
        <v>78</v>
      </c>
      <c r="AG48" s="43">
        <v>79</v>
      </c>
      <c r="AH48" s="43">
        <v>0</v>
      </c>
      <c r="AI48" s="43">
        <v>0</v>
      </c>
      <c r="AJ48" s="43">
        <v>0</v>
      </c>
      <c r="AK48" s="43">
        <v>1</v>
      </c>
    </row>
    <row r="49" spans="1:37" x14ac:dyDescent="0.35">
      <c r="A49" s="42" t="s">
        <v>152</v>
      </c>
      <c r="B49" s="42" t="s">
        <v>598</v>
      </c>
      <c r="C49" s="42" t="s">
        <v>356</v>
      </c>
      <c r="D49" s="42" t="s">
        <v>35</v>
      </c>
      <c r="E49" s="42">
        <v>1</v>
      </c>
      <c r="G49" s="43">
        <v>5</v>
      </c>
      <c r="H49" s="43">
        <v>0</v>
      </c>
      <c r="I49" s="43">
        <v>7</v>
      </c>
      <c r="J49" s="43">
        <v>4</v>
      </c>
      <c r="K49" s="43">
        <v>4</v>
      </c>
      <c r="L49" s="43">
        <v>1055</v>
      </c>
      <c r="M49" s="43">
        <v>1</v>
      </c>
      <c r="N49" s="43">
        <v>1056</v>
      </c>
      <c r="O49" s="43">
        <f t="shared" si="2"/>
        <v>0</v>
      </c>
      <c r="P49" s="43">
        <v>1055</v>
      </c>
      <c r="Q49" s="43">
        <v>1</v>
      </c>
      <c r="R49" s="43">
        <v>1056</v>
      </c>
      <c r="S49" s="43">
        <v>398</v>
      </c>
      <c r="T49" s="52">
        <f t="shared" si="3"/>
        <v>0.37725118483412323</v>
      </c>
      <c r="U49" s="43">
        <v>1</v>
      </c>
      <c r="V49" s="52">
        <f t="shared" si="4"/>
        <v>1</v>
      </c>
      <c r="W49" s="43">
        <v>399</v>
      </c>
      <c r="X49" s="52">
        <f t="shared" si="5"/>
        <v>0.37784090909090912</v>
      </c>
      <c r="Y49" s="43">
        <v>4</v>
      </c>
      <c r="Z49" s="43">
        <v>0</v>
      </c>
      <c r="AA49" s="43">
        <v>4</v>
      </c>
      <c r="AB49" s="43">
        <v>4</v>
      </c>
      <c r="AC49" s="43">
        <v>0</v>
      </c>
      <c r="AD49" s="43">
        <v>4</v>
      </c>
      <c r="AE49" s="43">
        <v>0</v>
      </c>
      <c r="AF49" s="43">
        <v>5</v>
      </c>
      <c r="AG49" s="43">
        <v>5</v>
      </c>
      <c r="AH49" s="43">
        <v>4</v>
      </c>
      <c r="AI49" s="43">
        <v>2</v>
      </c>
      <c r="AJ49" s="43">
        <v>0</v>
      </c>
      <c r="AK49" s="43">
        <v>5</v>
      </c>
    </row>
    <row r="50" spans="1:37" x14ac:dyDescent="0.35">
      <c r="A50" s="42" t="s">
        <v>159</v>
      </c>
      <c r="B50" s="42" t="s">
        <v>599</v>
      </c>
      <c r="C50" s="42" t="s">
        <v>712</v>
      </c>
      <c r="D50" s="42" t="s">
        <v>35</v>
      </c>
      <c r="F50" s="42">
        <v>1</v>
      </c>
      <c r="G50" s="43">
        <v>1</v>
      </c>
      <c r="H50" s="43">
        <v>1</v>
      </c>
      <c r="I50" s="43">
        <v>1</v>
      </c>
      <c r="J50" s="43">
        <v>1</v>
      </c>
      <c r="K50" s="43">
        <v>1</v>
      </c>
      <c r="L50" s="43">
        <v>2093</v>
      </c>
      <c r="M50" s="43">
        <v>6</v>
      </c>
      <c r="N50" s="43">
        <v>2099</v>
      </c>
      <c r="O50" s="43">
        <f t="shared" si="2"/>
        <v>2099</v>
      </c>
      <c r="P50" s="43">
        <v>0</v>
      </c>
      <c r="Q50" s="43">
        <v>0</v>
      </c>
      <c r="R50" s="43">
        <v>0</v>
      </c>
      <c r="AA50" s="43">
        <v>0</v>
      </c>
      <c r="AD50" s="43">
        <v>0</v>
      </c>
      <c r="AG50" s="43">
        <v>0</v>
      </c>
      <c r="AH50" s="43">
        <v>0</v>
      </c>
      <c r="AI50" s="43">
        <v>0</v>
      </c>
      <c r="AJ50" s="43">
        <v>0</v>
      </c>
      <c r="AK50" s="43">
        <v>1</v>
      </c>
    </row>
    <row r="51" spans="1:37" x14ac:dyDescent="0.35">
      <c r="A51" s="42" t="s">
        <v>159</v>
      </c>
      <c r="B51" s="42" t="s">
        <v>599</v>
      </c>
      <c r="C51" s="42" t="s">
        <v>713</v>
      </c>
      <c r="D51" s="42" t="s">
        <v>35</v>
      </c>
      <c r="E51" s="42">
        <v>1</v>
      </c>
      <c r="G51" s="43">
        <v>1</v>
      </c>
      <c r="H51" s="43">
        <v>0</v>
      </c>
      <c r="I51" s="43">
        <v>2</v>
      </c>
      <c r="J51" s="43">
        <v>1</v>
      </c>
      <c r="K51" s="43">
        <v>0</v>
      </c>
      <c r="L51" s="43">
        <v>1862</v>
      </c>
      <c r="M51" s="43">
        <v>6</v>
      </c>
      <c r="N51" s="43">
        <v>1868</v>
      </c>
      <c r="O51" s="43">
        <f t="shared" si="2"/>
        <v>0</v>
      </c>
      <c r="P51" s="43">
        <v>1862</v>
      </c>
      <c r="Q51" s="43">
        <v>6</v>
      </c>
      <c r="R51" s="43">
        <v>1868</v>
      </c>
      <c r="S51" s="43">
        <v>843</v>
      </c>
      <c r="T51" s="52">
        <f t="shared" si="3"/>
        <v>0.45273899033297532</v>
      </c>
      <c r="U51" s="43">
        <v>6</v>
      </c>
      <c r="V51" s="52">
        <f t="shared" si="4"/>
        <v>1</v>
      </c>
      <c r="W51" s="43">
        <v>849</v>
      </c>
      <c r="X51" s="52">
        <f t="shared" si="5"/>
        <v>0.4544967880085653</v>
      </c>
      <c r="Y51" s="43">
        <v>8</v>
      </c>
      <c r="Z51" s="43">
        <v>0</v>
      </c>
      <c r="AA51" s="43">
        <v>8</v>
      </c>
      <c r="AB51" s="43">
        <v>8</v>
      </c>
      <c r="AC51" s="43">
        <v>0</v>
      </c>
      <c r="AD51" s="43">
        <v>8</v>
      </c>
      <c r="AE51" s="43">
        <v>0</v>
      </c>
      <c r="AF51" s="43">
        <v>56</v>
      </c>
      <c r="AG51" s="43">
        <v>56</v>
      </c>
      <c r="AH51" s="43">
        <v>1</v>
      </c>
      <c r="AI51" s="43">
        <v>0</v>
      </c>
      <c r="AJ51" s="43">
        <v>0</v>
      </c>
      <c r="AK51" s="43">
        <v>1</v>
      </c>
    </row>
    <row r="52" spans="1:37" x14ac:dyDescent="0.35">
      <c r="A52" s="42" t="s">
        <v>159</v>
      </c>
      <c r="B52" s="42" t="s">
        <v>599</v>
      </c>
      <c r="C52" s="42" t="s">
        <v>714</v>
      </c>
      <c r="D52" s="42" t="s">
        <v>35</v>
      </c>
      <c r="E52" s="42">
        <v>1</v>
      </c>
      <c r="G52" s="43">
        <v>2</v>
      </c>
      <c r="H52" s="43">
        <v>0</v>
      </c>
      <c r="I52" s="43">
        <v>2</v>
      </c>
      <c r="J52" s="43">
        <v>0</v>
      </c>
      <c r="K52" s="43">
        <v>0</v>
      </c>
      <c r="L52" s="43">
        <v>2384</v>
      </c>
      <c r="M52" s="43">
        <v>8</v>
      </c>
      <c r="N52" s="43">
        <v>2392</v>
      </c>
      <c r="O52" s="43">
        <f t="shared" si="2"/>
        <v>0</v>
      </c>
      <c r="P52" s="43">
        <v>2384</v>
      </c>
      <c r="Q52" s="43">
        <v>8</v>
      </c>
      <c r="R52" s="43">
        <v>2392</v>
      </c>
      <c r="S52" s="43">
        <v>1135</v>
      </c>
      <c r="T52" s="52">
        <f t="shared" si="3"/>
        <v>0.47609060402684567</v>
      </c>
      <c r="U52" s="43">
        <v>7</v>
      </c>
      <c r="V52" s="52">
        <f t="shared" si="4"/>
        <v>0.875</v>
      </c>
      <c r="W52" s="43">
        <v>1142</v>
      </c>
      <c r="X52" s="52">
        <f t="shared" si="5"/>
        <v>0.47742474916387961</v>
      </c>
      <c r="Y52" s="43">
        <v>20</v>
      </c>
      <c r="Z52" s="43">
        <v>0</v>
      </c>
      <c r="AA52" s="43">
        <v>20</v>
      </c>
      <c r="AB52" s="43">
        <v>20</v>
      </c>
      <c r="AC52" s="43">
        <v>0</v>
      </c>
      <c r="AD52" s="43">
        <v>20</v>
      </c>
      <c r="AE52" s="43">
        <v>1</v>
      </c>
      <c r="AF52" s="43">
        <v>128</v>
      </c>
      <c r="AG52" s="43">
        <v>129</v>
      </c>
      <c r="AH52" s="43">
        <v>1</v>
      </c>
      <c r="AI52" s="43">
        <v>0</v>
      </c>
      <c r="AJ52" s="43">
        <v>0</v>
      </c>
      <c r="AK52" s="43">
        <v>1</v>
      </c>
    </row>
    <row r="53" spans="1:37" x14ac:dyDescent="0.35">
      <c r="A53" s="42" t="s">
        <v>159</v>
      </c>
      <c r="B53" s="42" t="s">
        <v>599</v>
      </c>
      <c r="C53" s="42" t="s">
        <v>715</v>
      </c>
      <c r="D53" s="42" t="s">
        <v>35</v>
      </c>
      <c r="F53" s="42">
        <v>1</v>
      </c>
      <c r="G53" s="43">
        <v>1</v>
      </c>
      <c r="H53" s="43">
        <v>1</v>
      </c>
      <c r="I53" s="43">
        <v>1</v>
      </c>
      <c r="J53" s="43">
        <v>1</v>
      </c>
      <c r="K53" s="43">
        <v>1</v>
      </c>
      <c r="L53" s="43">
        <v>2047</v>
      </c>
      <c r="M53" s="43">
        <v>7</v>
      </c>
      <c r="N53" s="43">
        <v>2054</v>
      </c>
      <c r="O53" s="43">
        <f t="shared" si="2"/>
        <v>2054</v>
      </c>
      <c r="P53" s="43">
        <v>0</v>
      </c>
      <c r="Q53" s="43">
        <v>0</v>
      </c>
      <c r="R53" s="43">
        <v>0</v>
      </c>
      <c r="AA53" s="43">
        <v>0</v>
      </c>
      <c r="AD53" s="43">
        <v>0</v>
      </c>
      <c r="AG53" s="43">
        <v>0</v>
      </c>
      <c r="AH53" s="43">
        <v>1</v>
      </c>
      <c r="AI53" s="43">
        <v>1</v>
      </c>
      <c r="AK53" s="43">
        <v>1</v>
      </c>
    </row>
    <row r="54" spans="1:37" x14ac:dyDescent="0.35">
      <c r="A54" s="42" t="s">
        <v>170</v>
      </c>
      <c r="B54" s="42" t="s">
        <v>600</v>
      </c>
      <c r="C54" s="42" t="s">
        <v>356</v>
      </c>
      <c r="D54" s="42" t="s">
        <v>35</v>
      </c>
      <c r="E54" s="42">
        <v>1</v>
      </c>
      <c r="G54" s="43">
        <v>5</v>
      </c>
      <c r="H54" s="43">
        <v>0</v>
      </c>
      <c r="I54" s="43">
        <v>7</v>
      </c>
      <c r="J54" s="43">
        <v>3</v>
      </c>
      <c r="K54" s="43">
        <v>3</v>
      </c>
      <c r="L54" s="43">
        <v>3464</v>
      </c>
      <c r="M54" s="43">
        <v>35</v>
      </c>
      <c r="N54" s="43">
        <v>3499</v>
      </c>
      <c r="O54" s="43">
        <f t="shared" si="2"/>
        <v>0</v>
      </c>
      <c r="P54" s="43">
        <v>3464</v>
      </c>
      <c r="Q54" s="43">
        <v>35</v>
      </c>
      <c r="R54" s="43">
        <v>3499</v>
      </c>
      <c r="S54" s="43">
        <v>1813</v>
      </c>
      <c r="T54" s="52">
        <f t="shared" si="3"/>
        <v>0.52338337182448036</v>
      </c>
      <c r="U54" s="43">
        <v>34</v>
      </c>
      <c r="V54" s="52">
        <f t="shared" si="4"/>
        <v>0.97142857142857142</v>
      </c>
      <c r="W54" s="43">
        <v>1847</v>
      </c>
      <c r="X54" s="52">
        <f t="shared" si="5"/>
        <v>0.5278651043155187</v>
      </c>
      <c r="Y54" s="43">
        <v>42</v>
      </c>
      <c r="Z54" s="43">
        <v>11</v>
      </c>
      <c r="AA54" s="43">
        <v>53</v>
      </c>
      <c r="AB54" s="43">
        <v>34</v>
      </c>
      <c r="AC54" s="43">
        <v>9</v>
      </c>
      <c r="AD54" s="43">
        <v>43</v>
      </c>
      <c r="AE54" s="43">
        <v>1</v>
      </c>
      <c r="AF54" s="43">
        <v>44</v>
      </c>
      <c r="AG54" s="43">
        <v>45</v>
      </c>
      <c r="AH54" s="43">
        <v>3</v>
      </c>
      <c r="AI54" s="43">
        <v>2</v>
      </c>
      <c r="AJ54" s="43">
        <v>0</v>
      </c>
      <c r="AK54" s="43">
        <v>5</v>
      </c>
    </row>
    <row r="55" spans="1:37" x14ac:dyDescent="0.35">
      <c r="A55" s="42" t="s">
        <v>172</v>
      </c>
      <c r="B55" s="42" t="s">
        <v>601</v>
      </c>
      <c r="C55" s="42" t="s">
        <v>356</v>
      </c>
      <c r="D55" s="42" t="s">
        <v>35</v>
      </c>
      <c r="E55" s="42">
        <v>1</v>
      </c>
      <c r="G55" s="43">
        <v>5</v>
      </c>
      <c r="H55" s="43">
        <v>0</v>
      </c>
      <c r="I55" s="43">
        <v>6</v>
      </c>
      <c r="J55" s="43">
        <v>3</v>
      </c>
      <c r="K55" s="43">
        <v>3</v>
      </c>
      <c r="L55" s="43">
        <v>775</v>
      </c>
      <c r="M55" s="43">
        <v>32</v>
      </c>
      <c r="N55" s="43">
        <v>807</v>
      </c>
      <c r="O55" s="43">
        <f t="shared" si="2"/>
        <v>0</v>
      </c>
      <c r="P55" s="43">
        <v>775</v>
      </c>
      <c r="Q55" s="43">
        <v>32</v>
      </c>
      <c r="R55" s="43">
        <v>807</v>
      </c>
      <c r="S55" s="43">
        <v>424</v>
      </c>
      <c r="T55" s="52">
        <f t="shared" si="3"/>
        <v>0.54709677419354841</v>
      </c>
      <c r="U55" s="43">
        <v>26</v>
      </c>
      <c r="V55" s="52">
        <f t="shared" si="4"/>
        <v>0.8125</v>
      </c>
      <c r="W55" s="43">
        <v>450</v>
      </c>
      <c r="X55" s="52">
        <f t="shared" si="5"/>
        <v>0.55762081784386619</v>
      </c>
      <c r="Y55" s="43">
        <v>9</v>
      </c>
      <c r="Z55" s="43">
        <v>10</v>
      </c>
      <c r="AA55" s="43">
        <v>19</v>
      </c>
      <c r="AB55" s="43">
        <v>7</v>
      </c>
      <c r="AC55" s="43">
        <v>10</v>
      </c>
      <c r="AD55" s="43">
        <v>17</v>
      </c>
      <c r="AE55" s="43">
        <v>0</v>
      </c>
      <c r="AF55" s="43">
        <v>5</v>
      </c>
      <c r="AG55" s="43">
        <v>5</v>
      </c>
      <c r="AH55" s="43">
        <v>2</v>
      </c>
      <c r="AI55" s="43">
        <v>2</v>
      </c>
      <c r="AJ55" s="43">
        <v>0</v>
      </c>
      <c r="AK55" s="43">
        <v>5</v>
      </c>
    </row>
    <row r="56" spans="1:37" x14ac:dyDescent="0.35">
      <c r="A56" s="42" t="s">
        <v>179</v>
      </c>
      <c r="B56" s="42" t="s">
        <v>602</v>
      </c>
      <c r="C56" s="42" t="s">
        <v>356</v>
      </c>
      <c r="D56" s="42" t="s">
        <v>35</v>
      </c>
      <c r="E56" s="42">
        <v>1</v>
      </c>
      <c r="G56" s="43">
        <v>5</v>
      </c>
      <c r="H56" s="43">
        <v>0</v>
      </c>
      <c r="I56" s="43">
        <v>6</v>
      </c>
      <c r="J56" s="43">
        <v>2</v>
      </c>
      <c r="K56" s="43">
        <v>2</v>
      </c>
      <c r="L56" s="43">
        <v>3984</v>
      </c>
      <c r="M56" s="43">
        <v>2</v>
      </c>
      <c r="N56" s="43">
        <v>3986</v>
      </c>
      <c r="O56" s="43">
        <f t="shared" si="2"/>
        <v>0</v>
      </c>
      <c r="P56" s="43">
        <v>3984</v>
      </c>
      <c r="Q56" s="43">
        <v>2</v>
      </c>
      <c r="R56" s="43">
        <v>3986</v>
      </c>
      <c r="S56" s="43">
        <v>2198</v>
      </c>
      <c r="T56" s="52">
        <f t="shared" si="3"/>
        <v>0.55170682730923692</v>
      </c>
      <c r="U56" s="43">
        <v>2</v>
      </c>
      <c r="V56" s="52">
        <f t="shared" si="4"/>
        <v>1</v>
      </c>
      <c r="W56" s="43">
        <v>2200</v>
      </c>
      <c r="X56" s="52">
        <f t="shared" si="5"/>
        <v>0.55193176116407427</v>
      </c>
      <c r="Y56" s="43">
        <v>54</v>
      </c>
      <c r="Z56" s="43">
        <v>0</v>
      </c>
      <c r="AA56" s="43">
        <v>54</v>
      </c>
      <c r="AB56" s="43">
        <v>53</v>
      </c>
      <c r="AC56" s="43">
        <v>0</v>
      </c>
      <c r="AD56" s="43">
        <v>53</v>
      </c>
      <c r="AE56" s="43">
        <v>0</v>
      </c>
      <c r="AF56" s="43">
        <v>64</v>
      </c>
      <c r="AG56" s="43">
        <v>64</v>
      </c>
      <c r="AH56" s="43">
        <v>2</v>
      </c>
      <c r="AI56" s="43">
        <v>2</v>
      </c>
      <c r="AJ56" s="43">
        <v>0</v>
      </c>
      <c r="AK56" s="43">
        <v>5</v>
      </c>
    </row>
    <row r="57" spans="1:37" x14ac:dyDescent="0.35">
      <c r="A57" s="42" t="s">
        <v>179</v>
      </c>
      <c r="B57" s="42" t="s">
        <v>603</v>
      </c>
      <c r="C57" s="42" t="s">
        <v>356</v>
      </c>
      <c r="D57" s="42" t="s">
        <v>35</v>
      </c>
      <c r="F57" s="42">
        <v>1</v>
      </c>
      <c r="G57" s="43">
        <v>6</v>
      </c>
      <c r="H57" s="43">
        <v>6</v>
      </c>
      <c r="I57" s="43">
        <v>6</v>
      </c>
      <c r="J57" s="43">
        <v>4</v>
      </c>
      <c r="K57" s="43">
        <v>4</v>
      </c>
      <c r="L57" s="43">
        <v>9835</v>
      </c>
      <c r="M57" s="43">
        <v>6</v>
      </c>
      <c r="N57" s="43">
        <v>9841</v>
      </c>
      <c r="O57" s="43">
        <f t="shared" si="2"/>
        <v>9841</v>
      </c>
      <c r="P57" s="43">
        <v>0</v>
      </c>
      <c r="Q57" s="43">
        <v>0</v>
      </c>
      <c r="R57" s="43">
        <v>0</v>
      </c>
      <c r="AA57" s="43">
        <v>0</v>
      </c>
      <c r="AD57" s="43">
        <v>0</v>
      </c>
      <c r="AG57" s="43">
        <v>0</v>
      </c>
      <c r="AH57" s="43">
        <v>2</v>
      </c>
      <c r="AI57" s="43">
        <v>2</v>
      </c>
      <c r="AK57" s="43">
        <v>6</v>
      </c>
    </row>
    <row r="58" spans="1:37" x14ac:dyDescent="0.35">
      <c r="A58" s="42" t="s">
        <v>179</v>
      </c>
      <c r="B58" s="42" t="s">
        <v>604</v>
      </c>
      <c r="C58" s="42" t="s">
        <v>356</v>
      </c>
      <c r="D58" s="42" t="s">
        <v>35</v>
      </c>
      <c r="E58" s="42">
        <v>1</v>
      </c>
      <c r="G58" s="43">
        <v>6</v>
      </c>
      <c r="H58" s="43">
        <v>0</v>
      </c>
      <c r="I58" s="43">
        <v>10</v>
      </c>
      <c r="J58" s="43">
        <v>4</v>
      </c>
      <c r="K58" s="43">
        <v>4</v>
      </c>
      <c r="L58" s="43">
        <v>12785</v>
      </c>
      <c r="M58" s="43">
        <v>5</v>
      </c>
      <c r="N58" s="43">
        <v>12790</v>
      </c>
      <c r="O58" s="43">
        <f t="shared" si="2"/>
        <v>0</v>
      </c>
      <c r="P58" s="43">
        <v>12785</v>
      </c>
      <c r="Q58" s="43">
        <v>5</v>
      </c>
      <c r="R58" s="43">
        <v>12790</v>
      </c>
      <c r="S58" s="43">
        <v>5836</v>
      </c>
      <c r="T58" s="52">
        <f t="shared" si="3"/>
        <v>0.45647242862729759</v>
      </c>
      <c r="U58" s="43">
        <v>5</v>
      </c>
      <c r="V58" s="52">
        <f t="shared" si="4"/>
        <v>1</v>
      </c>
      <c r="W58" s="43">
        <v>5841</v>
      </c>
      <c r="X58" s="52">
        <f t="shared" si="5"/>
        <v>0.4566849100860047</v>
      </c>
      <c r="Y58" s="43">
        <v>251</v>
      </c>
      <c r="Z58" s="43">
        <v>0</v>
      </c>
      <c r="AA58" s="43">
        <v>251</v>
      </c>
      <c r="AB58" s="43">
        <v>164</v>
      </c>
      <c r="AC58" s="43">
        <v>0</v>
      </c>
      <c r="AD58" s="43">
        <v>164</v>
      </c>
      <c r="AE58" s="43">
        <v>5</v>
      </c>
      <c r="AF58" s="43">
        <v>306</v>
      </c>
      <c r="AG58" s="43">
        <v>311</v>
      </c>
      <c r="AH58" s="43">
        <v>4</v>
      </c>
      <c r="AI58" s="43">
        <v>2</v>
      </c>
      <c r="AJ58" s="43">
        <v>0</v>
      </c>
      <c r="AK58" s="43">
        <v>6</v>
      </c>
    </row>
    <row r="59" spans="1:37" x14ac:dyDescent="0.35">
      <c r="A59" s="42" t="s">
        <v>183</v>
      </c>
      <c r="B59" s="42" t="s">
        <v>605</v>
      </c>
      <c r="C59" s="42" t="s">
        <v>716</v>
      </c>
      <c r="D59" s="42" t="s">
        <v>35</v>
      </c>
      <c r="F59" s="42">
        <v>1</v>
      </c>
      <c r="G59" s="43">
        <v>5</v>
      </c>
      <c r="H59" s="43">
        <v>5</v>
      </c>
      <c r="I59" s="43">
        <v>5</v>
      </c>
      <c r="J59" s="43">
        <v>3</v>
      </c>
      <c r="K59" s="43">
        <v>3</v>
      </c>
      <c r="L59" s="43">
        <v>1453</v>
      </c>
      <c r="M59" s="43">
        <v>4</v>
      </c>
      <c r="N59" s="43">
        <v>1457</v>
      </c>
      <c r="O59" s="43">
        <f t="shared" si="2"/>
        <v>1457</v>
      </c>
      <c r="P59" s="43">
        <v>0</v>
      </c>
      <c r="Q59" s="43">
        <v>0</v>
      </c>
      <c r="R59" s="43">
        <v>0</v>
      </c>
      <c r="AA59" s="43">
        <v>0</v>
      </c>
      <c r="AD59" s="43">
        <v>0</v>
      </c>
      <c r="AG59" s="43">
        <v>0</v>
      </c>
      <c r="AH59" s="43">
        <v>2</v>
      </c>
      <c r="AI59" s="43">
        <v>2</v>
      </c>
      <c r="AJ59" s="43">
        <v>0</v>
      </c>
      <c r="AK59" s="43">
        <v>5</v>
      </c>
    </row>
    <row r="60" spans="1:37" x14ac:dyDescent="0.35">
      <c r="A60" s="42" t="s">
        <v>799</v>
      </c>
      <c r="B60" s="42" t="s">
        <v>801</v>
      </c>
      <c r="C60" s="42" t="s">
        <v>356</v>
      </c>
      <c r="D60" s="42" t="s">
        <v>36</v>
      </c>
      <c r="E60" s="42">
        <v>1</v>
      </c>
      <c r="G60" s="43">
        <v>4</v>
      </c>
      <c r="H60" s="43">
        <v>0</v>
      </c>
      <c r="I60" s="43">
        <v>6</v>
      </c>
      <c r="J60" s="43">
        <v>3</v>
      </c>
      <c r="K60" s="43">
        <v>3</v>
      </c>
      <c r="L60" s="43">
        <v>6679</v>
      </c>
      <c r="M60" s="43">
        <v>147</v>
      </c>
      <c r="N60" s="43">
        <v>6826</v>
      </c>
      <c r="O60" s="43">
        <f t="shared" si="2"/>
        <v>0</v>
      </c>
      <c r="P60" s="43">
        <v>6679</v>
      </c>
      <c r="Q60" s="43">
        <v>147</v>
      </c>
      <c r="R60" s="43">
        <v>6826</v>
      </c>
      <c r="S60" s="43">
        <v>2935</v>
      </c>
      <c r="T60" s="52">
        <f t="shared" si="3"/>
        <v>0.43943704147327445</v>
      </c>
      <c r="U60" s="43">
        <v>119</v>
      </c>
      <c r="V60" s="52">
        <f t="shared" si="4"/>
        <v>0.80952380952380953</v>
      </c>
      <c r="W60" s="43">
        <v>3054</v>
      </c>
      <c r="X60" s="52">
        <f t="shared" si="5"/>
        <v>0.44740697333723994</v>
      </c>
      <c r="Y60" s="43">
        <v>51</v>
      </c>
      <c r="Z60" s="43">
        <v>3</v>
      </c>
      <c r="AA60" s="43">
        <v>54</v>
      </c>
      <c r="AB60" s="43">
        <v>46</v>
      </c>
      <c r="AC60" s="43">
        <v>3</v>
      </c>
      <c r="AD60" s="43">
        <v>49</v>
      </c>
      <c r="AE60" s="43">
        <v>11</v>
      </c>
      <c r="AF60" s="43">
        <v>97</v>
      </c>
      <c r="AG60" s="43">
        <v>108</v>
      </c>
      <c r="AH60" s="43">
        <v>3</v>
      </c>
      <c r="AI60" s="43">
        <v>3</v>
      </c>
      <c r="AJ60" s="43">
        <v>0</v>
      </c>
      <c r="AK60" s="43">
        <v>4</v>
      </c>
    </row>
    <row r="61" spans="1:37" x14ac:dyDescent="0.35">
      <c r="A61" s="42" t="s">
        <v>799</v>
      </c>
      <c r="B61" s="42" t="s">
        <v>802</v>
      </c>
      <c r="C61" s="42" t="s">
        <v>356</v>
      </c>
      <c r="D61" s="42" t="s">
        <v>36</v>
      </c>
      <c r="E61" s="42">
        <v>1</v>
      </c>
      <c r="G61" s="43">
        <v>4</v>
      </c>
      <c r="H61" s="43">
        <v>0</v>
      </c>
      <c r="I61" s="43">
        <v>5</v>
      </c>
      <c r="J61" s="43">
        <v>1</v>
      </c>
      <c r="K61" s="43">
        <v>1</v>
      </c>
      <c r="L61" s="43">
        <v>1353</v>
      </c>
      <c r="M61" s="43">
        <v>36</v>
      </c>
      <c r="N61" s="43">
        <v>1389</v>
      </c>
      <c r="O61" s="43">
        <f t="shared" si="2"/>
        <v>0</v>
      </c>
      <c r="P61" s="43">
        <v>1353</v>
      </c>
      <c r="Q61" s="43">
        <v>36</v>
      </c>
      <c r="R61" s="43">
        <v>1389</v>
      </c>
      <c r="S61" s="43">
        <v>693</v>
      </c>
      <c r="T61" s="52">
        <f t="shared" si="3"/>
        <v>0.51219512195121952</v>
      </c>
      <c r="U61" s="43">
        <v>28</v>
      </c>
      <c r="V61" s="52">
        <f t="shared" si="4"/>
        <v>0.77777777777777779</v>
      </c>
      <c r="W61" s="43">
        <v>721</v>
      </c>
      <c r="X61" s="52">
        <f t="shared" si="5"/>
        <v>0.51907847372210225</v>
      </c>
      <c r="Y61" s="43">
        <v>29</v>
      </c>
      <c r="Z61" s="43">
        <v>3</v>
      </c>
      <c r="AA61" s="43">
        <v>32</v>
      </c>
      <c r="AB61" s="43">
        <v>24</v>
      </c>
      <c r="AC61" s="43">
        <v>3</v>
      </c>
      <c r="AD61" s="43">
        <v>27</v>
      </c>
      <c r="AE61" s="43">
        <v>4</v>
      </c>
      <c r="AF61" s="43">
        <v>15</v>
      </c>
      <c r="AG61" s="43">
        <v>19</v>
      </c>
      <c r="AH61" s="43">
        <v>3</v>
      </c>
      <c r="AI61" s="43">
        <v>3</v>
      </c>
      <c r="AJ61" s="43">
        <v>0</v>
      </c>
      <c r="AK61" s="43">
        <v>4</v>
      </c>
    </row>
    <row r="62" spans="1:37" x14ac:dyDescent="0.35">
      <c r="A62" s="42" t="s">
        <v>799</v>
      </c>
      <c r="B62" s="42" t="s">
        <v>606</v>
      </c>
      <c r="C62" s="42" t="s">
        <v>356</v>
      </c>
      <c r="D62" s="42" t="s">
        <v>36</v>
      </c>
      <c r="E62" s="42">
        <v>1</v>
      </c>
      <c r="G62" s="43">
        <v>4</v>
      </c>
      <c r="H62" s="43">
        <v>0</v>
      </c>
      <c r="I62" s="43">
        <v>5</v>
      </c>
      <c r="J62" s="43">
        <v>4</v>
      </c>
      <c r="K62" s="43">
        <v>3</v>
      </c>
      <c r="L62" s="43">
        <v>21145</v>
      </c>
      <c r="M62" s="43">
        <v>226</v>
      </c>
      <c r="N62" s="43">
        <v>21371</v>
      </c>
      <c r="O62" s="43">
        <f t="shared" si="2"/>
        <v>0</v>
      </c>
      <c r="P62" s="43">
        <v>21145</v>
      </c>
      <c r="Q62" s="43">
        <v>226</v>
      </c>
      <c r="R62" s="43">
        <v>21371</v>
      </c>
      <c r="S62" s="43">
        <v>9358</v>
      </c>
      <c r="T62" s="52">
        <f t="shared" si="3"/>
        <v>0.44256325372428468</v>
      </c>
      <c r="U62" s="43">
        <v>153</v>
      </c>
      <c r="V62" s="52">
        <f t="shared" si="4"/>
        <v>0.67699115044247793</v>
      </c>
      <c r="W62" s="43">
        <v>9511</v>
      </c>
      <c r="X62" s="52">
        <f t="shared" si="5"/>
        <v>0.44504234710589113</v>
      </c>
      <c r="Y62" s="43">
        <v>191</v>
      </c>
      <c r="Z62" s="43">
        <v>13</v>
      </c>
      <c r="AA62" s="43">
        <v>204</v>
      </c>
      <c r="AB62" s="43">
        <v>175</v>
      </c>
      <c r="AC62" s="43">
        <v>12</v>
      </c>
      <c r="AD62" s="43">
        <v>187</v>
      </c>
      <c r="AE62" s="43">
        <v>25</v>
      </c>
      <c r="AF62" s="43">
        <v>789</v>
      </c>
      <c r="AG62" s="43">
        <v>814</v>
      </c>
      <c r="AH62" s="43">
        <v>2</v>
      </c>
      <c r="AI62" s="43">
        <v>2</v>
      </c>
      <c r="AJ62" s="43">
        <v>0</v>
      </c>
      <c r="AK62" s="43">
        <v>4</v>
      </c>
    </row>
    <row r="63" spans="1:37" x14ac:dyDescent="0.35">
      <c r="A63" s="42" t="s">
        <v>799</v>
      </c>
      <c r="B63" s="42" t="s">
        <v>607</v>
      </c>
      <c r="C63" s="42" t="s">
        <v>356</v>
      </c>
      <c r="D63" s="42" t="s">
        <v>36</v>
      </c>
      <c r="E63" s="42">
        <v>1</v>
      </c>
      <c r="G63" s="43">
        <v>4</v>
      </c>
      <c r="H63" s="43">
        <v>0</v>
      </c>
      <c r="I63" s="43">
        <v>7</v>
      </c>
      <c r="J63" s="43">
        <v>2</v>
      </c>
      <c r="K63" s="43">
        <v>1</v>
      </c>
      <c r="L63" s="43">
        <v>10569</v>
      </c>
      <c r="M63" s="43">
        <v>287</v>
      </c>
      <c r="N63" s="43">
        <v>10856</v>
      </c>
      <c r="O63" s="43">
        <f t="shared" si="2"/>
        <v>0</v>
      </c>
      <c r="P63" s="43">
        <v>10569</v>
      </c>
      <c r="Q63" s="43">
        <v>287</v>
      </c>
      <c r="R63" s="43">
        <v>10856</v>
      </c>
      <c r="S63" s="43">
        <v>5421</v>
      </c>
      <c r="T63" s="52">
        <f t="shared" si="3"/>
        <v>0.51291512915129156</v>
      </c>
      <c r="U63" s="43">
        <v>228</v>
      </c>
      <c r="V63" s="52">
        <f t="shared" si="4"/>
        <v>0.79442508710801396</v>
      </c>
      <c r="W63" s="43">
        <v>5649</v>
      </c>
      <c r="X63" s="52">
        <f t="shared" si="5"/>
        <v>0.52035740604274139</v>
      </c>
      <c r="Y63" s="43">
        <v>71</v>
      </c>
      <c r="Z63" s="43">
        <v>35</v>
      </c>
      <c r="AA63" s="43">
        <v>106</v>
      </c>
      <c r="AB63" s="43">
        <v>59</v>
      </c>
      <c r="AC63" s="43">
        <v>32</v>
      </c>
      <c r="AD63" s="43">
        <v>91</v>
      </c>
      <c r="AE63" s="43">
        <v>15</v>
      </c>
      <c r="AF63" s="43">
        <v>227</v>
      </c>
      <c r="AG63" s="43">
        <v>242</v>
      </c>
      <c r="AH63" s="43">
        <v>3</v>
      </c>
      <c r="AI63" s="43">
        <v>2</v>
      </c>
      <c r="AJ63" s="43">
        <v>0</v>
      </c>
      <c r="AK63" s="43">
        <v>4</v>
      </c>
    </row>
    <row r="64" spans="1:37" x14ac:dyDescent="0.35">
      <c r="A64" s="42" t="s">
        <v>194</v>
      </c>
      <c r="B64" s="42" t="s">
        <v>608</v>
      </c>
      <c r="C64" s="42" t="s">
        <v>356</v>
      </c>
      <c r="D64" s="42" t="s">
        <v>35</v>
      </c>
      <c r="E64" s="42">
        <v>1</v>
      </c>
      <c r="G64" s="43">
        <v>4</v>
      </c>
      <c r="H64" s="43">
        <v>0</v>
      </c>
      <c r="I64" s="43">
        <v>5</v>
      </c>
      <c r="J64" s="43">
        <v>0</v>
      </c>
      <c r="K64" s="43">
        <v>0</v>
      </c>
      <c r="L64" s="43">
        <v>649</v>
      </c>
      <c r="M64" s="43">
        <v>4</v>
      </c>
      <c r="N64" s="43">
        <v>653</v>
      </c>
      <c r="O64" s="43">
        <f t="shared" si="2"/>
        <v>0</v>
      </c>
      <c r="P64" s="43">
        <v>649</v>
      </c>
      <c r="Q64" s="43">
        <v>4</v>
      </c>
      <c r="R64" s="43">
        <v>653</v>
      </c>
      <c r="S64" s="43">
        <v>404</v>
      </c>
      <c r="T64" s="52">
        <f t="shared" si="3"/>
        <v>0.62249614791987673</v>
      </c>
      <c r="U64" s="43">
        <v>3</v>
      </c>
      <c r="V64" s="52">
        <f t="shared" si="4"/>
        <v>0.75</v>
      </c>
      <c r="W64" s="43">
        <v>407</v>
      </c>
      <c r="X64" s="52">
        <f t="shared" si="5"/>
        <v>0.62327718223583461</v>
      </c>
      <c r="Y64" s="43">
        <v>5</v>
      </c>
      <c r="Z64" s="43">
        <v>1</v>
      </c>
      <c r="AA64" s="43">
        <v>6</v>
      </c>
      <c r="AB64" s="43">
        <v>3</v>
      </c>
      <c r="AC64" s="43">
        <v>1</v>
      </c>
      <c r="AD64" s="43">
        <v>4</v>
      </c>
      <c r="AE64" s="43">
        <v>0</v>
      </c>
      <c r="AF64" s="43">
        <v>6</v>
      </c>
      <c r="AG64" s="43">
        <v>6</v>
      </c>
      <c r="AH64" s="43">
        <v>3</v>
      </c>
      <c r="AI64" s="43">
        <v>2</v>
      </c>
      <c r="AJ64" s="43">
        <v>0</v>
      </c>
      <c r="AK64" s="43">
        <v>4</v>
      </c>
    </row>
    <row r="65" spans="1:37" x14ac:dyDescent="0.35">
      <c r="A65" s="42" t="s">
        <v>194</v>
      </c>
      <c r="B65" s="42" t="s">
        <v>609</v>
      </c>
      <c r="C65" s="42" t="s">
        <v>356</v>
      </c>
      <c r="D65" s="42" t="s">
        <v>35</v>
      </c>
      <c r="E65" s="42">
        <v>1</v>
      </c>
      <c r="G65" s="43">
        <v>4</v>
      </c>
      <c r="I65" s="43">
        <v>5</v>
      </c>
      <c r="J65" s="43">
        <v>2</v>
      </c>
      <c r="K65" s="43">
        <v>2</v>
      </c>
      <c r="L65" s="43">
        <v>229</v>
      </c>
      <c r="M65" s="43">
        <v>47</v>
      </c>
      <c r="N65" s="43">
        <v>276</v>
      </c>
      <c r="O65" s="43">
        <f t="shared" si="2"/>
        <v>0</v>
      </c>
      <c r="P65" s="43">
        <v>229</v>
      </c>
      <c r="Q65" s="43">
        <v>47</v>
      </c>
      <c r="R65" s="43">
        <v>276</v>
      </c>
      <c r="S65" s="43">
        <v>166</v>
      </c>
      <c r="T65" s="52">
        <f t="shared" si="3"/>
        <v>0.72489082969432317</v>
      </c>
      <c r="U65" s="43">
        <v>45</v>
      </c>
      <c r="V65" s="52">
        <f t="shared" si="4"/>
        <v>0.95744680851063835</v>
      </c>
      <c r="W65" s="43">
        <v>211</v>
      </c>
      <c r="X65" s="52">
        <f t="shared" si="5"/>
        <v>0.76449275362318836</v>
      </c>
      <c r="Y65" s="43">
        <v>5</v>
      </c>
      <c r="Z65" s="43">
        <v>3</v>
      </c>
      <c r="AA65" s="43">
        <v>8</v>
      </c>
      <c r="AB65" s="43">
        <v>2</v>
      </c>
      <c r="AC65" s="43">
        <v>3</v>
      </c>
      <c r="AD65" s="43">
        <v>5</v>
      </c>
      <c r="AE65" s="43">
        <v>0</v>
      </c>
      <c r="AF65" s="43">
        <v>6</v>
      </c>
      <c r="AG65" s="43">
        <v>6</v>
      </c>
      <c r="AH65" s="43">
        <v>4</v>
      </c>
      <c r="AI65" s="43">
        <v>3</v>
      </c>
      <c r="AJ65" s="43">
        <v>0</v>
      </c>
      <c r="AK65" s="43">
        <v>4</v>
      </c>
    </row>
    <row r="66" spans="1:37" x14ac:dyDescent="0.35">
      <c r="A66" s="42" t="s">
        <v>194</v>
      </c>
      <c r="B66" s="42" t="s">
        <v>610</v>
      </c>
      <c r="C66" s="42" t="s">
        <v>356</v>
      </c>
      <c r="D66" s="42" t="s">
        <v>35</v>
      </c>
      <c r="E66" s="42">
        <v>1</v>
      </c>
      <c r="G66" s="43">
        <v>4</v>
      </c>
      <c r="H66" s="43">
        <v>0</v>
      </c>
      <c r="I66" s="43">
        <v>5</v>
      </c>
      <c r="J66" s="43">
        <v>1</v>
      </c>
      <c r="K66" s="43">
        <v>1</v>
      </c>
      <c r="L66" s="43">
        <v>1029</v>
      </c>
      <c r="M66" s="43">
        <v>61</v>
      </c>
      <c r="N66" s="43">
        <v>1090</v>
      </c>
      <c r="O66" s="43">
        <f t="shared" si="2"/>
        <v>0</v>
      </c>
      <c r="P66" s="43">
        <v>1029</v>
      </c>
      <c r="Q66" s="43">
        <v>61</v>
      </c>
      <c r="R66" s="43">
        <v>1090</v>
      </c>
      <c r="S66" s="43">
        <v>635</v>
      </c>
      <c r="T66" s="52">
        <f t="shared" si="3"/>
        <v>0.61710398445092318</v>
      </c>
      <c r="U66" s="43">
        <v>57</v>
      </c>
      <c r="V66" s="52">
        <f t="shared" si="4"/>
        <v>0.93442622950819676</v>
      </c>
      <c r="W66" s="43">
        <v>692</v>
      </c>
      <c r="X66" s="52">
        <f t="shared" si="5"/>
        <v>0.63486238532110095</v>
      </c>
      <c r="Y66" s="43">
        <v>8</v>
      </c>
      <c r="Z66" s="43">
        <v>7</v>
      </c>
      <c r="AA66" s="43">
        <v>15</v>
      </c>
      <c r="AB66" s="43">
        <v>7</v>
      </c>
      <c r="AC66" s="43">
        <v>6</v>
      </c>
      <c r="AD66" s="43">
        <v>13</v>
      </c>
      <c r="AE66" s="43">
        <v>0</v>
      </c>
      <c r="AF66" s="43">
        <v>4</v>
      </c>
      <c r="AG66" s="43">
        <v>4</v>
      </c>
      <c r="AH66" s="43">
        <v>4</v>
      </c>
      <c r="AI66" s="43">
        <v>4</v>
      </c>
      <c r="AJ66" s="43">
        <v>0</v>
      </c>
      <c r="AK66" s="43">
        <v>4</v>
      </c>
    </row>
    <row r="67" spans="1:37" x14ac:dyDescent="0.35">
      <c r="A67" s="42" t="s">
        <v>211</v>
      </c>
      <c r="B67" s="42" t="s">
        <v>611</v>
      </c>
      <c r="C67" s="42" t="s">
        <v>356</v>
      </c>
      <c r="D67" s="42" t="s">
        <v>36</v>
      </c>
      <c r="F67" s="42">
        <v>1</v>
      </c>
      <c r="G67" s="43">
        <v>4</v>
      </c>
      <c r="H67" s="43">
        <v>2</v>
      </c>
      <c r="I67" s="43">
        <v>2</v>
      </c>
      <c r="J67" s="43">
        <v>2</v>
      </c>
      <c r="K67" s="43">
        <v>2</v>
      </c>
      <c r="L67" s="43">
        <v>2043</v>
      </c>
      <c r="M67" s="43">
        <v>22</v>
      </c>
      <c r="N67" s="43">
        <v>2065</v>
      </c>
      <c r="O67" s="43">
        <f t="shared" si="2"/>
        <v>2065</v>
      </c>
      <c r="P67" s="43">
        <v>0</v>
      </c>
      <c r="Q67" s="43">
        <v>0</v>
      </c>
      <c r="R67" s="43">
        <v>0</v>
      </c>
      <c r="AA67" s="43">
        <v>0</v>
      </c>
      <c r="AD67" s="43">
        <v>0</v>
      </c>
      <c r="AG67" s="43">
        <v>0</v>
      </c>
      <c r="AH67" s="43">
        <v>0</v>
      </c>
      <c r="AI67" s="43">
        <v>0</v>
      </c>
      <c r="AJ67" s="43">
        <v>2</v>
      </c>
      <c r="AK67" s="43">
        <v>2</v>
      </c>
    </row>
    <row r="68" spans="1:37" x14ac:dyDescent="0.35">
      <c r="A68" s="42" t="s">
        <v>211</v>
      </c>
      <c r="B68" s="42" t="s">
        <v>612</v>
      </c>
      <c r="C68" s="42" t="s">
        <v>356</v>
      </c>
      <c r="D68" s="42" t="s">
        <v>36</v>
      </c>
      <c r="F68" s="42">
        <v>1</v>
      </c>
      <c r="G68" s="43">
        <v>4</v>
      </c>
      <c r="H68" s="43">
        <v>2</v>
      </c>
      <c r="I68" s="43">
        <v>2</v>
      </c>
      <c r="J68" s="43">
        <v>0</v>
      </c>
      <c r="K68" s="43">
        <v>0</v>
      </c>
      <c r="L68" s="43">
        <v>6026</v>
      </c>
      <c r="M68" s="43">
        <v>2</v>
      </c>
      <c r="N68" s="43">
        <v>6028</v>
      </c>
      <c r="O68" s="43">
        <f t="shared" si="2"/>
        <v>6028</v>
      </c>
      <c r="P68" s="43">
        <v>0</v>
      </c>
      <c r="Q68" s="43">
        <v>0</v>
      </c>
      <c r="R68" s="43">
        <v>0</v>
      </c>
      <c r="AA68" s="43">
        <v>0</v>
      </c>
      <c r="AD68" s="43">
        <v>0</v>
      </c>
      <c r="AG68" s="43">
        <v>0</v>
      </c>
      <c r="AH68" s="43">
        <v>0</v>
      </c>
      <c r="AI68" s="43">
        <v>0</v>
      </c>
      <c r="AJ68" s="43">
        <v>2</v>
      </c>
      <c r="AK68" s="43">
        <v>2</v>
      </c>
    </row>
    <row r="69" spans="1:37" x14ac:dyDescent="0.35">
      <c r="A69" s="42" t="s">
        <v>211</v>
      </c>
      <c r="B69" s="42" t="s">
        <v>613</v>
      </c>
      <c r="C69" s="42" t="s">
        <v>356</v>
      </c>
      <c r="D69" s="42" t="s">
        <v>36</v>
      </c>
      <c r="F69" s="42">
        <v>1</v>
      </c>
      <c r="G69" s="43">
        <v>4</v>
      </c>
      <c r="H69" s="43">
        <v>4</v>
      </c>
      <c r="I69" s="43">
        <v>4</v>
      </c>
      <c r="J69" s="43">
        <v>3</v>
      </c>
      <c r="K69" s="43">
        <v>3</v>
      </c>
      <c r="L69" s="43">
        <v>3820</v>
      </c>
      <c r="M69" s="43">
        <v>8</v>
      </c>
      <c r="N69" s="43">
        <v>3828</v>
      </c>
      <c r="O69" s="43">
        <f t="shared" ref="O69:O132" si="6">N69-R69</f>
        <v>3828</v>
      </c>
      <c r="P69" s="43">
        <v>0</v>
      </c>
      <c r="Q69" s="43">
        <v>0</v>
      </c>
      <c r="R69" s="43">
        <v>0</v>
      </c>
      <c r="AA69" s="43">
        <v>0</v>
      </c>
      <c r="AD69" s="43">
        <v>0</v>
      </c>
      <c r="AG69" s="43">
        <v>0</v>
      </c>
      <c r="AH69" s="43">
        <v>0</v>
      </c>
      <c r="AI69" s="43">
        <v>0</v>
      </c>
      <c r="AJ69" s="43">
        <v>0</v>
      </c>
      <c r="AK69" s="43">
        <v>4</v>
      </c>
    </row>
    <row r="70" spans="1:37" x14ac:dyDescent="0.35">
      <c r="A70" s="42" t="s">
        <v>211</v>
      </c>
      <c r="B70" s="42" t="s">
        <v>614</v>
      </c>
      <c r="C70" s="42" t="s">
        <v>356</v>
      </c>
      <c r="D70" s="42" t="s">
        <v>36</v>
      </c>
      <c r="E70" s="42">
        <v>1</v>
      </c>
      <c r="G70" s="43">
        <v>4</v>
      </c>
      <c r="H70" s="43">
        <v>0</v>
      </c>
      <c r="I70" s="43">
        <v>6</v>
      </c>
      <c r="J70" s="43">
        <v>4</v>
      </c>
      <c r="K70" s="43">
        <v>4</v>
      </c>
      <c r="L70" s="43">
        <v>5880</v>
      </c>
      <c r="M70" s="43">
        <v>5</v>
      </c>
      <c r="N70" s="43">
        <v>5885</v>
      </c>
      <c r="O70" s="43">
        <f t="shared" si="6"/>
        <v>0</v>
      </c>
      <c r="P70" s="43">
        <v>5880</v>
      </c>
      <c r="Q70" s="43">
        <v>5</v>
      </c>
      <c r="R70" s="43">
        <v>5885</v>
      </c>
      <c r="S70" s="43">
        <v>2522</v>
      </c>
      <c r="T70" s="52">
        <f t="shared" ref="T70:T132" si="7">S70/L70</f>
        <v>0.42891156462585034</v>
      </c>
      <c r="U70" s="43">
        <v>5</v>
      </c>
      <c r="V70" s="52">
        <f t="shared" ref="V70:V132" si="8">U70/M70</f>
        <v>1</v>
      </c>
      <c r="W70" s="43">
        <v>2527</v>
      </c>
      <c r="X70" s="52">
        <f t="shared" ref="X70:X132" si="9">W70/N70</f>
        <v>0.42939677145284622</v>
      </c>
      <c r="Y70" s="43">
        <v>108</v>
      </c>
      <c r="Z70" s="43">
        <v>0</v>
      </c>
      <c r="AA70" s="43">
        <v>108</v>
      </c>
      <c r="AB70" s="43">
        <v>107</v>
      </c>
      <c r="AC70" s="43">
        <v>0</v>
      </c>
      <c r="AD70" s="43">
        <v>107</v>
      </c>
      <c r="AE70" s="43">
        <v>35</v>
      </c>
      <c r="AF70" s="43">
        <v>149</v>
      </c>
      <c r="AG70" s="43">
        <v>184</v>
      </c>
      <c r="AH70" s="43">
        <v>2</v>
      </c>
      <c r="AI70" s="43">
        <v>0</v>
      </c>
      <c r="AJ70" s="43">
        <v>0</v>
      </c>
      <c r="AK70" s="43">
        <v>4</v>
      </c>
    </row>
    <row r="71" spans="1:37" x14ac:dyDescent="0.35">
      <c r="A71" s="42" t="s">
        <v>215</v>
      </c>
      <c r="B71" s="42" t="s">
        <v>615</v>
      </c>
      <c r="C71" s="42" t="s">
        <v>356</v>
      </c>
      <c r="D71" s="42" t="s">
        <v>35</v>
      </c>
      <c r="F71" s="42">
        <v>1</v>
      </c>
      <c r="G71" s="43">
        <v>4</v>
      </c>
      <c r="H71" s="43">
        <v>4</v>
      </c>
      <c r="I71" s="43">
        <v>4</v>
      </c>
      <c r="J71" s="43">
        <v>4</v>
      </c>
      <c r="K71" s="43">
        <v>4</v>
      </c>
      <c r="L71" s="43">
        <v>1040</v>
      </c>
      <c r="M71" s="43">
        <v>19</v>
      </c>
      <c r="N71" s="43">
        <v>1059</v>
      </c>
      <c r="O71" s="43">
        <f t="shared" si="6"/>
        <v>1059</v>
      </c>
      <c r="P71" s="43">
        <v>0</v>
      </c>
      <c r="Q71" s="43">
        <v>0</v>
      </c>
      <c r="R71" s="43">
        <v>0</v>
      </c>
      <c r="AA71" s="43">
        <v>0</v>
      </c>
      <c r="AD71" s="43">
        <v>0</v>
      </c>
      <c r="AG71" s="43">
        <v>0</v>
      </c>
      <c r="AH71" s="43">
        <v>1</v>
      </c>
      <c r="AI71" s="43">
        <v>1</v>
      </c>
      <c r="AJ71" s="43">
        <v>0</v>
      </c>
      <c r="AK71" s="43">
        <v>4</v>
      </c>
    </row>
    <row r="72" spans="1:37" x14ac:dyDescent="0.35">
      <c r="A72" s="42" t="s">
        <v>216</v>
      </c>
      <c r="B72" s="42" t="s">
        <v>616</v>
      </c>
      <c r="C72" s="42" t="s">
        <v>717</v>
      </c>
      <c r="D72" s="42" t="s">
        <v>35</v>
      </c>
      <c r="E72" s="42">
        <v>1</v>
      </c>
      <c r="G72" s="43">
        <v>3</v>
      </c>
      <c r="H72" s="43">
        <v>0</v>
      </c>
      <c r="I72" s="43">
        <v>6</v>
      </c>
      <c r="J72" s="43">
        <v>2</v>
      </c>
      <c r="K72" s="43">
        <v>1</v>
      </c>
      <c r="L72" s="43">
        <v>241</v>
      </c>
      <c r="M72" s="43">
        <v>24</v>
      </c>
      <c r="N72" s="43">
        <v>265</v>
      </c>
      <c r="O72" s="43">
        <f t="shared" si="6"/>
        <v>0</v>
      </c>
      <c r="P72" s="43">
        <v>241</v>
      </c>
      <c r="Q72" s="43">
        <v>24</v>
      </c>
      <c r="R72" s="43">
        <v>265</v>
      </c>
      <c r="S72" s="43">
        <v>158</v>
      </c>
      <c r="T72" s="52">
        <f t="shared" si="7"/>
        <v>0.65560165975103735</v>
      </c>
      <c r="U72" s="43">
        <v>22</v>
      </c>
      <c r="V72" s="52">
        <f t="shared" si="8"/>
        <v>0.91666666666666663</v>
      </c>
      <c r="W72" s="43">
        <v>180</v>
      </c>
      <c r="X72" s="52">
        <f t="shared" si="9"/>
        <v>0.67924528301886788</v>
      </c>
      <c r="Y72" s="43">
        <v>3</v>
      </c>
      <c r="Z72" s="43">
        <v>10</v>
      </c>
      <c r="AA72" s="43">
        <v>13</v>
      </c>
      <c r="AB72" s="43">
        <v>1</v>
      </c>
      <c r="AC72" s="43">
        <v>9</v>
      </c>
      <c r="AD72" s="43">
        <v>10</v>
      </c>
      <c r="AE72" s="43">
        <v>0</v>
      </c>
      <c r="AF72" s="43">
        <v>2</v>
      </c>
      <c r="AG72" s="43">
        <v>2</v>
      </c>
      <c r="AH72" s="43">
        <v>1</v>
      </c>
      <c r="AI72" s="43">
        <v>1</v>
      </c>
      <c r="AJ72" s="43">
        <v>0</v>
      </c>
      <c r="AK72" s="43">
        <v>3</v>
      </c>
    </row>
    <row r="73" spans="1:37" x14ac:dyDescent="0.35">
      <c r="A73" s="42" t="s">
        <v>216</v>
      </c>
      <c r="B73" s="42" t="s">
        <v>616</v>
      </c>
      <c r="C73" s="42" t="s">
        <v>718</v>
      </c>
      <c r="D73" s="42" t="s">
        <v>35</v>
      </c>
      <c r="E73" s="42">
        <v>1</v>
      </c>
      <c r="G73" s="43">
        <v>1</v>
      </c>
      <c r="H73" s="43">
        <v>1</v>
      </c>
      <c r="O73" s="43">
        <f t="shared" si="6"/>
        <v>0</v>
      </c>
    </row>
    <row r="74" spans="1:37" x14ac:dyDescent="0.35">
      <c r="A74" s="42" t="s">
        <v>216</v>
      </c>
      <c r="B74" s="42" t="s">
        <v>617</v>
      </c>
      <c r="C74" s="42" t="s">
        <v>356</v>
      </c>
      <c r="D74" s="42" t="s">
        <v>35</v>
      </c>
      <c r="E74" s="42">
        <v>1</v>
      </c>
      <c r="G74" s="43">
        <v>4</v>
      </c>
      <c r="H74" s="43">
        <v>0</v>
      </c>
      <c r="I74" s="43">
        <v>8</v>
      </c>
      <c r="J74" s="43">
        <v>5</v>
      </c>
      <c r="K74" s="43">
        <v>3</v>
      </c>
      <c r="L74" s="43">
        <v>1877</v>
      </c>
      <c r="M74" s="43">
        <v>3</v>
      </c>
      <c r="N74" s="43">
        <v>1880</v>
      </c>
      <c r="O74" s="43">
        <f t="shared" si="6"/>
        <v>0</v>
      </c>
      <c r="P74" s="43">
        <v>1877</v>
      </c>
      <c r="Q74" s="43">
        <v>3</v>
      </c>
      <c r="R74" s="43">
        <v>1880</v>
      </c>
      <c r="S74" s="43">
        <v>935</v>
      </c>
      <c r="T74" s="52">
        <f t="shared" si="7"/>
        <v>0.49813532232285562</v>
      </c>
      <c r="U74" s="43">
        <v>3</v>
      </c>
      <c r="V74" s="52">
        <f t="shared" si="8"/>
        <v>1</v>
      </c>
      <c r="W74" s="43">
        <v>938</v>
      </c>
      <c r="X74" s="52">
        <f t="shared" si="9"/>
        <v>0.49893617021276598</v>
      </c>
      <c r="Y74" s="43">
        <v>23</v>
      </c>
      <c r="Z74" s="43">
        <v>5</v>
      </c>
      <c r="AA74" s="43">
        <v>28</v>
      </c>
      <c r="AB74" s="43">
        <v>13</v>
      </c>
      <c r="AC74" s="43">
        <v>1</v>
      </c>
      <c r="AD74" s="43">
        <v>14</v>
      </c>
      <c r="AE74" s="43">
        <v>2</v>
      </c>
      <c r="AF74" s="43">
        <v>21</v>
      </c>
      <c r="AG74" s="43">
        <v>23</v>
      </c>
      <c r="AH74" s="43">
        <v>5</v>
      </c>
      <c r="AI74" s="43">
        <v>1</v>
      </c>
      <c r="AJ74" s="43">
        <v>0</v>
      </c>
      <c r="AK74" s="43">
        <v>4</v>
      </c>
    </row>
    <row r="75" spans="1:37" x14ac:dyDescent="0.35">
      <c r="A75" s="42" t="s">
        <v>333</v>
      </c>
      <c r="B75" s="42" t="s">
        <v>618</v>
      </c>
      <c r="C75" s="42" t="s">
        <v>356</v>
      </c>
      <c r="D75" s="42" t="s">
        <v>35</v>
      </c>
      <c r="E75" s="42">
        <v>1</v>
      </c>
      <c r="G75" s="43">
        <v>4</v>
      </c>
      <c r="H75" s="43">
        <v>0</v>
      </c>
      <c r="I75" s="43">
        <v>6</v>
      </c>
      <c r="J75" s="43">
        <v>2</v>
      </c>
      <c r="K75" s="43">
        <v>2</v>
      </c>
      <c r="L75" s="43">
        <v>8847</v>
      </c>
      <c r="M75" s="43">
        <v>203</v>
      </c>
      <c r="N75" s="43">
        <v>9050</v>
      </c>
      <c r="O75" s="43">
        <f t="shared" si="6"/>
        <v>0</v>
      </c>
      <c r="P75" s="43">
        <v>8847</v>
      </c>
      <c r="Q75" s="43">
        <v>203</v>
      </c>
      <c r="R75" s="43">
        <v>9050</v>
      </c>
      <c r="S75" s="43">
        <v>5050</v>
      </c>
      <c r="T75" s="52">
        <f t="shared" si="7"/>
        <v>0.57081496552503674</v>
      </c>
      <c r="U75" s="43">
        <v>173</v>
      </c>
      <c r="V75" s="52">
        <f t="shared" si="8"/>
        <v>0.85221674876847286</v>
      </c>
      <c r="W75" s="43">
        <v>5223</v>
      </c>
      <c r="X75" s="52">
        <f t="shared" si="9"/>
        <v>0.57712707182320444</v>
      </c>
      <c r="Y75" s="43">
        <v>154</v>
      </c>
      <c r="Z75" s="43">
        <v>48</v>
      </c>
      <c r="AA75" s="43">
        <v>202</v>
      </c>
      <c r="AB75" s="43">
        <v>135</v>
      </c>
      <c r="AC75" s="43">
        <v>38</v>
      </c>
      <c r="AD75" s="43">
        <v>173</v>
      </c>
      <c r="AE75" s="43">
        <v>1</v>
      </c>
      <c r="AF75" s="43">
        <v>173</v>
      </c>
      <c r="AG75" s="43">
        <v>174</v>
      </c>
      <c r="AH75" s="43">
        <v>2</v>
      </c>
      <c r="AI75" s="43">
        <v>1</v>
      </c>
      <c r="AJ75" s="43">
        <v>0</v>
      </c>
      <c r="AK75" s="43">
        <v>4</v>
      </c>
    </row>
    <row r="76" spans="1:37" x14ac:dyDescent="0.35">
      <c r="A76" s="37" t="s">
        <v>813</v>
      </c>
      <c r="B76" s="42" t="s">
        <v>619</v>
      </c>
      <c r="C76" s="42" t="s">
        <v>356</v>
      </c>
      <c r="D76" s="42" t="s">
        <v>35</v>
      </c>
      <c r="E76" s="42">
        <v>1</v>
      </c>
      <c r="G76" s="43">
        <v>4</v>
      </c>
      <c r="H76" s="43">
        <v>0</v>
      </c>
      <c r="I76" s="43">
        <v>5</v>
      </c>
      <c r="J76" s="43">
        <v>2</v>
      </c>
      <c r="K76" s="43">
        <v>2</v>
      </c>
      <c r="L76" s="43">
        <v>310</v>
      </c>
      <c r="M76" s="43">
        <v>0</v>
      </c>
      <c r="N76" s="43">
        <v>310</v>
      </c>
      <c r="O76" s="43">
        <f t="shared" si="6"/>
        <v>0</v>
      </c>
      <c r="P76" s="43">
        <v>310</v>
      </c>
      <c r="Q76" s="43">
        <v>0</v>
      </c>
      <c r="R76" s="43">
        <v>310</v>
      </c>
      <c r="S76" s="43">
        <v>203</v>
      </c>
      <c r="T76" s="52">
        <f t="shared" si="7"/>
        <v>0.65483870967741931</v>
      </c>
      <c r="U76" s="43">
        <v>0</v>
      </c>
      <c r="W76" s="43">
        <v>203</v>
      </c>
      <c r="X76" s="52">
        <f t="shared" si="9"/>
        <v>0.65483870967741931</v>
      </c>
      <c r="Y76" s="43">
        <v>8</v>
      </c>
      <c r="Z76" s="43">
        <v>0</v>
      </c>
      <c r="AA76" s="43">
        <v>8</v>
      </c>
      <c r="AB76" s="43">
        <v>6</v>
      </c>
      <c r="AC76" s="43">
        <v>0</v>
      </c>
      <c r="AD76" s="43">
        <v>6</v>
      </c>
      <c r="AE76" s="43">
        <v>0</v>
      </c>
      <c r="AF76" s="43">
        <v>0</v>
      </c>
      <c r="AG76" s="43">
        <v>0</v>
      </c>
      <c r="AH76" s="43">
        <v>0</v>
      </c>
      <c r="AI76" s="43">
        <v>0</v>
      </c>
      <c r="AJ76" s="43">
        <v>0</v>
      </c>
      <c r="AK76" s="43">
        <v>4</v>
      </c>
    </row>
    <row r="77" spans="1:37" x14ac:dyDescent="0.35">
      <c r="A77" s="37" t="s">
        <v>813</v>
      </c>
      <c r="B77" s="42" t="s">
        <v>620</v>
      </c>
      <c r="C77" s="42" t="s">
        <v>356</v>
      </c>
      <c r="D77" s="42" t="s">
        <v>35</v>
      </c>
      <c r="F77" s="42">
        <v>1</v>
      </c>
      <c r="G77" s="43">
        <v>4</v>
      </c>
      <c r="H77" s="43">
        <v>4</v>
      </c>
      <c r="I77" s="43">
        <v>4</v>
      </c>
      <c r="J77" s="43">
        <v>3</v>
      </c>
      <c r="K77" s="43">
        <v>3</v>
      </c>
      <c r="L77" s="43">
        <v>2365</v>
      </c>
      <c r="M77" s="43">
        <v>2</v>
      </c>
      <c r="N77" s="43">
        <v>2367</v>
      </c>
      <c r="O77" s="43">
        <f t="shared" si="6"/>
        <v>2367</v>
      </c>
      <c r="P77" s="43">
        <v>0</v>
      </c>
      <c r="Q77" s="43">
        <v>0</v>
      </c>
      <c r="R77" s="43">
        <v>0</v>
      </c>
      <c r="AA77" s="43">
        <v>0</v>
      </c>
      <c r="AD77" s="43">
        <v>0</v>
      </c>
      <c r="AG77" s="43">
        <v>0</v>
      </c>
      <c r="AH77" s="43">
        <v>4</v>
      </c>
      <c r="AI77" s="43">
        <v>4</v>
      </c>
      <c r="AJ77" s="43">
        <v>0</v>
      </c>
      <c r="AK77" s="43">
        <v>4</v>
      </c>
    </row>
    <row r="78" spans="1:37" x14ac:dyDescent="0.35">
      <c r="A78" s="42" t="s">
        <v>229</v>
      </c>
      <c r="B78" s="42" t="s">
        <v>621</v>
      </c>
      <c r="C78" s="42" t="s">
        <v>356</v>
      </c>
      <c r="D78" s="42" t="s">
        <v>35</v>
      </c>
      <c r="E78" s="42">
        <v>1</v>
      </c>
      <c r="G78" s="43">
        <v>4</v>
      </c>
      <c r="H78" s="43">
        <v>0</v>
      </c>
      <c r="I78" s="43">
        <v>7</v>
      </c>
      <c r="J78" s="43">
        <v>2</v>
      </c>
      <c r="K78" s="43">
        <v>2</v>
      </c>
      <c r="L78" s="43">
        <v>3110</v>
      </c>
      <c r="M78" s="43">
        <v>59</v>
      </c>
      <c r="N78" s="43">
        <v>3169</v>
      </c>
      <c r="O78" s="43">
        <f t="shared" si="6"/>
        <v>0</v>
      </c>
      <c r="P78" s="43">
        <v>3110</v>
      </c>
      <c r="Q78" s="43">
        <v>59</v>
      </c>
      <c r="R78" s="43">
        <v>3169</v>
      </c>
      <c r="S78" s="43">
        <v>1687</v>
      </c>
      <c r="T78" s="52">
        <f t="shared" si="7"/>
        <v>0.54244372990353695</v>
      </c>
      <c r="U78" s="43">
        <v>49</v>
      </c>
      <c r="V78" s="52">
        <f t="shared" si="8"/>
        <v>0.83050847457627119</v>
      </c>
      <c r="W78" s="43">
        <v>1736</v>
      </c>
      <c r="X78" s="52">
        <f t="shared" si="9"/>
        <v>0.54780687914168502</v>
      </c>
      <c r="Y78" s="43">
        <v>49</v>
      </c>
      <c r="Z78" s="43">
        <v>3</v>
      </c>
      <c r="AA78" s="43">
        <v>52</v>
      </c>
      <c r="AB78" s="43">
        <v>45</v>
      </c>
      <c r="AC78" s="43">
        <v>2</v>
      </c>
      <c r="AD78" s="43">
        <v>47</v>
      </c>
      <c r="AE78" s="43">
        <v>1</v>
      </c>
      <c r="AF78" s="43">
        <v>202</v>
      </c>
      <c r="AG78" s="43">
        <v>203</v>
      </c>
      <c r="AH78" s="43">
        <v>4</v>
      </c>
      <c r="AI78" s="43">
        <v>2</v>
      </c>
      <c r="AJ78" s="43">
        <v>0</v>
      </c>
      <c r="AK78" s="43">
        <v>4</v>
      </c>
    </row>
    <row r="79" spans="1:37" x14ac:dyDescent="0.35">
      <c r="A79" s="42" t="s">
        <v>229</v>
      </c>
      <c r="B79" s="42" t="s">
        <v>622</v>
      </c>
      <c r="C79" s="42" t="s">
        <v>356</v>
      </c>
      <c r="D79" s="42" t="s">
        <v>35</v>
      </c>
      <c r="E79" s="42">
        <v>1</v>
      </c>
      <c r="G79" s="43">
        <v>4</v>
      </c>
      <c r="H79" s="43">
        <v>0</v>
      </c>
      <c r="I79" s="43">
        <v>6</v>
      </c>
      <c r="J79" s="43">
        <v>1</v>
      </c>
      <c r="K79" s="43">
        <v>1</v>
      </c>
      <c r="L79" s="43">
        <v>5059</v>
      </c>
      <c r="M79" s="43">
        <v>7</v>
      </c>
      <c r="N79" s="43">
        <v>5066</v>
      </c>
      <c r="O79" s="43">
        <f t="shared" si="6"/>
        <v>0</v>
      </c>
      <c r="P79" s="43">
        <v>5059</v>
      </c>
      <c r="Q79" s="43">
        <v>7</v>
      </c>
      <c r="R79" s="43">
        <v>5066</v>
      </c>
      <c r="S79" s="43">
        <v>2306</v>
      </c>
      <c r="T79" s="52">
        <f t="shared" si="7"/>
        <v>0.45582130855900377</v>
      </c>
      <c r="U79" s="43">
        <v>5</v>
      </c>
      <c r="V79" s="52">
        <f t="shared" si="8"/>
        <v>0.7142857142857143</v>
      </c>
      <c r="W79" s="43">
        <v>2311</v>
      </c>
      <c r="X79" s="52">
        <f t="shared" si="9"/>
        <v>0.45617844453217526</v>
      </c>
      <c r="Y79" s="43">
        <v>24</v>
      </c>
      <c r="Z79" s="43">
        <v>1</v>
      </c>
      <c r="AA79" s="43">
        <v>25</v>
      </c>
      <c r="AB79" s="43">
        <v>21</v>
      </c>
      <c r="AC79" s="43">
        <v>0</v>
      </c>
      <c r="AD79" s="43">
        <v>21</v>
      </c>
      <c r="AE79" s="43">
        <v>0</v>
      </c>
      <c r="AF79" s="43">
        <v>177</v>
      </c>
      <c r="AG79" s="43">
        <v>177</v>
      </c>
      <c r="AH79" s="43">
        <v>4</v>
      </c>
      <c r="AI79" s="43">
        <v>2</v>
      </c>
      <c r="AJ79" s="43">
        <v>0</v>
      </c>
      <c r="AK79" s="43">
        <v>4</v>
      </c>
    </row>
    <row r="80" spans="1:37" x14ac:dyDescent="0.35">
      <c r="A80" s="42" t="s">
        <v>231</v>
      </c>
      <c r="B80" s="42" t="s">
        <v>623</v>
      </c>
      <c r="C80" s="42" t="s">
        <v>356</v>
      </c>
      <c r="D80" s="42" t="s">
        <v>36</v>
      </c>
      <c r="E80" s="42">
        <v>1</v>
      </c>
      <c r="G80" s="43">
        <v>4</v>
      </c>
      <c r="H80" s="43">
        <v>0</v>
      </c>
      <c r="I80" s="43">
        <v>5</v>
      </c>
      <c r="J80" s="43">
        <v>1</v>
      </c>
      <c r="K80" s="43">
        <v>1</v>
      </c>
      <c r="L80" s="43">
        <v>672</v>
      </c>
      <c r="M80" s="43">
        <v>15</v>
      </c>
      <c r="N80" s="43">
        <v>687</v>
      </c>
      <c r="O80" s="43">
        <f t="shared" si="6"/>
        <v>0</v>
      </c>
      <c r="P80" s="43">
        <v>672</v>
      </c>
      <c r="Q80" s="43">
        <v>15</v>
      </c>
      <c r="R80" s="43">
        <v>687</v>
      </c>
      <c r="S80" s="43">
        <v>355</v>
      </c>
      <c r="T80" s="52">
        <f t="shared" si="7"/>
        <v>0.52827380952380953</v>
      </c>
      <c r="U80" s="43">
        <v>11</v>
      </c>
      <c r="V80" s="52">
        <f t="shared" si="8"/>
        <v>0.73333333333333328</v>
      </c>
      <c r="W80" s="43">
        <v>366</v>
      </c>
      <c r="X80" s="52">
        <f t="shared" si="9"/>
        <v>0.53275109170305679</v>
      </c>
      <c r="Y80" s="43">
        <v>7</v>
      </c>
      <c r="Z80" s="43">
        <v>1</v>
      </c>
      <c r="AA80" s="43">
        <v>8</v>
      </c>
      <c r="AB80" s="43">
        <v>5</v>
      </c>
      <c r="AC80" s="43">
        <v>1</v>
      </c>
      <c r="AD80" s="43">
        <v>6</v>
      </c>
      <c r="AE80" s="43">
        <v>3</v>
      </c>
      <c r="AF80" s="43">
        <v>9</v>
      </c>
      <c r="AG80" s="43">
        <v>12</v>
      </c>
      <c r="AH80" s="43">
        <v>0</v>
      </c>
      <c r="AI80" s="43">
        <v>0</v>
      </c>
      <c r="AJ80" s="43">
        <v>0</v>
      </c>
      <c r="AK80" s="43">
        <v>4</v>
      </c>
    </row>
    <row r="81" spans="1:37" x14ac:dyDescent="0.35">
      <c r="A81" s="42" t="s">
        <v>231</v>
      </c>
      <c r="B81" s="42" t="s">
        <v>624</v>
      </c>
      <c r="C81" s="42" t="s">
        <v>356</v>
      </c>
      <c r="D81" s="42" t="s">
        <v>36</v>
      </c>
      <c r="F81" s="42">
        <v>1</v>
      </c>
      <c r="G81" s="43">
        <v>4</v>
      </c>
      <c r="H81" s="43">
        <v>4</v>
      </c>
      <c r="I81" s="43">
        <v>4</v>
      </c>
      <c r="J81" s="43">
        <v>2</v>
      </c>
      <c r="K81" s="43">
        <v>0</v>
      </c>
      <c r="L81" s="43">
        <v>2557</v>
      </c>
      <c r="M81" s="43">
        <v>47</v>
      </c>
      <c r="N81" s="43">
        <v>2604</v>
      </c>
      <c r="O81" s="43">
        <f t="shared" si="6"/>
        <v>2604</v>
      </c>
      <c r="P81" s="43">
        <v>0</v>
      </c>
      <c r="Q81" s="43">
        <v>0</v>
      </c>
      <c r="R81" s="43">
        <v>0</v>
      </c>
      <c r="AA81" s="43">
        <v>0</v>
      </c>
      <c r="AD81" s="43">
        <v>0</v>
      </c>
      <c r="AG81" s="43">
        <v>0</v>
      </c>
      <c r="AH81" s="43">
        <v>2</v>
      </c>
      <c r="AI81" s="43">
        <v>0</v>
      </c>
      <c r="AJ81" s="43">
        <v>0</v>
      </c>
      <c r="AK81" s="43">
        <v>4</v>
      </c>
    </row>
    <row r="82" spans="1:37" x14ac:dyDescent="0.35">
      <c r="A82" s="42" t="s">
        <v>234</v>
      </c>
      <c r="B82" s="42" t="s">
        <v>625</v>
      </c>
      <c r="C82" s="42" t="s">
        <v>719</v>
      </c>
      <c r="D82" s="42" t="s">
        <v>35</v>
      </c>
      <c r="F82" s="42">
        <v>1</v>
      </c>
      <c r="G82" s="43">
        <v>3</v>
      </c>
      <c r="H82" s="43">
        <v>3</v>
      </c>
      <c r="I82" s="43">
        <v>3</v>
      </c>
      <c r="J82" s="43">
        <v>1</v>
      </c>
      <c r="K82" s="43">
        <v>1</v>
      </c>
      <c r="L82" s="43">
        <v>3799</v>
      </c>
      <c r="M82" s="43">
        <v>1</v>
      </c>
      <c r="N82" s="43">
        <v>3800</v>
      </c>
      <c r="O82" s="43">
        <f t="shared" si="6"/>
        <v>3800</v>
      </c>
      <c r="P82" s="43">
        <v>0</v>
      </c>
      <c r="Q82" s="43">
        <v>0</v>
      </c>
      <c r="R82" s="43">
        <v>0</v>
      </c>
      <c r="AA82" s="43">
        <v>0</v>
      </c>
      <c r="AD82" s="43">
        <v>0</v>
      </c>
      <c r="AG82" s="43">
        <v>0</v>
      </c>
      <c r="AH82" s="43">
        <v>1</v>
      </c>
      <c r="AI82" s="43">
        <v>1</v>
      </c>
      <c r="AJ82" s="43">
        <v>0</v>
      </c>
      <c r="AK82" s="43">
        <v>3</v>
      </c>
    </row>
    <row r="83" spans="1:37" x14ac:dyDescent="0.35">
      <c r="A83" s="42" t="s">
        <v>234</v>
      </c>
      <c r="B83" s="42" t="s">
        <v>625</v>
      </c>
      <c r="C83" s="42" t="s">
        <v>720</v>
      </c>
      <c r="D83" s="42" t="s">
        <v>35</v>
      </c>
      <c r="F83" s="42">
        <v>1</v>
      </c>
      <c r="G83" s="43">
        <v>2</v>
      </c>
      <c r="H83" s="43">
        <v>2</v>
      </c>
      <c r="I83" s="43">
        <v>2</v>
      </c>
      <c r="J83" s="43">
        <v>1</v>
      </c>
      <c r="K83" s="43">
        <v>1</v>
      </c>
      <c r="L83" s="43">
        <v>2163</v>
      </c>
      <c r="M83" s="43">
        <v>22</v>
      </c>
      <c r="N83" s="43">
        <v>2185</v>
      </c>
      <c r="O83" s="43">
        <f t="shared" si="6"/>
        <v>2185</v>
      </c>
      <c r="P83" s="43">
        <v>0</v>
      </c>
      <c r="Q83" s="43">
        <v>0</v>
      </c>
      <c r="R83" s="43">
        <v>0</v>
      </c>
      <c r="AA83" s="43">
        <v>0</v>
      </c>
      <c r="AD83" s="43">
        <v>0</v>
      </c>
      <c r="AG83" s="43">
        <v>0</v>
      </c>
      <c r="AH83" s="43">
        <v>1</v>
      </c>
      <c r="AI83" s="43">
        <v>1</v>
      </c>
      <c r="AJ83" s="43">
        <v>0</v>
      </c>
      <c r="AK83" s="43">
        <v>2</v>
      </c>
    </row>
    <row r="84" spans="1:37" x14ac:dyDescent="0.35">
      <c r="A84" s="42" t="s">
        <v>241</v>
      </c>
      <c r="B84" s="42" t="s">
        <v>626</v>
      </c>
      <c r="C84" s="42" t="s">
        <v>356</v>
      </c>
      <c r="D84" s="42" t="s">
        <v>35</v>
      </c>
      <c r="E84" s="42">
        <v>1</v>
      </c>
      <c r="G84" s="43">
        <v>4</v>
      </c>
      <c r="H84" s="43">
        <v>0</v>
      </c>
      <c r="I84" s="43">
        <v>7</v>
      </c>
      <c r="J84" s="43">
        <v>4</v>
      </c>
      <c r="K84" s="43">
        <v>3</v>
      </c>
      <c r="L84" s="43">
        <v>2759</v>
      </c>
      <c r="M84" s="43">
        <v>5</v>
      </c>
      <c r="N84" s="43">
        <v>2764</v>
      </c>
      <c r="O84" s="43">
        <f t="shared" si="6"/>
        <v>0</v>
      </c>
      <c r="P84" s="43">
        <v>2759</v>
      </c>
      <c r="Q84" s="43">
        <v>5</v>
      </c>
      <c r="R84" s="43">
        <v>2764</v>
      </c>
      <c r="S84" s="43">
        <v>1151</v>
      </c>
      <c r="T84" s="52">
        <f t="shared" si="7"/>
        <v>0.417180137731062</v>
      </c>
      <c r="U84" s="43">
        <v>5</v>
      </c>
      <c r="V84" s="52">
        <f t="shared" si="8"/>
        <v>1</v>
      </c>
      <c r="W84" s="43">
        <v>1156</v>
      </c>
      <c r="X84" s="52">
        <f t="shared" si="9"/>
        <v>0.41823444283646888</v>
      </c>
      <c r="Y84" s="43">
        <v>11</v>
      </c>
      <c r="Z84" s="43">
        <v>1</v>
      </c>
      <c r="AA84" s="43">
        <v>12</v>
      </c>
      <c r="AB84" s="43">
        <v>11</v>
      </c>
      <c r="AC84" s="43">
        <v>1</v>
      </c>
      <c r="AD84" s="43">
        <v>12</v>
      </c>
      <c r="AE84" s="43">
        <v>1</v>
      </c>
      <c r="AF84" s="43">
        <v>50</v>
      </c>
      <c r="AG84" s="43">
        <v>51</v>
      </c>
      <c r="AH84" s="43">
        <v>4</v>
      </c>
      <c r="AI84" s="43">
        <v>3</v>
      </c>
      <c r="AJ84" s="43">
        <v>0</v>
      </c>
      <c r="AK84" s="43">
        <v>4</v>
      </c>
    </row>
    <row r="85" spans="1:37" x14ac:dyDescent="0.35">
      <c r="A85" s="42" t="s">
        <v>241</v>
      </c>
      <c r="B85" s="42" t="s">
        <v>627</v>
      </c>
      <c r="C85" s="42" t="s">
        <v>356</v>
      </c>
      <c r="D85" s="42" t="s">
        <v>35</v>
      </c>
      <c r="F85" s="42">
        <v>1</v>
      </c>
      <c r="G85" s="43">
        <v>4</v>
      </c>
      <c r="H85" s="43">
        <v>3</v>
      </c>
      <c r="I85" s="43">
        <v>3</v>
      </c>
      <c r="J85" s="43">
        <v>1</v>
      </c>
      <c r="K85" s="43">
        <v>1</v>
      </c>
      <c r="L85" s="43">
        <v>2537</v>
      </c>
      <c r="M85" s="43">
        <v>6</v>
      </c>
      <c r="N85" s="43">
        <v>2543</v>
      </c>
      <c r="O85" s="43">
        <f t="shared" si="6"/>
        <v>2543</v>
      </c>
      <c r="P85" s="43">
        <v>0</v>
      </c>
      <c r="Q85" s="43">
        <v>0</v>
      </c>
      <c r="R85" s="43">
        <v>0</v>
      </c>
      <c r="AA85" s="43">
        <v>0</v>
      </c>
      <c r="AD85" s="43">
        <v>0</v>
      </c>
      <c r="AG85" s="43">
        <v>0</v>
      </c>
      <c r="AH85" s="43">
        <v>0</v>
      </c>
      <c r="AI85" s="43">
        <v>0</v>
      </c>
      <c r="AJ85" s="43">
        <v>1</v>
      </c>
      <c r="AK85" s="43">
        <v>3</v>
      </c>
    </row>
    <row r="86" spans="1:37" x14ac:dyDescent="0.35">
      <c r="A86" s="42" t="s">
        <v>241</v>
      </c>
      <c r="B86" s="42" t="s">
        <v>628</v>
      </c>
      <c r="C86" s="42" t="s">
        <v>356</v>
      </c>
      <c r="D86" s="42" t="s">
        <v>35</v>
      </c>
      <c r="E86" s="42">
        <v>1</v>
      </c>
      <c r="G86" s="43">
        <v>4</v>
      </c>
      <c r="H86" s="43">
        <v>0</v>
      </c>
      <c r="I86" s="43">
        <v>7</v>
      </c>
      <c r="J86" s="43">
        <v>4</v>
      </c>
      <c r="K86" s="43">
        <v>3</v>
      </c>
      <c r="L86" s="43">
        <v>3941</v>
      </c>
      <c r="M86" s="43">
        <v>8</v>
      </c>
      <c r="N86" s="43">
        <v>3949</v>
      </c>
      <c r="O86" s="43">
        <f t="shared" si="6"/>
        <v>0</v>
      </c>
      <c r="P86" s="43">
        <v>3941</v>
      </c>
      <c r="Q86" s="43">
        <v>8</v>
      </c>
      <c r="R86" s="43">
        <v>3949</v>
      </c>
      <c r="S86" s="43">
        <v>1715</v>
      </c>
      <c r="T86" s="52">
        <f t="shared" si="7"/>
        <v>0.43516873889875668</v>
      </c>
      <c r="U86" s="43">
        <v>8</v>
      </c>
      <c r="V86" s="52">
        <f t="shared" si="8"/>
        <v>1</v>
      </c>
      <c r="W86" s="43">
        <v>1723</v>
      </c>
      <c r="X86" s="52">
        <f t="shared" si="9"/>
        <v>0.43631299063053935</v>
      </c>
      <c r="Y86" s="43">
        <v>12</v>
      </c>
      <c r="Z86" s="43">
        <v>1</v>
      </c>
      <c r="AA86" s="43">
        <v>13</v>
      </c>
      <c r="AB86" s="43">
        <v>9</v>
      </c>
      <c r="AC86" s="43">
        <v>1</v>
      </c>
      <c r="AD86" s="43">
        <v>10</v>
      </c>
      <c r="AE86" s="43">
        <v>2</v>
      </c>
      <c r="AF86" s="43">
        <v>50</v>
      </c>
      <c r="AG86" s="43">
        <v>52</v>
      </c>
      <c r="AH86" s="43">
        <v>4</v>
      </c>
      <c r="AI86" s="43">
        <v>3</v>
      </c>
      <c r="AJ86" s="43">
        <v>0</v>
      </c>
      <c r="AK86" s="43">
        <v>4</v>
      </c>
    </row>
    <row r="87" spans="1:37" x14ac:dyDescent="0.35">
      <c r="A87" s="42" t="s">
        <v>241</v>
      </c>
      <c r="B87" s="42" t="s">
        <v>629</v>
      </c>
      <c r="C87" s="42" t="s">
        <v>356</v>
      </c>
      <c r="D87" s="42" t="s">
        <v>35</v>
      </c>
      <c r="E87" s="42">
        <v>1</v>
      </c>
      <c r="G87" s="43">
        <v>4</v>
      </c>
      <c r="H87" s="43">
        <v>0</v>
      </c>
      <c r="I87" s="43">
        <v>6</v>
      </c>
      <c r="J87" s="43">
        <v>1</v>
      </c>
      <c r="K87" s="43">
        <v>1</v>
      </c>
      <c r="L87" s="43">
        <v>8488</v>
      </c>
      <c r="M87" s="43">
        <v>5</v>
      </c>
      <c r="N87" s="43">
        <v>8493</v>
      </c>
      <c r="O87" s="43">
        <f t="shared" si="6"/>
        <v>0</v>
      </c>
      <c r="P87" s="43">
        <v>8488</v>
      </c>
      <c r="Q87" s="43">
        <v>5</v>
      </c>
      <c r="R87" s="43">
        <v>8493</v>
      </c>
      <c r="S87" s="43">
        <v>4598</v>
      </c>
      <c r="T87" s="52">
        <f t="shared" si="7"/>
        <v>0.54170593779453347</v>
      </c>
      <c r="U87" s="43">
        <v>4</v>
      </c>
      <c r="V87" s="52">
        <f t="shared" si="8"/>
        <v>0.8</v>
      </c>
      <c r="W87" s="43">
        <v>4602</v>
      </c>
      <c r="X87" s="52">
        <f t="shared" si="9"/>
        <v>0.54185800070646417</v>
      </c>
      <c r="Y87" s="43">
        <v>83</v>
      </c>
      <c r="Z87" s="43">
        <v>2</v>
      </c>
      <c r="AA87" s="43">
        <v>85</v>
      </c>
      <c r="AB87" s="43">
        <v>76</v>
      </c>
      <c r="AC87" s="43">
        <v>1</v>
      </c>
      <c r="AD87" s="43">
        <v>77</v>
      </c>
      <c r="AE87" s="43">
        <v>7</v>
      </c>
      <c r="AF87" s="43">
        <v>266</v>
      </c>
      <c r="AG87" s="43">
        <v>273</v>
      </c>
      <c r="AH87" s="43">
        <v>3</v>
      </c>
      <c r="AI87" s="43">
        <v>2</v>
      </c>
      <c r="AJ87" s="43">
        <v>0</v>
      </c>
      <c r="AK87" s="43">
        <v>4</v>
      </c>
    </row>
    <row r="88" spans="1:37" x14ac:dyDescent="0.35">
      <c r="A88" s="42" t="s">
        <v>242</v>
      </c>
      <c r="B88" s="42" t="s">
        <v>630</v>
      </c>
      <c r="C88" s="42" t="s">
        <v>356</v>
      </c>
      <c r="D88" s="42" t="s">
        <v>35</v>
      </c>
      <c r="E88" s="42">
        <v>1</v>
      </c>
      <c r="G88" s="43">
        <v>4</v>
      </c>
      <c r="H88" s="43">
        <v>0</v>
      </c>
      <c r="I88" s="43">
        <v>5</v>
      </c>
      <c r="J88" s="43">
        <v>1</v>
      </c>
      <c r="K88" s="43">
        <v>1</v>
      </c>
      <c r="L88" s="43">
        <v>1466</v>
      </c>
      <c r="M88" s="43">
        <v>2</v>
      </c>
      <c r="N88" s="43">
        <v>1468</v>
      </c>
      <c r="O88" s="43">
        <f t="shared" si="6"/>
        <v>0</v>
      </c>
      <c r="P88" s="43">
        <v>1466</v>
      </c>
      <c r="Q88" s="43">
        <v>2</v>
      </c>
      <c r="R88" s="43">
        <v>1468</v>
      </c>
      <c r="S88" s="43">
        <v>502</v>
      </c>
      <c r="T88" s="52">
        <f t="shared" si="7"/>
        <v>0.34242837653478853</v>
      </c>
      <c r="U88" s="43">
        <v>2</v>
      </c>
      <c r="V88" s="52">
        <f t="shared" si="8"/>
        <v>1</v>
      </c>
      <c r="W88" s="43">
        <v>504</v>
      </c>
      <c r="X88" s="52">
        <f t="shared" si="9"/>
        <v>0.34332425068119893</v>
      </c>
      <c r="Y88" s="43">
        <v>5</v>
      </c>
      <c r="Z88" s="43">
        <v>0</v>
      </c>
      <c r="AA88" s="43">
        <v>5</v>
      </c>
      <c r="AB88" s="43">
        <v>5</v>
      </c>
      <c r="AC88" s="43">
        <v>0</v>
      </c>
      <c r="AD88" s="43">
        <v>5</v>
      </c>
      <c r="AE88" s="43">
        <v>1</v>
      </c>
      <c r="AF88" s="43">
        <v>5</v>
      </c>
      <c r="AG88" s="43">
        <v>6</v>
      </c>
      <c r="AH88" s="43">
        <v>4</v>
      </c>
      <c r="AI88" s="43">
        <v>3</v>
      </c>
      <c r="AJ88" s="43">
        <v>0</v>
      </c>
      <c r="AK88" s="43">
        <v>4</v>
      </c>
    </row>
    <row r="89" spans="1:37" x14ac:dyDescent="0.35">
      <c r="A89" s="42" t="s">
        <v>244</v>
      </c>
      <c r="B89" s="42" t="s">
        <v>631</v>
      </c>
      <c r="C89" s="42" t="s">
        <v>356</v>
      </c>
      <c r="D89" s="42" t="s">
        <v>35</v>
      </c>
      <c r="F89" s="42">
        <v>1</v>
      </c>
      <c r="G89" s="43">
        <v>5</v>
      </c>
      <c r="H89" s="43">
        <v>3</v>
      </c>
      <c r="I89" s="43">
        <v>3</v>
      </c>
      <c r="J89" s="43">
        <v>2</v>
      </c>
      <c r="K89" s="43">
        <v>2</v>
      </c>
      <c r="L89" s="43">
        <v>2399</v>
      </c>
      <c r="M89" s="43">
        <v>11</v>
      </c>
      <c r="N89" s="43">
        <v>2410</v>
      </c>
      <c r="O89" s="43">
        <f t="shared" si="6"/>
        <v>2410</v>
      </c>
      <c r="P89" s="43">
        <v>0</v>
      </c>
      <c r="Q89" s="43">
        <v>0</v>
      </c>
      <c r="R89" s="43">
        <v>0</v>
      </c>
      <c r="AA89" s="43">
        <v>0</v>
      </c>
      <c r="AD89" s="43">
        <v>0</v>
      </c>
      <c r="AG89" s="43">
        <v>0</v>
      </c>
      <c r="AH89" s="43">
        <v>2</v>
      </c>
      <c r="AI89" s="43">
        <v>2</v>
      </c>
      <c r="AJ89" s="43">
        <v>1</v>
      </c>
      <c r="AK89" s="43">
        <v>4</v>
      </c>
    </row>
    <row r="90" spans="1:37" x14ac:dyDescent="0.35">
      <c r="A90" s="42" t="s">
        <v>244</v>
      </c>
      <c r="B90" s="42" t="s">
        <v>632</v>
      </c>
      <c r="C90" s="42" t="s">
        <v>356</v>
      </c>
      <c r="D90" s="42" t="s">
        <v>35</v>
      </c>
      <c r="F90" s="42">
        <v>1</v>
      </c>
      <c r="G90" s="43">
        <v>5</v>
      </c>
      <c r="H90" s="43">
        <v>3</v>
      </c>
      <c r="I90" s="43">
        <v>3</v>
      </c>
      <c r="J90" s="43">
        <v>2</v>
      </c>
      <c r="K90" s="43">
        <v>2</v>
      </c>
      <c r="L90" s="43">
        <v>2879</v>
      </c>
      <c r="M90" s="43">
        <v>14</v>
      </c>
      <c r="N90" s="43">
        <v>2893</v>
      </c>
      <c r="O90" s="43">
        <f t="shared" si="6"/>
        <v>2893</v>
      </c>
      <c r="P90" s="43">
        <v>0</v>
      </c>
      <c r="Q90" s="43">
        <v>0</v>
      </c>
      <c r="R90" s="43">
        <v>0</v>
      </c>
      <c r="AA90" s="43">
        <v>0</v>
      </c>
      <c r="AD90" s="43">
        <v>0</v>
      </c>
      <c r="AG90" s="43">
        <v>0</v>
      </c>
      <c r="AH90" s="43">
        <v>2</v>
      </c>
      <c r="AI90" s="43">
        <v>2</v>
      </c>
      <c r="AJ90" s="43">
        <v>1</v>
      </c>
      <c r="AK90" s="43">
        <v>4</v>
      </c>
    </row>
    <row r="91" spans="1:37" x14ac:dyDescent="0.35">
      <c r="A91" s="42" t="s">
        <v>244</v>
      </c>
      <c r="B91" s="42" t="s">
        <v>633</v>
      </c>
      <c r="C91" s="42" t="s">
        <v>356</v>
      </c>
      <c r="D91" s="42" t="s">
        <v>35</v>
      </c>
      <c r="E91" s="42">
        <v>1</v>
      </c>
      <c r="G91" s="43">
        <v>4</v>
      </c>
      <c r="H91" s="43">
        <v>0</v>
      </c>
      <c r="I91" s="43">
        <v>7</v>
      </c>
      <c r="J91" s="43">
        <v>0</v>
      </c>
      <c r="K91" s="43">
        <v>0</v>
      </c>
      <c r="L91" s="43">
        <v>2786</v>
      </c>
      <c r="M91" s="43">
        <v>35</v>
      </c>
      <c r="N91" s="43">
        <v>2821</v>
      </c>
      <c r="O91" s="43">
        <f t="shared" si="6"/>
        <v>0</v>
      </c>
      <c r="P91" s="43">
        <v>2786</v>
      </c>
      <c r="Q91" s="43">
        <v>35</v>
      </c>
      <c r="R91" s="43">
        <v>2821</v>
      </c>
      <c r="S91" s="43">
        <v>1719</v>
      </c>
      <c r="T91" s="52">
        <f t="shared" si="7"/>
        <v>0.61701363962670497</v>
      </c>
      <c r="U91" s="43">
        <v>28</v>
      </c>
      <c r="V91" s="52">
        <f t="shared" si="8"/>
        <v>0.8</v>
      </c>
      <c r="W91" s="43">
        <v>1747</v>
      </c>
      <c r="X91" s="52">
        <f t="shared" si="9"/>
        <v>0.61928394186458702</v>
      </c>
      <c r="Y91" s="43">
        <v>37</v>
      </c>
      <c r="Z91" s="43">
        <v>9</v>
      </c>
      <c r="AA91" s="43">
        <v>46</v>
      </c>
      <c r="AB91" s="43">
        <v>33</v>
      </c>
      <c r="AC91" s="43">
        <v>9</v>
      </c>
      <c r="AD91" s="43">
        <v>42</v>
      </c>
      <c r="AE91" s="43">
        <v>2</v>
      </c>
      <c r="AF91" s="43">
        <v>18</v>
      </c>
      <c r="AG91" s="43">
        <v>20</v>
      </c>
      <c r="AH91" s="43">
        <v>2</v>
      </c>
      <c r="AI91" s="43">
        <v>1</v>
      </c>
      <c r="AJ91" s="43">
        <v>0</v>
      </c>
      <c r="AK91" s="43">
        <v>4</v>
      </c>
    </row>
    <row r="92" spans="1:37" x14ac:dyDescent="0.35">
      <c r="A92" s="42" t="s">
        <v>247</v>
      </c>
      <c r="B92" s="42" t="s">
        <v>634</v>
      </c>
      <c r="C92" s="42" t="s">
        <v>356</v>
      </c>
      <c r="D92" s="42" t="s">
        <v>35</v>
      </c>
      <c r="F92" s="42">
        <v>1</v>
      </c>
      <c r="G92" s="43">
        <v>6</v>
      </c>
      <c r="H92" s="43">
        <v>5</v>
      </c>
      <c r="I92" s="43">
        <v>5</v>
      </c>
      <c r="J92" s="43">
        <v>0</v>
      </c>
      <c r="K92" s="43">
        <v>0</v>
      </c>
      <c r="L92" s="43">
        <v>1295</v>
      </c>
      <c r="M92" s="43">
        <v>6</v>
      </c>
      <c r="N92" s="43">
        <v>1301</v>
      </c>
      <c r="O92" s="43">
        <f t="shared" si="6"/>
        <v>1301</v>
      </c>
      <c r="P92" s="43">
        <v>0</v>
      </c>
      <c r="Q92" s="43">
        <v>0</v>
      </c>
      <c r="R92" s="43">
        <v>0</v>
      </c>
      <c r="AA92" s="43">
        <v>0</v>
      </c>
      <c r="AD92" s="43">
        <v>0</v>
      </c>
      <c r="AG92" s="43">
        <v>0</v>
      </c>
      <c r="AH92" s="43">
        <v>1</v>
      </c>
      <c r="AI92" s="43">
        <v>1</v>
      </c>
      <c r="AJ92" s="43">
        <v>1</v>
      </c>
      <c r="AK92" s="43">
        <v>5</v>
      </c>
    </row>
    <row r="93" spans="1:37" x14ac:dyDescent="0.35">
      <c r="A93" s="42" t="s">
        <v>247</v>
      </c>
      <c r="B93" s="42" t="s">
        <v>635</v>
      </c>
      <c r="C93" s="42" t="s">
        <v>356</v>
      </c>
      <c r="D93" s="42" t="s">
        <v>35</v>
      </c>
      <c r="E93" s="42">
        <v>1</v>
      </c>
      <c r="G93" s="43">
        <v>6</v>
      </c>
      <c r="H93" s="43">
        <v>0</v>
      </c>
      <c r="I93" s="43">
        <v>10</v>
      </c>
      <c r="J93" s="43">
        <v>3</v>
      </c>
      <c r="K93" s="43">
        <v>3</v>
      </c>
      <c r="L93" s="43">
        <v>2634</v>
      </c>
      <c r="M93" s="43">
        <v>52</v>
      </c>
      <c r="N93" s="43">
        <v>2686</v>
      </c>
      <c r="O93" s="43">
        <f t="shared" si="6"/>
        <v>0</v>
      </c>
      <c r="P93" s="43">
        <v>2634</v>
      </c>
      <c r="Q93" s="43">
        <v>52</v>
      </c>
      <c r="R93" s="43">
        <v>2686</v>
      </c>
      <c r="S93" s="43">
        <v>1492</v>
      </c>
      <c r="T93" s="52">
        <f t="shared" si="7"/>
        <v>0.5664388762338648</v>
      </c>
      <c r="U93" s="43">
        <v>61</v>
      </c>
      <c r="V93" s="52">
        <f t="shared" si="8"/>
        <v>1.1730769230769231</v>
      </c>
      <c r="W93" s="43">
        <v>1553</v>
      </c>
      <c r="X93" s="52">
        <f t="shared" si="9"/>
        <v>0.57818317200297842</v>
      </c>
      <c r="Y93" s="43">
        <v>15</v>
      </c>
      <c r="Z93" s="43">
        <v>9</v>
      </c>
      <c r="AA93" s="43">
        <v>24</v>
      </c>
      <c r="AB93" s="43">
        <v>13</v>
      </c>
      <c r="AC93" s="43">
        <v>9</v>
      </c>
      <c r="AD93" s="43">
        <v>22</v>
      </c>
      <c r="AE93" s="43">
        <v>5</v>
      </c>
      <c r="AF93" s="43">
        <v>8</v>
      </c>
      <c r="AG93" s="43">
        <v>13</v>
      </c>
      <c r="AH93" s="43">
        <v>4</v>
      </c>
      <c r="AI93" s="43">
        <v>3</v>
      </c>
      <c r="AJ93" s="43">
        <v>0</v>
      </c>
      <c r="AK93" s="43">
        <v>6</v>
      </c>
    </row>
    <row r="94" spans="1:37" x14ac:dyDescent="0.35">
      <c r="A94" s="42" t="s">
        <v>247</v>
      </c>
      <c r="B94" s="42" t="s">
        <v>636</v>
      </c>
      <c r="C94" s="42" t="s">
        <v>721</v>
      </c>
      <c r="D94" s="42" t="s">
        <v>35</v>
      </c>
      <c r="E94" s="42">
        <v>1</v>
      </c>
      <c r="G94" s="43">
        <v>3</v>
      </c>
      <c r="H94" s="43">
        <v>0</v>
      </c>
      <c r="I94" s="43">
        <v>4</v>
      </c>
      <c r="J94" s="43">
        <v>0</v>
      </c>
      <c r="K94" s="43">
        <v>0</v>
      </c>
      <c r="L94" s="43">
        <v>500</v>
      </c>
      <c r="M94" s="43">
        <v>2</v>
      </c>
      <c r="N94" s="43">
        <v>502</v>
      </c>
      <c r="O94" s="43">
        <f t="shared" si="6"/>
        <v>0</v>
      </c>
      <c r="P94" s="43">
        <v>500</v>
      </c>
      <c r="Q94" s="43">
        <v>2</v>
      </c>
      <c r="R94" s="43">
        <v>502</v>
      </c>
      <c r="S94" s="43">
        <v>288</v>
      </c>
      <c r="T94" s="52">
        <f t="shared" si="7"/>
        <v>0.57599999999999996</v>
      </c>
      <c r="U94" s="43">
        <v>2</v>
      </c>
      <c r="V94" s="52">
        <f t="shared" si="8"/>
        <v>1</v>
      </c>
      <c r="W94" s="43">
        <v>290</v>
      </c>
      <c r="X94" s="52">
        <f t="shared" si="9"/>
        <v>0.57768924302788849</v>
      </c>
      <c r="Y94" s="43">
        <v>4</v>
      </c>
      <c r="Z94" s="43">
        <v>0</v>
      </c>
      <c r="AA94" s="43">
        <v>4</v>
      </c>
      <c r="AB94" s="43">
        <v>4</v>
      </c>
      <c r="AC94" s="43">
        <v>0</v>
      </c>
      <c r="AD94" s="43">
        <v>4</v>
      </c>
      <c r="AE94" s="43">
        <v>0</v>
      </c>
      <c r="AF94" s="43">
        <v>13</v>
      </c>
      <c r="AG94" s="43">
        <v>13</v>
      </c>
      <c r="AH94" s="43">
        <v>1</v>
      </c>
      <c r="AI94" s="43">
        <v>1</v>
      </c>
      <c r="AJ94" s="43">
        <v>0</v>
      </c>
      <c r="AK94" s="43">
        <v>3</v>
      </c>
    </row>
    <row r="95" spans="1:37" x14ac:dyDescent="0.35">
      <c r="A95" s="42" t="s">
        <v>247</v>
      </c>
      <c r="B95" s="42" t="s">
        <v>636</v>
      </c>
      <c r="C95" s="42" t="s">
        <v>722</v>
      </c>
      <c r="D95" s="42" t="s">
        <v>35</v>
      </c>
      <c r="F95" s="42">
        <v>1</v>
      </c>
      <c r="G95" s="43">
        <v>1</v>
      </c>
      <c r="H95" s="43">
        <v>1</v>
      </c>
      <c r="I95" s="43">
        <v>1</v>
      </c>
      <c r="J95" s="43">
        <v>0</v>
      </c>
      <c r="K95" s="43">
        <v>0</v>
      </c>
      <c r="L95" s="43">
        <v>161</v>
      </c>
      <c r="M95" s="43">
        <v>3</v>
      </c>
      <c r="N95" s="43">
        <v>164</v>
      </c>
      <c r="O95" s="43">
        <f t="shared" si="6"/>
        <v>164</v>
      </c>
      <c r="P95" s="43">
        <v>0</v>
      </c>
      <c r="Q95" s="43">
        <v>0</v>
      </c>
      <c r="R95" s="43">
        <v>0</v>
      </c>
      <c r="AA95" s="43">
        <v>0</v>
      </c>
      <c r="AD95" s="43">
        <v>0</v>
      </c>
      <c r="AG95" s="43">
        <v>0</v>
      </c>
      <c r="AH95" s="43">
        <v>1</v>
      </c>
      <c r="AI95" s="43">
        <v>1</v>
      </c>
      <c r="AJ95" s="43">
        <v>0</v>
      </c>
      <c r="AK95" s="43">
        <v>1</v>
      </c>
    </row>
    <row r="96" spans="1:37" x14ac:dyDescent="0.35">
      <c r="A96" s="42" t="s">
        <v>247</v>
      </c>
      <c r="B96" s="42" t="s">
        <v>636</v>
      </c>
      <c r="C96" s="42" t="s">
        <v>723</v>
      </c>
      <c r="D96" s="42" t="s">
        <v>35</v>
      </c>
      <c r="F96" s="42">
        <v>1</v>
      </c>
      <c r="G96" s="43">
        <v>2</v>
      </c>
      <c r="H96" s="43">
        <v>2</v>
      </c>
      <c r="I96" s="43">
        <v>2</v>
      </c>
      <c r="J96" s="43">
        <v>0</v>
      </c>
      <c r="K96" s="43">
        <v>0</v>
      </c>
      <c r="L96" s="43">
        <v>379</v>
      </c>
      <c r="M96" s="43">
        <v>0</v>
      </c>
      <c r="N96" s="43">
        <v>379</v>
      </c>
      <c r="O96" s="43">
        <f t="shared" si="6"/>
        <v>379</v>
      </c>
      <c r="P96" s="43">
        <v>0</v>
      </c>
      <c r="Q96" s="43">
        <v>0</v>
      </c>
      <c r="R96" s="43">
        <v>0</v>
      </c>
      <c r="AA96" s="43">
        <v>0</v>
      </c>
      <c r="AD96" s="43">
        <v>0</v>
      </c>
      <c r="AG96" s="43">
        <v>0</v>
      </c>
      <c r="AH96" s="43">
        <v>1</v>
      </c>
      <c r="AI96" s="43">
        <v>1</v>
      </c>
      <c r="AJ96" s="43">
        <v>0</v>
      </c>
      <c r="AK96" s="43">
        <v>2</v>
      </c>
    </row>
    <row r="97" spans="1:37" x14ac:dyDescent="0.35">
      <c r="A97" s="42" t="s">
        <v>247</v>
      </c>
      <c r="B97" s="42" t="s">
        <v>637</v>
      </c>
      <c r="C97" s="42" t="s">
        <v>356</v>
      </c>
      <c r="D97" s="42" t="s">
        <v>35</v>
      </c>
      <c r="F97" s="42">
        <v>1</v>
      </c>
      <c r="G97" s="43">
        <v>6</v>
      </c>
      <c r="H97" s="43">
        <v>3</v>
      </c>
      <c r="I97" s="43">
        <v>3</v>
      </c>
      <c r="J97" s="43">
        <v>2</v>
      </c>
      <c r="K97" s="43">
        <v>2</v>
      </c>
      <c r="L97" s="43">
        <v>1934</v>
      </c>
      <c r="M97" s="43">
        <v>17</v>
      </c>
      <c r="N97" s="43">
        <v>1951</v>
      </c>
      <c r="O97" s="43">
        <f t="shared" si="6"/>
        <v>1951</v>
      </c>
      <c r="P97" s="43">
        <v>0</v>
      </c>
      <c r="Q97" s="43">
        <v>0</v>
      </c>
      <c r="R97" s="43">
        <v>0</v>
      </c>
      <c r="AA97" s="43">
        <v>0</v>
      </c>
      <c r="AD97" s="43">
        <v>0</v>
      </c>
      <c r="AG97" s="43">
        <v>0</v>
      </c>
      <c r="AH97" s="43">
        <v>1</v>
      </c>
      <c r="AI97" s="43">
        <v>1</v>
      </c>
      <c r="AJ97" s="43">
        <v>3</v>
      </c>
      <c r="AK97" s="43">
        <v>3</v>
      </c>
    </row>
    <row r="98" spans="1:37" x14ac:dyDescent="0.35">
      <c r="A98" s="42" t="s">
        <v>247</v>
      </c>
      <c r="B98" s="42" t="s">
        <v>638</v>
      </c>
      <c r="C98" s="42" t="s">
        <v>724</v>
      </c>
      <c r="D98" s="42" t="s">
        <v>35</v>
      </c>
      <c r="E98" s="42">
        <v>1</v>
      </c>
      <c r="G98" s="43">
        <v>1</v>
      </c>
      <c r="H98" s="43">
        <v>0</v>
      </c>
      <c r="I98" s="43">
        <v>2</v>
      </c>
      <c r="J98" s="43">
        <v>0</v>
      </c>
      <c r="K98" s="43">
        <v>0</v>
      </c>
      <c r="L98" s="43">
        <v>654</v>
      </c>
      <c r="M98" s="43">
        <v>0</v>
      </c>
      <c r="N98" s="43">
        <v>654</v>
      </c>
      <c r="O98" s="43">
        <f t="shared" si="6"/>
        <v>0</v>
      </c>
      <c r="P98" s="43">
        <v>654</v>
      </c>
      <c r="Q98" s="43">
        <v>0</v>
      </c>
      <c r="R98" s="43">
        <v>654</v>
      </c>
      <c r="S98" s="43">
        <v>305</v>
      </c>
      <c r="T98" s="52">
        <f t="shared" si="7"/>
        <v>0.46636085626911317</v>
      </c>
      <c r="U98" s="43">
        <v>0</v>
      </c>
      <c r="W98" s="43">
        <v>305</v>
      </c>
      <c r="X98" s="52">
        <f t="shared" si="9"/>
        <v>0.46636085626911317</v>
      </c>
      <c r="Y98" s="43">
        <v>2</v>
      </c>
      <c r="Z98" s="43">
        <v>0</v>
      </c>
      <c r="AA98" s="43">
        <v>2</v>
      </c>
      <c r="AB98" s="43">
        <v>1</v>
      </c>
      <c r="AC98" s="43">
        <v>0</v>
      </c>
      <c r="AD98" s="43">
        <v>1</v>
      </c>
      <c r="AE98" s="43">
        <v>0</v>
      </c>
      <c r="AF98" s="43">
        <v>20</v>
      </c>
      <c r="AG98" s="43">
        <v>20</v>
      </c>
      <c r="AH98" s="43">
        <v>1</v>
      </c>
      <c r="AI98" s="43">
        <v>0</v>
      </c>
      <c r="AJ98" s="43">
        <v>0</v>
      </c>
      <c r="AK98" s="43">
        <v>1</v>
      </c>
    </row>
    <row r="99" spans="1:37" x14ac:dyDescent="0.35">
      <c r="A99" s="42" t="s">
        <v>247</v>
      </c>
      <c r="B99" s="42" t="s">
        <v>638</v>
      </c>
      <c r="C99" s="42" t="s">
        <v>725</v>
      </c>
      <c r="D99" s="42" t="s">
        <v>35</v>
      </c>
      <c r="F99" s="42">
        <v>1</v>
      </c>
      <c r="G99" s="43">
        <v>2</v>
      </c>
      <c r="H99" s="43">
        <v>0</v>
      </c>
      <c r="I99" s="43">
        <v>0</v>
      </c>
      <c r="J99" s="43">
        <v>0</v>
      </c>
      <c r="K99" s="43">
        <v>0</v>
      </c>
      <c r="L99" s="43">
        <v>1606</v>
      </c>
      <c r="M99" s="43">
        <v>3</v>
      </c>
      <c r="N99" s="43">
        <v>1609</v>
      </c>
      <c r="O99" s="43">
        <f t="shared" si="6"/>
        <v>1609</v>
      </c>
      <c r="P99" s="43">
        <v>0</v>
      </c>
      <c r="Q99" s="43">
        <v>0</v>
      </c>
      <c r="R99" s="43">
        <v>0</v>
      </c>
      <c r="AA99" s="43">
        <v>0</v>
      </c>
      <c r="AD99" s="43">
        <v>0</v>
      </c>
      <c r="AG99" s="43">
        <v>0</v>
      </c>
      <c r="AH99" s="43">
        <v>0</v>
      </c>
      <c r="AI99" s="43">
        <v>0</v>
      </c>
      <c r="AJ99" s="43">
        <v>2</v>
      </c>
      <c r="AK99" s="43">
        <v>0</v>
      </c>
    </row>
    <row r="100" spans="1:37" x14ac:dyDescent="0.35">
      <c r="A100" s="42" t="s">
        <v>247</v>
      </c>
      <c r="B100" s="42" t="s">
        <v>638</v>
      </c>
      <c r="C100" s="42" t="s">
        <v>726</v>
      </c>
      <c r="D100" s="42" t="s">
        <v>35</v>
      </c>
      <c r="E100" s="42">
        <v>1</v>
      </c>
      <c r="G100" s="43">
        <v>4</v>
      </c>
      <c r="H100" s="43">
        <v>0</v>
      </c>
      <c r="I100" s="43">
        <v>5</v>
      </c>
      <c r="J100" s="43">
        <v>4</v>
      </c>
      <c r="K100" s="43">
        <v>4</v>
      </c>
      <c r="L100" s="43">
        <v>3402</v>
      </c>
      <c r="M100" s="43">
        <v>1</v>
      </c>
      <c r="N100" s="43">
        <v>3403</v>
      </c>
      <c r="O100" s="43">
        <f t="shared" si="6"/>
        <v>0</v>
      </c>
      <c r="P100" s="43">
        <v>3402</v>
      </c>
      <c r="Q100" s="43">
        <v>1</v>
      </c>
      <c r="R100" s="43">
        <v>3403</v>
      </c>
      <c r="S100" s="43">
        <v>1762</v>
      </c>
      <c r="T100" s="52">
        <f t="shared" si="7"/>
        <v>0.51793062904174014</v>
      </c>
      <c r="U100" s="43">
        <v>1</v>
      </c>
      <c r="V100" s="52">
        <f t="shared" si="8"/>
        <v>1</v>
      </c>
      <c r="W100" s="43">
        <v>1763</v>
      </c>
      <c r="X100" s="52">
        <f t="shared" si="9"/>
        <v>0.51807228915662651</v>
      </c>
      <c r="Y100" s="43">
        <v>10</v>
      </c>
      <c r="Z100" s="43">
        <v>0</v>
      </c>
      <c r="AA100" s="43">
        <v>10</v>
      </c>
      <c r="AB100" s="43">
        <v>9</v>
      </c>
      <c r="AC100" s="43">
        <v>0</v>
      </c>
      <c r="AD100" s="43">
        <v>9</v>
      </c>
      <c r="AE100" s="43">
        <v>0</v>
      </c>
      <c r="AF100" s="43">
        <v>69</v>
      </c>
      <c r="AG100" s="43">
        <v>69</v>
      </c>
      <c r="AH100" s="43">
        <v>2</v>
      </c>
      <c r="AI100" s="43">
        <v>1</v>
      </c>
      <c r="AJ100" s="43">
        <v>0</v>
      </c>
      <c r="AK100" s="43">
        <v>4</v>
      </c>
    </row>
    <row r="101" spans="1:37" x14ac:dyDescent="0.35">
      <c r="A101" s="42" t="s">
        <v>247</v>
      </c>
      <c r="B101" s="42" t="s">
        <v>639</v>
      </c>
      <c r="C101" s="42" t="s">
        <v>356</v>
      </c>
      <c r="D101" s="42" t="s">
        <v>35</v>
      </c>
      <c r="E101" s="42">
        <v>1</v>
      </c>
      <c r="G101" s="43">
        <v>6</v>
      </c>
      <c r="H101" s="43">
        <v>0</v>
      </c>
      <c r="I101" s="43">
        <v>12</v>
      </c>
      <c r="J101" s="43">
        <v>5</v>
      </c>
      <c r="K101" s="43">
        <v>5</v>
      </c>
      <c r="L101" s="43">
        <v>271</v>
      </c>
      <c r="M101" s="43">
        <v>38</v>
      </c>
      <c r="N101" s="43">
        <v>309</v>
      </c>
      <c r="O101" s="43">
        <f t="shared" si="6"/>
        <v>0</v>
      </c>
      <c r="P101" s="43">
        <v>271</v>
      </c>
      <c r="Q101" s="43">
        <v>38</v>
      </c>
      <c r="R101" s="43">
        <v>309</v>
      </c>
      <c r="S101" s="43">
        <v>232</v>
      </c>
      <c r="T101" s="52">
        <f t="shared" si="7"/>
        <v>0.85608856088560881</v>
      </c>
      <c r="U101" s="43">
        <v>38</v>
      </c>
      <c r="V101" s="52">
        <f t="shared" si="8"/>
        <v>1</v>
      </c>
      <c r="W101" s="43">
        <v>270</v>
      </c>
      <c r="X101" s="52">
        <f t="shared" si="9"/>
        <v>0.87378640776699024</v>
      </c>
      <c r="Y101" s="43">
        <v>7</v>
      </c>
      <c r="Z101" s="43">
        <v>3</v>
      </c>
      <c r="AA101" s="43">
        <v>10</v>
      </c>
      <c r="AB101" s="43">
        <v>4</v>
      </c>
      <c r="AC101" s="43">
        <v>3</v>
      </c>
      <c r="AD101" s="43">
        <v>7</v>
      </c>
      <c r="AE101" s="43">
        <v>0</v>
      </c>
      <c r="AF101" s="43">
        <v>0</v>
      </c>
      <c r="AG101" s="43">
        <v>0</v>
      </c>
      <c r="AH101" s="43">
        <v>3</v>
      </c>
      <c r="AI101" s="43">
        <v>1</v>
      </c>
      <c r="AJ101" s="43">
        <v>0</v>
      </c>
      <c r="AK101" s="43">
        <v>6</v>
      </c>
    </row>
    <row r="102" spans="1:37" x14ac:dyDescent="0.35">
      <c r="A102" s="42" t="s">
        <v>247</v>
      </c>
      <c r="B102" s="42" t="s">
        <v>640</v>
      </c>
      <c r="C102" s="42" t="s">
        <v>356</v>
      </c>
      <c r="D102" s="42" t="s">
        <v>35</v>
      </c>
      <c r="F102" s="42">
        <v>1</v>
      </c>
      <c r="G102" s="43">
        <v>6</v>
      </c>
      <c r="H102" s="43">
        <v>6</v>
      </c>
      <c r="I102" s="43">
        <v>6</v>
      </c>
      <c r="J102" s="43">
        <v>2</v>
      </c>
      <c r="K102" s="43">
        <v>2</v>
      </c>
      <c r="L102" s="43">
        <v>1016</v>
      </c>
      <c r="M102" s="43">
        <v>6</v>
      </c>
      <c r="N102" s="43">
        <v>1022</v>
      </c>
      <c r="O102" s="43">
        <f t="shared" si="6"/>
        <v>1022</v>
      </c>
      <c r="P102" s="43">
        <v>0</v>
      </c>
      <c r="Q102" s="43">
        <v>0</v>
      </c>
      <c r="R102" s="43">
        <v>0</v>
      </c>
      <c r="AA102" s="43">
        <v>0</v>
      </c>
      <c r="AD102" s="43">
        <v>0</v>
      </c>
      <c r="AG102" s="43">
        <v>0</v>
      </c>
      <c r="AH102" s="43">
        <v>3</v>
      </c>
      <c r="AI102" s="43">
        <v>3</v>
      </c>
      <c r="AJ102" s="43">
        <v>0</v>
      </c>
      <c r="AK102" s="43">
        <v>6</v>
      </c>
    </row>
    <row r="103" spans="1:37" x14ac:dyDescent="0.35">
      <c r="A103" s="42" t="s">
        <v>247</v>
      </c>
      <c r="B103" s="42" t="s">
        <v>641</v>
      </c>
      <c r="C103" s="42" t="s">
        <v>356</v>
      </c>
      <c r="D103" s="42" t="s">
        <v>35</v>
      </c>
      <c r="F103" s="42">
        <v>1</v>
      </c>
      <c r="G103" s="43">
        <v>7</v>
      </c>
      <c r="H103" s="43">
        <v>5</v>
      </c>
      <c r="I103" s="43">
        <v>5</v>
      </c>
      <c r="J103" s="43">
        <v>3</v>
      </c>
      <c r="K103" s="43">
        <v>3</v>
      </c>
      <c r="L103" s="43">
        <v>3929</v>
      </c>
      <c r="M103" s="43">
        <v>11</v>
      </c>
      <c r="N103" s="43">
        <v>3940</v>
      </c>
      <c r="O103" s="43">
        <f t="shared" si="6"/>
        <v>3940</v>
      </c>
      <c r="P103" s="43">
        <v>0</v>
      </c>
      <c r="Q103" s="43">
        <v>0</v>
      </c>
      <c r="R103" s="43">
        <v>0</v>
      </c>
      <c r="AA103" s="43">
        <v>0</v>
      </c>
      <c r="AD103" s="43">
        <v>0</v>
      </c>
      <c r="AG103" s="43">
        <v>0</v>
      </c>
      <c r="AH103" s="43">
        <v>5</v>
      </c>
      <c r="AI103" s="43">
        <v>5</v>
      </c>
      <c r="AJ103" s="43">
        <v>2</v>
      </c>
      <c r="AK103" s="43">
        <v>5</v>
      </c>
    </row>
    <row r="104" spans="1:37" x14ac:dyDescent="0.35">
      <c r="A104" s="42" t="s">
        <v>247</v>
      </c>
      <c r="B104" s="42" t="s">
        <v>642</v>
      </c>
      <c r="C104" s="42" t="s">
        <v>356</v>
      </c>
      <c r="D104" s="42" t="s">
        <v>35</v>
      </c>
      <c r="F104" s="42">
        <v>1</v>
      </c>
      <c r="G104" s="43">
        <v>6</v>
      </c>
      <c r="H104" s="43">
        <v>6</v>
      </c>
      <c r="I104" s="43">
        <v>6</v>
      </c>
      <c r="J104" s="43">
        <v>3</v>
      </c>
      <c r="K104" s="43">
        <v>3</v>
      </c>
      <c r="L104" s="43">
        <v>2018</v>
      </c>
      <c r="M104" s="43">
        <v>6</v>
      </c>
      <c r="N104" s="43">
        <v>2024</v>
      </c>
      <c r="O104" s="43">
        <f t="shared" si="6"/>
        <v>2024</v>
      </c>
      <c r="P104" s="43">
        <v>0</v>
      </c>
      <c r="Q104" s="43">
        <v>0</v>
      </c>
      <c r="R104" s="43">
        <v>0</v>
      </c>
      <c r="AA104" s="43">
        <v>0</v>
      </c>
      <c r="AD104" s="43">
        <v>0</v>
      </c>
      <c r="AG104" s="43">
        <v>0</v>
      </c>
      <c r="AH104" s="43">
        <v>3</v>
      </c>
      <c r="AI104" s="43">
        <v>3</v>
      </c>
      <c r="AJ104" s="43">
        <v>0</v>
      </c>
      <c r="AK104" s="43">
        <v>6</v>
      </c>
    </row>
    <row r="105" spans="1:37" x14ac:dyDescent="0.35">
      <c r="A105" s="42" t="s">
        <v>335</v>
      </c>
      <c r="B105" s="42" t="s">
        <v>643</v>
      </c>
      <c r="C105" s="42" t="s">
        <v>356</v>
      </c>
      <c r="D105" s="42" t="s">
        <v>35</v>
      </c>
      <c r="E105" s="42">
        <v>1</v>
      </c>
      <c r="G105" s="43">
        <v>4</v>
      </c>
      <c r="H105" s="43">
        <v>0</v>
      </c>
      <c r="I105" s="43">
        <v>5</v>
      </c>
      <c r="J105" s="43">
        <v>4</v>
      </c>
      <c r="K105" s="43">
        <v>4</v>
      </c>
      <c r="L105" s="43">
        <v>6579</v>
      </c>
      <c r="M105" s="43">
        <v>10</v>
      </c>
      <c r="N105" s="43">
        <v>6589</v>
      </c>
      <c r="O105" s="43">
        <f t="shared" si="6"/>
        <v>0</v>
      </c>
      <c r="P105" s="43">
        <v>6579</v>
      </c>
      <c r="Q105" s="43">
        <v>10</v>
      </c>
      <c r="R105" s="43">
        <v>6589</v>
      </c>
      <c r="S105" s="43">
        <v>3598</v>
      </c>
      <c r="T105" s="52">
        <f t="shared" si="7"/>
        <v>0.54689162486700105</v>
      </c>
      <c r="U105" s="43">
        <v>8</v>
      </c>
      <c r="V105" s="52">
        <f t="shared" si="8"/>
        <v>0.8</v>
      </c>
      <c r="W105" s="43">
        <v>3606</v>
      </c>
      <c r="X105" s="52">
        <f t="shared" si="9"/>
        <v>0.54727576263469424</v>
      </c>
      <c r="Y105" s="43">
        <v>64</v>
      </c>
      <c r="Z105" s="43">
        <v>2</v>
      </c>
      <c r="AA105" s="43">
        <v>66</v>
      </c>
      <c r="AB105" s="43">
        <v>51</v>
      </c>
      <c r="AC105" s="43">
        <v>2</v>
      </c>
      <c r="AD105" s="43">
        <v>53</v>
      </c>
      <c r="AE105" s="43">
        <v>0</v>
      </c>
      <c r="AF105" s="43">
        <v>115</v>
      </c>
      <c r="AG105" s="43">
        <v>115</v>
      </c>
      <c r="AH105" s="43">
        <v>2</v>
      </c>
      <c r="AI105" s="43">
        <v>1</v>
      </c>
      <c r="AJ105" s="43">
        <v>0</v>
      </c>
      <c r="AK105" s="43">
        <v>4</v>
      </c>
    </row>
    <row r="106" spans="1:37" x14ac:dyDescent="0.35">
      <c r="A106" s="42" t="s">
        <v>335</v>
      </c>
      <c r="B106" s="42" t="s">
        <v>644</v>
      </c>
      <c r="C106" s="42" t="s">
        <v>356</v>
      </c>
      <c r="D106" s="42" t="s">
        <v>35</v>
      </c>
      <c r="E106" s="42">
        <v>1</v>
      </c>
      <c r="G106" s="43">
        <v>8</v>
      </c>
      <c r="H106" s="43">
        <v>0</v>
      </c>
      <c r="I106" s="43">
        <v>5</v>
      </c>
      <c r="J106" s="43">
        <v>2</v>
      </c>
      <c r="K106" s="43">
        <v>1</v>
      </c>
      <c r="L106" s="43">
        <v>992</v>
      </c>
      <c r="M106" s="43">
        <v>2</v>
      </c>
      <c r="N106" s="43">
        <v>994</v>
      </c>
      <c r="O106" s="43">
        <f t="shared" si="6"/>
        <v>0</v>
      </c>
      <c r="P106" s="43">
        <v>992</v>
      </c>
      <c r="Q106" s="43">
        <v>2</v>
      </c>
      <c r="R106" s="43">
        <v>994</v>
      </c>
      <c r="S106" s="43">
        <v>507</v>
      </c>
      <c r="T106" s="52">
        <f t="shared" si="7"/>
        <v>0.51108870967741937</v>
      </c>
      <c r="U106" s="43">
        <v>2</v>
      </c>
      <c r="V106" s="52">
        <f t="shared" si="8"/>
        <v>1</v>
      </c>
      <c r="W106" s="43">
        <v>509</v>
      </c>
      <c r="X106" s="52">
        <f t="shared" si="9"/>
        <v>0.51207243460764584</v>
      </c>
      <c r="Y106" s="43">
        <v>8</v>
      </c>
      <c r="Z106" s="43">
        <v>0</v>
      </c>
      <c r="AA106" s="43">
        <v>8</v>
      </c>
      <c r="AB106" s="43">
        <v>5</v>
      </c>
      <c r="AC106" s="43">
        <v>0</v>
      </c>
      <c r="AD106" s="43">
        <v>5</v>
      </c>
      <c r="AE106" s="43">
        <v>0</v>
      </c>
      <c r="AF106" s="43">
        <v>10</v>
      </c>
      <c r="AG106" s="43">
        <v>10</v>
      </c>
      <c r="AH106" s="43">
        <v>2</v>
      </c>
      <c r="AI106" s="43">
        <v>1</v>
      </c>
      <c r="AJ106" s="43">
        <v>4</v>
      </c>
      <c r="AK106" s="43">
        <v>4</v>
      </c>
    </row>
    <row r="107" spans="1:37" x14ac:dyDescent="0.35">
      <c r="A107" s="42" t="s">
        <v>258</v>
      </c>
      <c r="B107" s="42" t="s">
        <v>645</v>
      </c>
      <c r="C107" s="42" t="s">
        <v>356</v>
      </c>
      <c r="D107" s="42" t="s">
        <v>35</v>
      </c>
      <c r="E107" s="42">
        <v>1</v>
      </c>
      <c r="G107" s="43">
        <v>4</v>
      </c>
      <c r="H107" s="43">
        <v>0</v>
      </c>
      <c r="I107" s="43">
        <v>6</v>
      </c>
      <c r="J107" s="43">
        <v>4</v>
      </c>
      <c r="K107" s="43">
        <v>4</v>
      </c>
      <c r="L107" s="43">
        <v>3928</v>
      </c>
      <c r="M107" s="43">
        <v>83</v>
      </c>
      <c r="N107" s="43">
        <v>4011</v>
      </c>
      <c r="O107" s="43">
        <f t="shared" si="6"/>
        <v>0</v>
      </c>
      <c r="P107" s="43">
        <v>3928</v>
      </c>
      <c r="Q107" s="43">
        <v>83</v>
      </c>
      <c r="R107" s="43">
        <v>4011</v>
      </c>
      <c r="S107" s="43">
        <v>2529</v>
      </c>
      <c r="T107" s="52">
        <f t="shared" si="7"/>
        <v>0.64383910386965382</v>
      </c>
      <c r="U107" s="43">
        <v>74</v>
      </c>
      <c r="V107" s="52">
        <f t="shared" si="8"/>
        <v>0.89156626506024095</v>
      </c>
      <c r="W107" s="43">
        <v>2603</v>
      </c>
      <c r="X107" s="52">
        <f t="shared" si="9"/>
        <v>0.64896534530042382</v>
      </c>
      <c r="Y107" s="43">
        <v>55</v>
      </c>
      <c r="Z107" s="43">
        <v>5</v>
      </c>
      <c r="AA107" s="43">
        <v>60</v>
      </c>
      <c r="AB107" s="43">
        <v>49</v>
      </c>
      <c r="AC107" s="43">
        <v>4</v>
      </c>
      <c r="AD107" s="43">
        <v>53</v>
      </c>
      <c r="AE107" s="43">
        <v>1</v>
      </c>
      <c r="AF107" s="43">
        <v>75</v>
      </c>
      <c r="AG107" s="43">
        <v>76</v>
      </c>
      <c r="AH107" s="43">
        <v>3</v>
      </c>
      <c r="AI107" s="43">
        <v>2</v>
      </c>
      <c r="AK107" s="43">
        <v>4</v>
      </c>
    </row>
    <row r="108" spans="1:37" x14ac:dyDescent="0.35">
      <c r="A108" s="42" t="s">
        <v>258</v>
      </c>
      <c r="B108" s="42" t="s">
        <v>646</v>
      </c>
      <c r="C108" s="42" t="s">
        <v>356</v>
      </c>
      <c r="D108" s="42" t="s">
        <v>35</v>
      </c>
      <c r="E108" s="42">
        <v>1</v>
      </c>
      <c r="G108" s="43">
        <v>4</v>
      </c>
      <c r="H108" s="43">
        <v>0</v>
      </c>
      <c r="I108" s="43">
        <v>7</v>
      </c>
      <c r="J108" s="43">
        <v>2</v>
      </c>
      <c r="K108" s="43">
        <v>2</v>
      </c>
      <c r="L108" s="43">
        <v>8892</v>
      </c>
      <c r="M108" s="43">
        <v>58</v>
      </c>
      <c r="N108" s="43">
        <v>8950</v>
      </c>
      <c r="O108" s="43">
        <f t="shared" si="6"/>
        <v>0</v>
      </c>
      <c r="P108" s="43">
        <v>8892</v>
      </c>
      <c r="Q108" s="43">
        <v>58</v>
      </c>
      <c r="R108" s="43">
        <v>8950</v>
      </c>
      <c r="S108" s="43">
        <v>4812</v>
      </c>
      <c r="T108" s="52">
        <f t="shared" si="7"/>
        <v>0.54116059379217274</v>
      </c>
      <c r="U108" s="43">
        <v>50</v>
      </c>
      <c r="V108" s="52">
        <f t="shared" si="8"/>
        <v>0.86206896551724133</v>
      </c>
      <c r="W108" s="43">
        <v>4862</v>
      </c>
      <c r="X108" s="52">
        <f t="shared" si="9"/>
        <v>0.54324022346368717</v>
      </c>
      <c r="Y108" s="43">
        <v>93</v>
      </c>
      <c r="Z108" s="43">
        <v>3</v>
      </c>
      <c r="AA108" s="43">
        <v>96</v>
      </c>
      <c r="AB108" s="43">
        <v>87</v>
      </c>
      <c r="AC108" s="43">
        <v>3</v>
      </c>
      <c r="AD108" s="43">
        <v>90</v>
      </c>
      <c r="AE108" s="43">
        <v>1</v>
      </c>
      <c r="AF108" s="43">
        <v>84</v>
      </c>
      <c r="AG108" s="43">
        <v>85</v>
      </c>
      <c r="AH108" s="43">
        <v>3</v>
      </c>
      <c r="AI108" s="43">
        <v>1</v>
      </c>
      <c r="AK108" s="43">
        <v>4</v>
      </c>
    </row>
    <row r="109" spans="1:37" x14ac:dyDescent="0.35">
      <c r="A109" s="42" t="s">
        <v>336</v>
      </c>
      <c r="B109" s="42" t="s">
        <v>647</v>
      </c>
      <c r="C109" s="42" t="s">
        <v>727</v>
      </c>
      <c r="D109" s="42" t="s">
        <v>35</v>
      </c>
      <c r="F109" s="42">
        <v>1</v>
      </c>
      <c r="G109" s="43">
        <v>4</v>
      </c>
      <c r="H109" s="43">
        <v>1</v>
      </c>
      <c r="I109" s="43">
        <v>4</v>
      </c>
      <c r="J109" s="43">
        <v>0</v>
      </c>
      <c r="K109" s="43">
        <v>0</v>
      </c>
      <c r="L109" s="43">
        <v>3118</v>
      </c>
      <c r="M109" s="43">
        <v>162</v>
      </c>
      <c r="N109" s="43">
        <v>3280</v>
      </c>
      <c r="O109" s="43">
        <f t="shared" si="6"/>
        <v>3280</v>
      </c>
      <c r="P109" s="43">
        <v>0</v>
      </c>
      <c r="Q109" s="43">
        <v>0</v>
      </c>
      <c r="R109" s="43">
        <v>0</v>
      </c>
      <c r="AI109" s="43">
        <v>1</v>
      </c>
      <c r="AJ109" s="43">
        <v>1</v>
      </c>
      <c r="AK109" s="43">
        <v>0</v>
      </c>
    </row>
    <row r="110" spans="1:37" x14ac:dyDescent="0.35">
      <c r="A110" s="42" t="s">
        <v>336</v>
      </c>
      <c r="B110" s="42" t="s">
        <v>647</v>
      </c>
      <c r="C110" s="42" t="s">
        <v>728</v>
      </c>
      <c r="D110" s="42" t="s">
        <v>35</v>
      </c>
      <c r="E110" s="42">
        <v>1</v>
      </c>
      <c r="G110" s="43">
        <v>2</v>
      </c>
      <c r="I110" s="43">
        <v>3</v>
      </c>
      <c r="O110" s="43">
        <f t="shared" si="6"/>
        <v>0</v>
      </c>
      <c r="AI110" s="43">
        <v>1</v>
      </c>
      <c r="AK110" s="43">
        <v>2</v>
      </c>
    </row>
    <row r="111" spans="1:37" x14ac:dyDescent="0.35">
      <c r="A111" s="42" t="s">
        <v>338</v>
      </c>
      <c r="B111" s="42" t="s">
        <v>648</v>
      </c>
      <c r="C111" s="42" t="s">
        <v>356</v>
      </c>
      <c r="D111" s="42" t="s">
        <v>35</v>
      </c>
      <c r="E111" s="42">
        <v>1</v>
      </c>
      <c r="G111" s="43">
        <v>4</v>
      </c>
      <c r="H111" s="43">
        <v>0</v>
      </c>
      <c r="I111" s="43">
        <v>6</v>
      </c>
      <c r="J111" s="43">
        <v>2</v>
      </c>
      <c r="K111" s="43">
        <v>2</v>
      </c>
      <c r="L111" s="43">
        <v>2372</v>
      </c>
      <c r="M111" s="43">
        <v>71</v>
      </c>
      <c r="N111" s="43">
        <v>2443</v>
      </c>
      <c r="O111" s="43">
        <f t="shared" si="6"/>
        <v>0</v>
      </c>
      <c r="P111" s="43">
        <v>2372</v>
      </c>
      <c r="Q111" s="43">
        <v>71</v>
      </c>
      <c r="R111" s="43">
        <v>2443</v>
      </c>
      <c r="S111" s="43">
        <v>1439</v>
      </c>
      <c r="T111" s="52">
        <f t="shared" si="7"/>
        <v>0.60666104553119726</v>
      </c>
      <c r="U111" s="43">
        <v>62</v>
      </c>
      <c r="V111" s="52">
        <f t="shared" si="8"/>
        <v>0.87323943661971826</v>
      </c>
      <c r="W111" s="43">
        <v>1501</v>
      </c>
      <c r="X111" s="52">
        <f t="shared" si="9"/>
        <v>0.61440851412198116</v>
      </c>
      <c r="Y111" s="43">
        <v>43</v>
      </c>
      <c r="Z111" s="43">
        <v>2</v>
      </c>
      <c r="AA111" s="43">
        <v>45</v>
      </c>
      <c r="AB111" s="43">
        <v>31</v>
      </c>
      <c r="AC111" s="43">
        <v>0</v>
      </c>
      <c r="AD111" s="43">
        <v>31</v>
      </c>
      <c r="AE111" s="43">
        <v>0</v>
      </c>
      <c r="AF111" s="43">
        <v>30</v>
      </c>
      <c r="AG111" s="43">
        <v>30</v>
      </c>
      <c r="AH111" s="43">
        <v>4</v>
      </c>
      <c r="AI111" s="43">
        <v>3</v>
      </c>
      <c r="AJ111" s="43">
        <v>0</v>
      </c>
      <c r="AK111" s="43">
        <v>4</v>
      </c>
    </row>
    <row r="112" spans="1:37" x14ac:dyDescent="0.35">
      <c r="A112" s="42" t="s">
        <v>338</v>
      </c>
      <c r="B112" s="42" t="s">
        <v>649</v>
      </c>
      <c r="C112" s="42" t="s">
        <v>356</v>
      </c>
      <c r="D112" s="42" t="s">
        <v>35</v>
      </c>
      <c r="E112" s="42">
        <v>1</v>
      </c>
      <c r="G112" s="43">
        <v>4</v>
      </c>
      <c r="H112" s="43">
        <v>0</v>
      </c>
      <c r="I112" s="43">
        <v>10</v>
      </c>
      <c r="J112" s="43">
        <v>3</v>
      </c>
      <c r="K112" s="43">
        <v>3</v>
      </c>
      <c r="L112" s="43">
        <v>6644</v>
      </c>
      <c r="M112" s="43">
        <v>442</v>
      </c>
      <c r="N112" s="43">
        <v>7086</v>
      </c>
      <c r="O112" s="43">
        <f t="shared" si="6"/>
        <v>0</v>
      </c>
      <c r="P112" s="43">
        <v>6644</v>
      </c>
      <c r="Q112" s="43">
        <v>442</v>
      </c>
      <c r="R112" s="43">
        <v>7086</v>
      </c>
      <c r="S112" s="43">
        <v>3653</v>
      </c>
      <c r="T112" s="52">
        <f t="shared" si="7"/>
        <v>0.54981938591210111</v>
      </c>
      <c r="U112" s="43">
        <v>374</v>
      </c>
      <c r="V112" s="52">
        <f t="shared" si="8"/>
        <v>0.84615384615384615</v>
      </c>
      <c r="W112" s="43">
        <v>4027</v>
      </c>
      <c r="X112" s="52">
        <f t="shared" si="9"/>
        <v>0.56830369743155518</v>
      </c>
      <c r="Y112" s="43">
        <v>82</v>
      </c>
      <c r="Z112" s="43">
        <v>6</v>
      </c>
      <c r="AA112" s="43">
        <v>88</v>
      </c>
      <c r="AB112" s="43">
        <v>72</v>
      </c>
      <c r="AC112" s="43">
        <v>0</v>
      </c>
      <c r="AD112" s="43">
        <v>72</v>
      </c>
      <c r="AE112" s="43">
        <v>8</v>
      </c>
      <c r="AF112" s="43">
        <v>96</v>
      </c>
      <c r="AG112" s="43">
        <v>104</v>
      </c>
      <c r="AH112" s="43">
        <v>5</v>
      </c>
      <c r="AI112" s="43">
        <v>2</v>
      </c>
      <c r="AJ112" s="43">
        <v>0</v>
      </c>
      <c r="AK112" s="43">
        <v>4</v>
      </c>
    </row>
    <row r="113" spans="1:37" x14ac:dyDescent="0.35">
      <c r="A113" s="42" t="s">
        <v>338</v>
      </c>
      <c r="B113" s="42" t="s">
        <v>650</v>
      </c>
      <c r="C113" s="42" t="s">
        <v>356</v>
      </c>
      <c r="D113" s="42" t="s">
        <v>35</v>
      </c>
      <c r="F113" s="42">
        <v>1</v>
      </c>
      <c r="G113" s="43">
        <v>4</v>
      </c>
      <c r="H113" s="43">
        <v>4</v>
      </c>
      <c r="I113" s="43">
        <v>4</v>
      </c>
      <c r="J113" s="43">
        <v>1</v>
      </c>
      <c r="K113" s="43">
        <v>0</v>
      </c>
      <c r="L113" s="43">
        <v>2172</v>
      </c>
      <c r="M113" s="43">
        <v>283</v>
      </c>
      <c r="N113" s="43">
        <v>2455</v>
      </c>
      <c r="O113" s="43">
        <f t="shared" si="6"/>
        <v>2455</v>
      </c>
      <c r="P113" s="43">
        <v>0</v>
      </c>
      <c r="Q113" s="43">
        <v>0</v>
      </c>
      <c r="R113" s="43">
        <v>0</v>
      </c>
      <c r="AA113" s="43">
        <v>0</v>
      </c>
      <c r="AD113" s="43">
        <v>0</v>
      </c>
      <c r="AG113" s="43">
        <v>0</v>
      </c>
      <c r="AH113" s="43">
        <v>1</v>
      </c>
      <c r="AI113" s="43">
        <v>1</v>
      </c>
      <c r="AJ113" s="43">
        <v>0</v>
      </c>
      <c r="AK113" s="43">
        <v>4</v>
      </c>
    </row>
    <row r="114" spans="1:37" x14ac:dyDescent="0.35">
      <c r="A114" s="42" t="s">
        <v>338</v>
      </c>
      <c r="B114" s="42" t="s">
        <v>651</v>
      </c>
      <c r="C114" s="42" t="s">
        <v>356</v>
      </c>
      <c r="D114" s="42" t="s">
        <v>35</v>
      </c>
      <c r="E114" s="42">
        <v>1</v>
      </c>
      <c r="G114" s="43">
        <v>4</v>
      </c>
      <c r="H114" s="43">
        <v>0</v>
      </c>
      <c r="I114" s="43">
        <v>5</v>
      </c>
      <c r="J114" s="43">
        <v>0</v>
      </c>
      <c r="K114" s="43">
        <v>0</v>
      </c>
      <c r="L114" s="43">
        <v>8097</v>
      </c>
      <c r="M114" s="43">
        <v>46</v>
      </c>
      <c r="N114" s="43">
        <v>8143</v>
      </c>
      <c r="O114" s="43">
        <f t="shared" si="6"/>
        <v>0</v>
      </c>
      <c r="P114" s="43">
        <v>8097</v>
      </c>
      <c r="Q114" s="43">
        <v>46</v>
      </c>
      <c r="R114" s="43">
        <v>8143</v>
      </c>
      <c r="S114" s="43">
        <v>4104</v>
      </c>
      <c r="T114" s="52">
        <f t="shared" si="7"/>
        <v>0.50685439051500558</v>
      </c>
      <c r="U114" s="43">
        <v>38</v>
      </c>
      <c r="V114" s="52">
        <f t="shared" si="8"/>
        <v>0.82608695652173914</v>
      </c>
      <c r="W114" s="43">
        <v>4142</v>
      </c>
      <c r="X114" s="52">
        <f t="shared" si="9"/>
        <v>0.50865774284661669</v>
      </c>
      <c r="Y114" s="43">
        <v>65</v>
      </c>
      <c r="Z114" s="43">
        <v>2</v>
      </c>
      <c r="AA114" s="43">
        <v>67</v>
      </c>
      <c r="AB114" s="43">
        <v>59</v>
      </c>
      <c r="AC114" s="43">
        <v>0</v>
      </c>
      <c r="AD114" s="43">
        <v>59</v>
      </c>
      <c r="AE114" s="43">
        <v>1</v>
      </c>
      <c r="AF114" s="43">
        <v>179</v>
      </c>
      <c r="AG114" s="43">
        <v>180</v>
      </c>
      <c r="AH114" s="43">
        <v>2</v>
      </c>
      <c r="AI114" s="43">
        <v>2</v>
      </c>
      <c r="AJ114" s="43">
        <v>0</v>
      </c>
      <c r="AK114" s="43">
        <v>4</v>
      </c>
    </row>
    <row r="115" spans="1:37" x14ac:dyDescent="0.35">
      <c r="A115" s="42" t="s">
        <v>338</v>
      </c>
      <c r="B115" s="42" t="s">
        <v>652</v>
      </c>
      <c r="C115" s="42" t="s">
        <v>356</v>
      </c>
      <c r="D115" s="42" t="s">
        <v>35</v>
      </c>
      <c r="E115" s="42">
        <v>1</v>
      </c>
      <c r="G115" s="43">
        <v>4</v>
      </c>
      <c r="H115" s="43">
        <v>0</v>
      </c>
      <c r="I115" s="43">
        <v>8</v>
      </c>
      <c r="J115" s="43">
        <v>3</v>
      </c>
      <c r="K115" s="43">
        <v>2</v>
      </c>
      <c r="L115" s="43">
        <v>3593</v>
      </c>
      <c r="M115" s="43">
        <v>247</v>
      </c>
      <c r="N115" s="43">
        <v>3840</v>
      </c>
      <c r="O115" s="43">
        <f t="shared" si="6"/>
        <v>0</v>
      </c>
      <c r="P115" s="43">
        <v>3593</v>
      </c>
      <c r="Q115" s="43">
        <v>247</v>
      </c>
      <c r="R115" s="43">
        <v>3840</v>
      </c>
      <c r="S115" s="43">
        <v>1942</v>
      </c>
      <c r="T115" s="52">
        <f t="shared" si="7"/>
        <v>0.5404954077372669</v>
      </c>
      <c r="U115" s="43">
        <v>224</v>
      </c>
      <c r="V115" s="52">
        <f t="shared" si="8"/>
        <v>0.90688259109311742</v>
      </c>
      <c r="W115" s="43">
        <v>2166</v>
      </c>
      <c r="X115" s="52">
        <f t="shared" si="9"/>
        <v>0.56406250000000002</v>
      </c>
      <c r="Y115" s="43">
        <v>50</v>
      </c>
      <c r="Z115" s="43">
        <v>17</v>
      </c>
      <c r="AA115" s="43">
        <v>67</v>
      </c>
      <c r="AB115" s="43">
        <v>40</v>
      </c>
      <c r="AC115" s="43">
        <v>9</v>
      </c>
      <c r="AD115" s="43">
        <v>49</v>
      </c>
      <c r="AE115" s="43">
        <v>3</v>
      </c>
      <c r="AF115" s="43">
        <v>60</v>
      </c>
      <c r="AG115" s="43">
        <v>63</v>
      </c>
      <c r="AH115" s="43">
        <v>5</v>
      </c>
      <c r="AI115" s="43">
        <v>2</v>
      </c>
      <c r="AJ115" s="43">
        <v>0</v>
      </c>
      <c r="AK115" s="43">
        <v>4</v>
      </c>
    </row>
    <row r="116" spans="1:37" x14ac:dyDescent="0.35">
      <c r="A116" s="42" t="s">
        <v>267</v>
      </c>
      <c r="B116" s="42" t="s">
        <v>653</v>
      </c>
      <c r="C116" s="42" t="s">
        <v>356</v>
      </c>
      <c r="D116" s="42" t="s">
        <v>35</v>
      </c>
      <c r="E116" s="42">
        <v>1</v>
      </c>
      <c r="G116" s="43">
        <v>6</v>
      </c>
      <c r="H116" s="43">
        <v>0</v>
      </c>
      <c r="I116" s="43">
        <v>9</v>
      </c>
      <c r="J116" s="43">
        <v>5</v>
      </c>
      <c r="K116" s="43">
        <v>4</v>
      </c>
      <c r="L116" s="43">
        <v>4231</v>
      </c>
      <c r="M116" s="43">
        <v>2</v>
      </c>
      <c r="N116" s="43">
        <v>4233</v>
      </c>
      <c r="O116" s="43">
        <f t="shared" si="6"/>
        <v>0</v>
      </c>
      <c r="P116" s="43">
        <v>4231</v>
      </c>
      <c r="Q116" s="43">
        <v>2</v>
      </c>
      <c r="R116" s="43">
        <v>4233</v>
      </c>
      <c r="S116" s="43">
        <v>2455</v>
      </c>
      <c r="T116" s="52">
        <f t="shared" si="7"/>
        <v>0.58024107775939493</v>
      </c>
      <c r="U116" s="43">
        <v>1</v>
      </c>
      <c r="V116" s="52">
        <f t="shared" si="8"/>
        <v>0.5</v>
      </c>
      <c r="W116" s="43">
        <v>2456</v>
      </c>
      <c r="X116" s="52">
        <f t="shared" si="9"/>
        <v>0.58020316560359086</v>
      </c>
      <c r="Y116" s="43">
        <v>16</v>
      </c>
      <c r="Z116" s="43">
        <v>0</v>
      </c>
      <c r="AA116" s="43">
        <v>16</v>
      </c>
      <c r="AB116" s="43">
        <v>16</v>
      </c>
      <c r="AC116" s="43">
        <v>0</v>
      </c>
      <c r="AD116" s="43">
        <v>16</v>
      </c>
      <c r="AE116" s="43">
        <v>1</v>
      </c>
      <c r="AF116" s="43">
        <v>25</v>
      </c>
      <c r="AG116" s="43">
        <v>26</v>
      </c>
      <c r="AH116" s="43">
        <v>4</v>
      </c>
      <c r="AI116" s="43">
        <v>4</v>
      </c>
      <c r="AJ116" s="43">
        <v>0</v>
      </c>
      <c r="AK116" s="43">
        <v>6</v>
      </c>
    </row>
    <row r="117" spans="1:37" x14ac:dyDescent="0.35">
      <c r="A117" s="42" t="s">
        <v>267</v>
      </c>
      <c r="B117" s="42" t="s">
        <v>654</v>
      </c>
      <c r="C117" s="42" t="s">
        <v>356</v>
      </c>
      <c r="D117" s="42" t="s">
        <v>35</v>
      </c>
      <c r="E117" s="42">
        <v>1</v>
      </c>
      <c r="G117" s="43">
        <v>5</v>
      </c>
      <c r="H117" s="43">
        <v>0</v>
      </c>
      <c r="I117" s="43">
        <v>6</v>
      </c>
      <c r="J117" s="43">
        <v>3</v>
      </c>
      <c r="K117" s="43">
        <v>3</v>
      </c>
      <c r="L117" s="43">
        <v>2099</v>
      </c>
      <c r="M117" s="43">
        <v>1</v>
      </c>
      <c r="N117" s="43">
        <v>2100</v>
      </c>
      <c r="O117" s="43">
        <f t="shared" si="6"/>
        <v>0</v>
      </c>
      <c r="P117" s="43">
        <v>2099</v>
      </c>
      <c r="Q117" s="43">
        <v>1</v>
      </c>
      <c r="R117" s="43">
        <v>2100</v>
      </c>
      <c r="S117" s="43">
        <v>1218</v>
      </c>
      <c r="T117" s="52">
        <f t="shared" si="7"/>
        <v>0.58027632205812296</v>
      </c>
      <c r="U117" s="43">
        <v>1</v>
      </c>
      <c r="V117" s="52">
        <f t="shared" si="8"/>
        <v>1</v>
      </c>
      <c r="W117" s="43">
        <v>1219</v>
      </c>
      <c r="X117" s="52">
        <f t="shared" si="9"/>
        <v>0.58047619047619048</v>
      </c>
      <c r="Y117" s="43">
        <v>13</v>
      </c>
      <c r="Z117" s="43">
        <v>0</v>
      </c>
      <c r="AA117" s="43">
        <v>13</v>
      </c>
      <c r="AB117" s="43">
        <v>13</v>
      </c>
      <c r="AC117" s="43">
        <v>0</v>
      </c>
      <c r="AD117" s="43">
        <v>13</v>
      </c>
      <c r="AE117" s="43">
        <v>0</v>
      </c>
      <c r="AF117" s="43">
        <v>56</v>
      </c>
      <c r="AG117" s="43">
        <v>56</v>
      </c>
      <c r="AH117" s="43">
        <v>2</v>
      </c>
      <c r="AI117" s="43">
        <v>2</v>
      </c>
      <c r="AJ117" s="43">
        <v>0</v>
      </c>
      <c r="AK117" s="43">
        <v>5</v>
      </c>
    </row>
    <row r="118" spans="1:37" x14ac:dyDescent="0.35">
      <c r="A118" s="42" t="s">
        <v>267</v>
      </c>
      <c r="B118" s="42" t="s">
        <v>655</v>
      </c>
      <c r="C118" s="42" t="s">
        <v>356</v>
      </c>
      <c r="D118" s="42" t="s">
        <v>35</v>
      </c>
      <c r="E118" s="42">
        <v>1</v>
      </c>
      <c r="G118" s="43">
        <v>5</v>
      </c>
      <c r="H118" s="43">
        <v>0</v>
      </c>
      <c r="I118" s="43">
        <v>7</v>
      </c>
      <c r="J118" s="43">
        <v>4</v>
      </c>
      <c r="K118" s="43">
        <v>4</v>
      </c>
      <c r="L118" s="43">
        <v>4537</v>
      </c>
      <c r="M118" s="43">
        <v>1</v>
      </c>
      <c r="N118" s="43">
        <v>4538</v>
      </c>
      <c r="O118" s="43">
        <f t="shared" si="6"/>
        <v>0</v>
      </c>
      <c r="P118" s="43">
        <v>4537</v>
      </c>
      <c r="Q118" s="43">
        <v>1</v>
      </c>
      <c r="R118" s="43">
        <v>4538</v>
      </c>
      <c r="S118" s="43">
        <v>2239</v>
      </c>
      <c r="T118" s="52">
        <f t="shared" si="7"/>
        <v>0.49349790610535599</v>
      </c>
      <c r="U118" s="43">
        <v>1</v>
      </c>
      <c r="V118" s="52">
        <f t="shared" si="8"/>
        <v>1</v>
      </c>
      <c r="W118" s="43">
        <v>2240</v>
      </c>
      <c r="X118" s="52">
        <f t="shared" si="9"/>
        <v>0.49360951961216393</v>
      </c>
      <c r="Y118" s="43">
        <v>16</v>
      </c>
      <c r="Z118" s="43">
        <v>0</v>
      </c>
      <c r="AA118" s="43">
        <v>16</v>
      </c>
      <c r="AB118" s="43">
        <v>16</v>
      </c>
      <c r="AC118" s="43">
        <v>0</v>
      </c>
      <c r="AD118" s="43">
        <v>16</v>
      </c>
      <c r="AE118" s="43">
        <v>7</v>
      </c>
      <c r="AF118" s="43">
        <v>49</v>
      </c>
      <c r="AG118" s="43">
        <v>56</v>
      </c>
      <c r="AH118" s="43">
        <v>5</v>
      </c>
      <c r="AI118" s="43">
        <v>3</v>
      </c>
      <c r="AJ118" s="43">
        <v>0</v>
      </c>
      <c r="AK118" s="43">
        <v>5</v>
      </c>
    </row>
    <row r="119" spans="1:37" x14ac:dyDescent="0.35">
      <c r="A119" s="42" t="s">
        <v>273</v>
      </c>
      <c r="B119" s="42" t="s">
        <v>656</v>
      </c>
      <c r="C119" s="42" t="s">
        <v>356</v>
      </c>
      <c r="D119" s="42" t="s">
        <v>35</v>
      </c>
      <c r="E119" s="42">
        <v>1</v>
      </c>
      <c r="G119" s="43">
        <v>6</v>
      </c>
      <c r="H119" s="43">
        <v>0</v>
      </c>
      <c r="I119" s="43">
        <v>7</v>
      </c>
      <c r="J119" s="43">
        <v>1</v>
      </c>
      <c r="K119" s="43">
        <v>1</v>
      </c>
      <c r="L119" s="43">
        <v>4813</v>
      </c>
      <c r="M119" s="43">
        <v>4</v>
      </c>
      <c r="N119" s="43">
        <v>4817</v>
      </c>
      <c r="O119" s="43">
        <f t="shared" si="6"/>
        <v>0</v>
      </c>
      <c r="P119" s="43">
        <v>4813</v>
      </c>
      <c r="Q119" s="43">
        <v>4</v>
      </c>
      <c r="R119" s="43">
        <v>4817</v>
      </c>
      <c r="S119" s="43">
        <v>1596</v>
      </c>
      <c r="T119" s="52">
        <f t="shared" si="7"/>
        <v>0.33160191148971535</v>
      </c>
      <c r="U119" s="43">
        <v>4</v>
      </c>
      <c r="V119" s="52">
        <f t="shared" si="8"/>
        <v>1</v>
      </c>
      <c r="W119" s="43">
        <v>1600</v>
      </c>
      <c r="X119" s="52">
        <f t="shared" si="9"/>
        <v>0.33215694415611374</v>
      </c>
      <c r="Y119" s="43">
        <v>29</v>
      </c>
      <c r="Z119" s="43">
        <v>1</v>
      </c>
      <c r="AA119" s="43">
        <v>30</v>
      </c>
      <c r="AB119" s="43">
        <v>22</v>
      </c>
      <c r="AC119" s="43">
        <v>0</v>
      </c>
      <c r="AD119" s="43">
        <v>22</v>
      </c>
      <c r="AE119" s="43">
        <v>1</v>
      </c>
      <c r="AF119" s="43">
        <v>41</v>
      </c>
      <c r="AG119" s="43">
        <v>42</v>
      </c>
      <c r="AH119" s="43">
        <v>2</v>
      </c>
      <c r="AI119" s="43">
        <v>2</v>
      </c>
      <c r="AJ119" s="43">
        <v>0</v>
      </c>
      <c r="AK119" s="43">
        <v>6</v>
      </c>
    </row>
    <row r="120" spans="1:37" x14ac:dyDescent="0.35">
      <c r="A120" s="42" t="s">
        <v>273</v>
      </c>
      <c r="B120" s="42" t="s">
        <v>657</v>
      </c>
      <c r="C120" s="42" t="s">
        <v>356</v>
      </c>
      <c r="D120" s="42" t="s">
        <v>35</v>
      </c>
      <c r="F120" s="42">
        <v>1</v>
      </c>
      <c r="G120" s="43">
        <v>6</v>
      </c>
      <c r="H120" s="43">
        <v>6</v>
      </c>
      <c r="I120" s="43">
        <v>6</v>
      </c>
      <c r="J120" s="43">
        <v>2</v>
      </c>
      <c r="K120" s="43">
        <v>2</v>
      </c>
      <c r="L120" s="43">
        <v>5121</v>
      </c>
      <c r="M120" s="43">
        <v>4</v>
      </c>
      <c r="N120" s="43">
        <v>5125</v>
      </c>
      <c r="O120" s="43">
        <f t="shared" si="6"/>
        <v>5125</v>
      </c>
      <c r="P120" s="43">
        <v>0</v>
      </c>
      <c r="Q120" s="43">
        <v>0</v>
      </c>
      <c r="R120" s="43">
        <v>0</v>
      </c>
      <c r="AA120" s="43">
        <v>0</v>
      </c>
      <c r="AD120" s="43">
        <v>0</v>
      </c>
      <c r="AG120" s="43">
        <v>0</v>
      </c>
      <c r="AH120" s="43">
        <v>5</v>
      </c>
      <c r="AI120" s="43">
        <v>5</v>
      </c>
      <c r="AJ120" s="43">
        <v>0</v>
      </c>
      <c r="AK120" s="43">
        <v>6</v>
      </c>
    </row>
    <row r="121" spans="1:37" x14ac:dyDescent="0.35">
      <c r="A121" s="42" t="s">
        <v>273</v>
      </c>
      <c r="B121" s="42" t="s">
        <v>658</v>
      </c>
      <c r="C121" s="42" t="s">
        <v>356</v>
      </c>
      <c r="D121" s="42" t="s">
        <v>35</v>
      </c>
      <c r="E121" s="42">
        <v>1</v>
      </c>
      <c r="G121" s="43">
        <v>6</v>
      </c>
      <c r="H121" s="43">
        <v>0</v>
      </c>
      <c r="I121" s="43">
        <v>8</v>
      </c>
      <c r="J121" s="43">
        <v>4</v>
      </c>
      <c r="K121" s="43">
        <v>4</v>
      </c>
      <c r="L121" s="43">
        <v>7248</v>
      </c>
      <c r="M121" s="43">
        <v>15</v>
      </c>
      <c r="N121" s="43">
        <v>7263</v>
      </c>
      <c r="O121" s="43">
        <f t="shared" si="6"/>
        <v>0</v>
      </c>
      <c r="P121" s="43">
        <v>7248</v>
      </c>
      <c r="Q121" s="43">
        <v>15</v>
      </c>
      <c r="R121" s="43">
        <v>7263</v>
      </c>
      <c r="S121" s="43">
        <v>2114</v>
      </c>
      <c r="T121" s="52">
        <f t="shared" si="7"/>
        <v>0.29166666666666669</v>
      </c>
      <c r="U121" s="43">
        <v>13</v>
      </c>
      <c r="V121" s="52">
        <f t="shared" si="8"/>
        <v>0.8666666666666667</v>
      </c>
      <c r="W121" s="43">
        <v>2127</v>
      </c>
      <c r="X121" s="52">
        <f t="shared" si="9"/>
        <v>0.29285419248244526</v>
      </c>
      <c r="Y121" s="43">
        <v>26</v>
      </c>
      <c r="Z121" s="43">
        <v>3</v>
      </c>
      <c r="AA121" s="43">
        <v>29</v>
      </c>
      <c r="AB121" s="43">
        <v>18</v>
      </c>
      <c r="AC121" s="43">
        <v>0</v>
      </c>
      <c r="AD121" s="43">
        <v>18</v>
      </c>
      <c r="AE121" s="43">
        <v>2</v>
      </c>
      <c r="AF121" s="43">
        <v>55</v>
      </c>
      <c r="AG121" s="43">
        <v>57</v>
      </c>
      <c r="AH121" s="43">
        <v>3</v>
      </c>
      <c r="AI121" s="43">
        <v>3</v>
      </c>
      <c r="AJ121" s="43">
        <v>0</v>
      </c>
      <c r="AK121" s="43">
        <v>6</v>
      </c>
    </row>
    <row r="122" spans="1:37" x14ac:dyDescent="0.35">
      <c r="A122" s="42" t="s">
        <v>273</v>
      </c>
      <c r="B122" s="42" t="s">
        <v>659</v>
      </c>
      <c r="C122" s="42" t="s">
        <v>356</v>
      </c>
      <c r="D122" s="42" t="s">
        <v>35</v>
      </c>
      <c r="E122" s="42">
        <v>1</v>
      </c>
      <c r="G122" s="43">
        <v>6</v>
      </c>
      <c r="H122" s="43">
        <v>0</v>
      </c>
      <c r="I122" s="43">
        <v>8</v>
      </c>
      <c r="J122" s="43">
        <v>4</v>
      </c>
      <c r="K122" s="43">
        <v>3</v>
      </c>
      <c r="L122" s="43">
        <v>3109</v>
      </c>
      <c r="M122" s="43">
        <v>18</v>
      </c>
      <c r="N122" s="43">
        <v>3127</v>
      </c>
      <c r="O122" s="43">
        <f t="shared" si="6"/>
        <v>0</v>
      </c>
      <c r="P122" s="43">
        <v>3109</v>
      </c>
      <c r="Q122" s="43">
        <v>18</v>
      </c>
      <c r="R122" s="43">
        <v>3127</v>
      </c>
      <c r="S122" s="43">
        <v>1433</v>
      </c>
      <c r="T122" s="52">
        <f t="shared" si="7"/>
        <v>0.4609199099388871</v>
      </c>
      <c r="U122" s="43">
        <v>14</v>
      </c>
      <c r="V122" s="52">
        <f t="shared" si="8"/>
        <v>0.77777777777777779</v>
      </c>
      <c r="W122" s="43">
        <v>1447</v>
      </c>
      <c r="X122" s="52">
        <f t="shared" si="9"/>
        <v>0.4627438439398785</v>
      </c>
      <c r="Y122" s="43">
        <v>47</v>
      </c>
      <c r="Z122" s="43">
        <v>0</v>
      </c>
      <c r="AA122" s="43">
        <v>47</v>
      </c>
      <c r="AB122" s="43">
        <v>34</v>
      </c>
      <c r="AC122" s="43">
        <v>0</v>
      </c>
      <c r="AD122" s="43">
        <v>34</v>
      </c>
      <c r="AE122" s="43">
        <v>2</v>
      </c>
      <c r="AF122" s="43">
        <v>38</v>
      </c>
      <c r="AG122" s="43">
        <v>40</v>
      </c>
      <c r="AH122" s="43">
        <v>2</v>
      </c>
      <c r="AI122" s="43">
        <v>2</v>
      </c>
      <c r="AJ122" s="43">
        <v>0</v>
      </c>
      <c r="AK122" s="43">
        <v>6</v>
      </c>
    </row>
    <row r="123" spans="1:37" x14ac:dyDescent="0.35">
      <c r="A123" s="42" t="s">
        <v>273</v>
      </c>
      <c r="B123" s="42" t="s">
        <v>660</v>
      </c>
      <c r="C123" s="42" t="s">
        <v>356</v>
      </c>
      <c r="D123" s="42" t="s">
        <v>35</v>
      </c>
      <c r="E123" s="42">
        <v>1</v>
      </c>
      <c r="G123" s="43">
        <v>6</v>
      </c>
      <c r="H123" s="43">
        <v>0</v>
      </c>
      <c r="I123" s="43">
        <v>8</v>
      </c>
      <c r="J123" s="43">
        <v>3</v>
      </c>
      <c r="K123" s="43">
        <v>3</v>
      </c>
      <c r="L123" s="43">
        <v>334</v>
      </c>
      <c r="M123" s="43">
        <v>0</v>
      </c>
      <c r="N123" s="43">
        <v>334</v>
      </c>
      <c r="O123" s="43">
        <f t="shared" si="6"/>
        <v>0</v>
      </c>
      <c r="P123" s="43">
        <v>334</v>
      </c>
      <c r="Q123" s="43">
        <v>0</v>
      </c>
      <c r="R123" s="43">
        <v>334</v>
      </c>
      <c r="S123" s="43">
        <v>142</v>
      </c>
      <c r="T123" s="52">
        <f t="shared" si="7"/>
        <v>0.42514970059880242</v>
      </c>
      <c r="U123" s="43">
        <v>0</v>
      </c>
      <c r="W123" s="43">
        <v>142</v>
      </c>
      <c r="X123" s="52">
        <f t="shared" si="9"/>
        <v>0.42514970059880242</v>
      </c>
      <c r="Y123" s="43">
        <v>8</v>
      </c>
      <c r="Z123" s="43">
        <v>0</v>
      </c>
      <c r="AA123" s="43">
        <v>8</v>
      </c>
      <c r="AB123" s="43">
        <v>2</v>
      </c>
      <c r="AC123" s="43">
        <v>0</v>
      </c>
      <c r="AD123" s="43">
        <v>2</v>
      </c>
      <c r="AE123" s="43">
        <v>0</v>
      </c>
      <c r="AF123" s="43">
        <v>3</v>
      </c>
      <c r="AG123" s="43">
        <v>3</v>
      </c>
      <c r="AH123" s="43">
        <v>6</v>
      </c>
      <c r="AI123" s="43">
        <v>4</v>
      </c>
      <c r="AJ123" s="43">
        <v>0</v>
      </c>
      <c r="AK123" s="43">
        <v>6</v>
      </c>
    </row>
    <row r="124" spans="1:37" x14ac:dyDescent="0.35">
      <c r="A124" s="42" t="s">
        <v>275</v>
      </c>
      <c r="B124" s="42" t="s">
        <v>661</v>
      </c>
      <c r="C124" s="42" t="s">
        <v>729</v>
      </c>
      <c r="D124" s="42" t="s">
        <v>35</v>
      </c>
      <c r="E124" s="42">
        <v>1</v>
      </c>
      <c r="G124" s="43">
        <v>3</v>
      </c>
      <c r="H124" s="43">
        <v>0</v>
      </c>
      <c r="I124" s="43">
        <v>6</v>
      </c>
      <c r="J124" s="43">
        <v>3</v>
      </c>
      <c r="K124" s="43">
        <v>1</v>
      </c>
      <c r="L124" s="43">
        <v>4947</v>
      </c>
      <c r="M124" s="43">
        <v>2</v>
      </c>
      <c r="N124" s="43">
        <v>4949</v>
      </c>
      <c r="O124" s="43">
        <f t="shared" si="6"/>
        <v>0</v>
      </c>
      <c r="P124" s="43">
        <v>4947</v>
      </c>
      <c r="Q124" s="43">
        <v>2</v>
      </c>
      <c r="R124" s="43">
        <v>4949</v>
      </c>
      <c r="S124" s="43">
        <v>2431</v>
      </c>
      <c r="T124" s="52">
        <f t="shared" si="7"/>
        <v>0.49140893470790376</v>
      </c>
      <c r="U124" s="43">
        <v>1</v>
      </c>
      <c r="V124" s="52">
        <f t="shared" si="8"/>
        <v>0.5</v>
      </c>
      <c r="W124" s="43">
        <v>2432</v>
      </c>
      <c r="X124" s="52">
        <f t="shared" si="9"/>
        <v>0.49141240654677715</v>
      </c>
      <c r="Y124" s="43">
        <v>43</v>
      </c>
      <c r="Z124" s="43">
        <v>1</v>
      </c>
      <c r="AA124" s="43">
        <v>44</v>
      </c>
      <c r="AB124" s="43">
        <v>33</v>
      </c>
      <c r="AC124" s="43">
        <v>1</v>
      </c>
      <c r="AD124" s="43">
        <v>34</v>
      </c>
      <c r="AE124" s="43">
        <v>7</v>
      </c>
      <c r="AF124" s="43">
        <v>206</v>
      </c>
      <c r="AG124" s="43">
        <v>213</v>
      </c>
      <c r="AH124" s="43">
        <v>1</v>
      </c>
      <c r="AI124" s="43">
        <v>0</v>
      </c>
      <c r="AJ124" s="43">
        <v>0</v>
      </c>
      <c r="AK124" s="43">
        <v>3</v>
      </c>
    </row>
    <row r="125" spans="1:37" x14ac:dyDescent="0.35">
      <c r="A125" s="42" t="s">
        <v>275</v>
      </c>
      <c r="B125" s="42" t="s">
        <v>661</v>
      </c>
      <c r="C125" s="42" t="s">
        <v>730</v>
      </c>
      <c r="D125" s="42" t="s">
        <v>35</v>
      </c>
      <c r="E125" s="42">
        <v>1</v>
      </c>
      <c r="G125" s="43">
        <v>5</v>
      </c>
      <c r="H125" s="43">
        <v>0</v>
      </c>
      <c r="I125" s="43">
        <v>9</v>
      </c>
      <c r="J125" s="43">
        <v>3</v>
      </c>
      <c r="K125" s="43">
        <v>3</v>
      </c>
      <c r="L125" s="43">
        <v>13079</v>
      </c>
      <c r="M125" s="43">
        <v>6</v>
      </c>
      <c r="N125" s="43">
        <v>13085</v>
      </c>
      <c r="O125" s="43">
        <f t="shared" si="6"/>
        <v>0</v>
      </c>
      <c r="P125" s="43">
        <v>13079</v>
      </c>
      <c r="Q125" s="43">
        <v>6</v>
      </c>
      <c r="R125" s="43">
        <v>13085</v>
      </c>
      <c r="S125" s="43">
        <v>6758</v>
      </c>
      <c r="T125" s="52">
        <f t="shared" si="7"/>
        <v>0.51670617019649823</v>
      </c>
      <c r="U125" s="43">
        <v>6</v>
      </c>
      <c r="V125" s="52">
        <f t="shared" si="8"/>
        <v>1</v>
      </c>
      <c r="W125" s="43">
        <v>6764</v>
      </c>
      <c r="X125" s="52">
        <f t="shared" si="9"/>
        <v>0.51692777990064964</v>
      </c>
      <c r="Y125" s="43">
        <v>127</v>
      </c>
      <c r="Z125" s="43">
        <v>3</v>
      </c>
      <c r="AA125" s="43">
        <v>130</v>
      </c>
      <c r="AB125" s="43">
        <v>94</v>
      </c>
      <c r="AC125" s="43">
        <v>2</v>
      </c>
      <c r="AD125" s="43">
        <v>96</v>
      </c>
      <c r="AE125" s="43">
        <v>5</v>
      </c>
      <c r="AF125" s="43">
        <v>473</v>
      </c>
      <c r="AG125" s="43">
        <v>478</v>
      </c>
      <c r="AH125" s="43">
        <v>2</v>
      </c>
      <c r="AI125" s="43">
        <v>2</v>
      </c>
      <c r="AJ125" s="43">
        <v>0</v>
      </c>
      <c r="AK125" s="43">
        <v>5</v>
      </c>
    </row>
    <row r="126" spans="1:37" x14ac:dyDescent="0.35">
      <c r="A126" s="42" t="s">
        <v>275</v>
      </c>
      <c r="B126" s="42" t="s">
        <v>662</v>
      </c>
      <c r="C126" s="42" t="s">
        <v>731</v>
      </c>
      <c r="D126" s="42" t="s">
        <v>35</v>
      </c>
      <c r="E126" s="42">
        <v>1</v>
      </c>
      <c r="G126" s="43">
        <v>3</v>
      </c>
      <c r="H126" s="43">
        <v>0</v>
      </c>
      <c r="I126" s="43">
        <v>4</v>
      </c>
      <c r="J126" s="43">
        <v>2</v>
      </c>
      <c r="K126" s="43">
        <v>1</v>
      </c>
      <c r="L126" s="43">
        <v>4271</v>
      </c>
      <c r="M126" s="43">
        <v>0</v>
      </c>
      <c r="N126" s="43">
        <v>4271</v>
      </c>
      <c r="O126" s="43">
        <f t="shared" si="6"/>
        <v>0</v>
      </c>
      <c r="P126" s="43">
        <v>4271</v>
      </c>
      <c r="Q126" s="43">
        <v>0</v>
      </c>
      <c r="R126" s="43">
        <v>4271</v>
      </c>
      <c r="S126" s="43">
        <v>1985</v>
      </c>
      <c r="T126" s="52">
        <f t="shared" si="7"/>
        <v>0.46476235073753219</v>
      </c>
      <c r="U126" s="43">
        <v>0</v>
      </c>
      <c r="W126" s="43">
        <v>1985</v>
      </c>
      <c r="X126" s="52">
        <f t="shared" si="9"/>
        <v>0.46476235073753219</v>
      </c>
      <c r="Y126" s="43">
        <v>22</v>
      </c>
      <c r="Z126" s="43">
        <v>3</v>
      </c>
      <c r="AA126" s="43">
        <v>25</v>
      </c>
      <c r="AB126" s="43">
        <v>15</v>
      </c>
      <c r="AC126" s="43">
        <v>2</v>
      </c>
      <c r="AD126" s="43">
        <v>17</v>
      </c>
      <c r="AE126" s="43">
        <v>0</v>
      </c>
      <c r="AF126" s="43">
        <v>177</v>
      </c>
      <c r="AG126" s="43">
        <v>177</v>
      </c>
      <c r="AH126" s="43">
        <v>1</v>
      </c>
      <c r="AI126" s="43">
        <v>1</v>
      </c>
      <c r="AJ126" s="43">
        <v>0</v>
      </c>
      <c r="AK126" s="43">
        <v>3</v>
      </c>
    </row>
    <row r="127" spans="1:37" x14ac:dyDescent="0.35">
      <c r="A127" s="42" t="s">
        <v>275</v>
      </c>
      <c r="B127" s="42" t="s">
        <v>662</v>
      </c>
      <c r="C127" s="42" t="s">
        <v>830</v>
      </c>
      <c r="D127" s="42" t="s">
        <v>35</v>
      </c>
      <c r="E127" s="42">
        <v>1</v>
      </c>
      <c r="G127" s="43">
        <v>3</v>
      </c>
      <c r="H127" s="43">
        <v>0</v>
      </c>
      <c r="I127" s="43">
        <v>4</v>
      </c>
      <c r="J127" s="43">
        <v>3</v>
      </c>
      <c r="K127" s="43">
        <v>3</v>
      </c>
      <c r="L127" s="43">
        <v>4152</v>
      </c>
      <c r="M127" s="43">
        <v>0</v>
      </c>
      <c r="N127" s="43">
        <v>4152</v>
      </c>
      <c r="O127" s="43">
        <f t="shared" si="6"/>
        <v>0</v>
      </c>
      <c r="P127" s="43">
        <v>4152</v>
      </c>
      <c r="Q127" s="43">
        <v>0</v>
      </c>
      <c r="R127" s="43">
        <v>4152</v>
      </c>
      <c r="S127" s="43">
        <v>1961</v>
      </c>
      <c r="T127" s="52">
        <f t="shared" si="7"/>
        <v>0.47230250481695568</v>
      </c>
      <c r="U127" s="43">
        <v>0</v>
      </c>
      <c r="W127" s="43">
        <v>1961</v>
      </c>
      <c r="X127" s="52">
        <f t="shared" si="9"/>
        <v>0.47230250481695568</v>
      </c>
      <c r="Y127" s="43">
        <v>12</v>
      </c>
      <c r="Z127" s="43">
        <v>2</v>
      </c>
      <c r="AA127" s="43">
        <v>14</v>
      </c>
      <c r="AB127" s="43">
        <v>9</v>
      </c>
      <c r="AC127" s="43">
        <v>1</v>
      </c>
      <c r="AD127" s="43">
        <v>10</v>
      </c>
      <c r="AE127" s="43">
        <v>0</v>
      </c>
      <c r="AF127" s="43">
        <v>71</v>
      </c>
      <c r="AG127" s="43">
        <v>71</v>
      </c>
      <c r="AH127" s="43">
        <v>1</v>
      </c>
      <c r="AI127" s="43">
        <v>1</v>
      </c>
      <c r="AJ127" s="43">
        <v>0</v>
      </c>
      <c r="AK127" s="43">
        <v>3</v>
      </c>
    </row>
    <row r="128" spans="1:37" x14ac:dyDescent="0.35">
      <c r="A128" s="42" t="s">
        <v>275</v>
      </c>
      <c r="B128" s="42" t="s">
        <v>663</v>
      </c>
      <c r="C128" s="42" t="s">
        <v>356</v>
      </c>
      <c r="D128" s="42" t="s">
        <v>35</v>
      </c>
      <c r="E128" s="42">
        <v>1</v>
      </c>
      <c r="G128" s="43">
        <v>5</v>
      </c>
      <c r="H128" s="43">
        <v>0</v>
      </c>
      <c r="I128" s="43">
        <v>11</v>
      </c>
      <c r="J128" s="43">
        <v>4</v>
      </c>
      <c r="K128" s="43">
        <v>3</v>
      </c>
      <c r="L128" s="43">
        <v>10427</v>
      </c>
      <c r="M128" s="43">
        <v>10</v>
      </c>
      <c r="N128" s="43">
        <v>10437</v>
      </c>
      <c r="O128" s="43">
        <f t="shared" si="6"/>
        <v>0</v>
      </c>
      <c r="P128" s="43">
        <v>10427</v>
      </c>
      <c r="Q128" s="43">
        <v>10</v>
      </c>
      <c r="R128" s="43">
        <v>10437</v>
      </c>
      <c r="S128" s="43">
        <v>4537</v>
      </c>
      <c r="T128" s="52">
        <f t="shared" si="7"/>
        <v>0.43512036060228254</v>
      </c>
      <c r="U128" s="43">
        <v>10</v>
      </c>
      <c r="V128" s="52">
        <f t="shared" si="8"/>
        <v>1</v>
      </c>
      <c r="W128" s="43">
        <v>4547</v>
      </c>
      <c r="X128" s="52">
        <f t="shared" si="9"/>
        <v>0.43566158857909359</v>
      </c>
      <c r="Y128" s="43">
        <v>45</v>
      </c>
      <c r="Z128" s="43">
        <v>6</v>
      </c>
      <c r="AA128" s="43">
        <v>51</v>
      </c>
      <c r="AB128" s="43">
        <v>33</v>
      </c>
      <c r="AC128" s="43">
        <v>5</v>
      </c>
      <c r="AD128" s="43">
        <v>38</v>
      </c>
      <c r="AE128" s="43">
        <v>8</v>
      </c>
      <c r="AF128" s="43">
        <v>170</v>
      </c>
      <c r="AG128" s="43">
        <v>178</v>
      </c>
      <c r="AH128" s="43">
        <v>3</v>
      </c>
      <c r="AI128" s="43">
        <v>1</v>
      </c>
      <c r="AJ128" s="43">
        <v>0</v>
      </c>
      <c r="AK128" s="43">
        <v>5</v>
      </c>
    </row>
    <row r="129" spans="1:37" x14ac:dyDescent="0.35">
      <c r="A129" s="42" t="s">
        <v>275</v>
      </c>
      <c r="B129" s="42" t="s">
        <v>664</v>
      </c>
      <c r="C129" s="42" t="s">
        <v>356</v>
      </c>
      <c r="D129" s="42" t="s">
        <v>35</v>
      </c>
      <c r="E129" s="42">
        <v>1</v>
      </c>
      <c r="G129" s="43">
        <v>5</v>
      </c>
      <c r="H129" s="43">
        <v>0</v>
      </c>
      <c r="I129" s="43">
        <v>6</v>
      </c>
      <c r="J129" s="43">
        <v>3</v>
      </c>
      <c r="K129" s="43">
        <v>3</v>
      </c>
      <c r="L129" s="43">
        <v>5489</v>
      </c>
      <c r="M129" s="43">
        <v>3</v>
      </c>
      <c r="N129" s="43">
        <v>5492</v>
      </c>
      <c r="O129" s="43">
        <f t="shared" si="6"/>
        <v>0</v>
      </c>
      <c r="P129" s="43">
        <v>5489</v>
      </c>
      <c r="Q129" s="43">
        <v>3</v>
      </c>
      <c r="R129" s="43">
        <v>5492</v>
      </c>
      <c r="S129" s="43">
        <v>2233</v>
      </c>
      <c r="T129" s="52">
        <f t="shared" si="7"/>
        <v>0.40681362725450904</v>
      </c>
      <c r="U129" s="43">
        <v>3</v>
      </c>
      <c r="V129" s="52">
        <f t="shared" si="8"/>
        <v>1</v>
      </c>
      <c r="W129" s="43">
        <v>2236</v>
      </c>
      <c r="X129" s="52">
        <f t="shared" si="9"/>
        <v>0.4071376547705754</v>
      </c>
      <c r="Y129" s="43">
        <v>45</v>
      </c>
      <c r="Z129" s="43">
        <v>3</v>
      </c>
      <c r="AA129" s="43">
        <v>48</v>
      </c>
      <c r="AB129" s="43">
        <v>36</v>
      </c>
      <c r="AC129" s="43">
        <v>2</v>
      </c>
      <c r="AD129" s="43">
        <v>38</v>
      </c>
      <c r="AE129" s="43">
        <v>0</v>
      </c>
      <c r="AF129" s="43">
        <v>200</v>
      </c>
      <c r="AG129" s="43">
        <v>200</v>
      </c>
      <c r="AH129" s="43">
        <v>3</v>
      </c>
      <c r="AI129" s="43">
        <v>2</v>
      </c>
      <c r="AJ129" s="43">
        <v>0</v>
      </c>
      <c r="AK129" s="43">
        <v>5</v>
      </c>
    </row>
    <row r="130" spans="1:37" x14ac:dyDescent="0.35">
      <c r="A130" s="42" t="s">
        <v>815</v>
      </c>
      <c r="B130" s="42" t="s">
        <v>665</v>
      </c>
      <c r="C130" s="42" t="s">
        <v>732</v>
      </c>
      <c r="D130" s="42" t="s">
        <v>35</v>
      </c>
      <c r="E130" s="42">
        <v>1</v>
      </c>
      <c r="G130" s="43">
        <v>5</v>
      </c>
      <c r="H130" s="43">
        <v>0</v>
      </c>
      <c r="I130" s="43">
        <v>9</v>
      </c>
      <c r="J130" s="43">
        <v>3</v>
      </c>
      <c r="K130" s="43">
        <v>1</v>
      </c>
      <c r="L130" s="43">
        <v>14461</v>
      </c>
      <c r="M130" s="43">
        <v>13</v>
      </c>
      <c r="N130" s="43">
        <v>14474</v>
      </c>
      <c r="O130" s="43">
        <f t="shared" si="6"/>
        <v>0</v>
      </c>
      <c r="P130" s="43">
        <v>14461</v>
      </c>
      <c r="Q130" s="43">
        <v>13</v>
      </c>
      <c r="R130" s="43">
        <v>14474</v>
      </c>
      <c r="S130" s="43">
        <v>5753</v>
      </c>
      <c r="T130" s="52">
        <f t="shared" si="7"/>
        <v>0.39782864255583983</v>
      </c>
      <c r="U130" s="43">
        <v>10</v>
      </c>
      <c r="V130" s="52">
        <f t="shared" si="8"/>
        <v>0.76923076923076927</v>
      </c>
      <c r="W130" s="43">
        <v>5763</v>
      </c>
      <c r="X130" s="52">
        <f t="shared" si="9"/>
        <v>0.39816222191515821</v>
      </c>
      <c r="Y130" s="43">
        <v>98</v>
      </c>
      <c r="Z130" s="43">
        <v>6</v>
      </c>
      <c r="AA130" s="43">
        <v>104</v>
      </c>
      <c r="AB130" s="43">
        <v>88</v>
      </c>
      <c r="AC130" s="43">
        <v>5</v>
      </c>
      <c r="AD130" s="43">
        <v>93</v>
      </c>
      <c r="AE130" s="43">
        <v>3</v>
      </c>
      <c r="AF130" s="43">
        <v>250</v>
      </c>
      <c r="AG130" s="43">
        <v>253</v>
      </c>
      <c r="AH130" s="43">
        <v>4</v>
      </c>
      <c r="AI130" s="43">
        <v>4</v>
      </c>
      <c r="AJ130" s="43">
        <v>0</v>
      </c>
      <c r="AK130" s="43">
        <v>5</v>
      </c>
    </row>
    <row r="131" spans="1:37" x14ac:dyDescent="0.35">
      <c r="A131" s="42" t="s">
        <v>815</v>
      </c>
      <c r="B131" s="42" t="s">
        <v>665</v>
      </c>
      <c r="C131" s="42" t="s">
        <v>544</v>
      </c>
      <c r="D131" s="42" t="s">
        <v>35</v>
      </c>
      <c r="F131" s="42">
        <v>1</v>
      </c>
      <c r="G131" s="43">
        <v>1</v>
      </c>
      <c r="H131" s="43">
        <v>1</v>
      </c>
      <c r="I131" s="43">
        <v>1</v>
      </c>
      <c r="J131" s="43">
        <v>0</v>
      </c>
      <c r="K131" s="43">
        <v>0</v>
      </c>
      <c r="L131" s="43">
        <v>2752</v>
      </c>
      <c r="M131" s="43">
        <v>0</v>
      </c>
      <c r="N131" s="43">
        <v>2752</v>
      </c>
      <c r="O131" s="43">
        <f t="shared" si="6"/>
        <v>2752</v>
      </c>
      <c r="P131" s="43">
        <v>0</v>
      </c>
      <c r="Q131" s="43">
        <v>0</v>
      </c>
      <c r="R131" s="43">
        <v>0</v>
      </c>
      <c r="AA131" s="43">
        <v>0</v>
      </c>
      <c r="AD131" s="43">
        <v>0</v>
      </c>
      <c r="AG131" s="43">
        <v>0</v>
      </c>
      <c r="AH131" s="43">
        <v>0</v>
      </c>
      <c r="AI131" s="43">
        <v>0</v>
      </c>
      <c r="AJ131" s="43">
        <v>0</v>
      </c>
      <c r="AK131" s="43">
        <v>1</v>
      </c>
    </row>
    <row r="132" spans="1:37" x14ac:dyDescent="0.35">
      <c r="A132" s="42" t="s">
        <v>815</v>
      </c>
      <c r="B132" s="42" t="s">
        <v>666</v>
      </c>
      <c r="C132" s="42" t="s">
        <v>543</v>
      </c>
      <c r="D132" s="42" t="s">
        <v>35</v>
      </c>
      <c r="E132" s="42">
        <v>1</v>
      </c>
      <c r="G132" s="43">
        <v>1</v>
      </c>
      <c r="H132" s="43">
        <v>0</v>
      </c>
      <c r="I132" s="43">
        <v>2</v>
      </c>
      <c r="J132" s="43">
        <v>0</v>
      </c>
      <c r="K132" s="43">
        <v>0</v>
      </c>
      <c r="L132" s="43">
        <v>2417</v>
      </c>
      <c r="M132" s="43">
        <v>1</v>
      </c>
      <c r="N132" s="43">
        <v>2418</v>
      </c>
      <c r="O132" s="43">
        <f t="shared" si="6"/>
        <v>0</v>
      </c>
      <c r="P132" s="43">
        <v>2417</v>
      </c>
      <c r="Q132" s="43">
        <v>1</v>
      </c>
      <c r="R132" s="43">
        <v>2418</v>
      </c>
      <c r="S132" s="43">
        <v>799</v>
      </c>
      <c r="T132" s="52">
        <f t="shared" si="7"/>
        <v>0.33057509309060817</v>
      </c>
      <c r="U132" s="43">
        <v>1</v>
      </c>
      <c r="V132" s="52">
        <f t="shared" si="8"/>
        <v>1</v>
      </c>
      <c r="W132" s="43">
        <v>800</v>
      </c>
      <c r="X132" s="52">
        <f t="shared" si="9"/>
        <v>0.33085194375516958</v>
      </c>
      <c r="Y132" s="43">
        <v>10</v>
      </c>
      <c r="Z132" s="43">
        <v>0</v>
      </c>
      <c r="AA132" s="43">
        <v>10</v>
      </c>
      <c r="AB132" s="43">
        <v>9</v>
      </c>
      <c r="AC132" s="43">
        <v>0</v>
      </c>
      <c r="AD132" s="43">
        <v>9</v>
      </c>
      <c r="AE132" s="43">
        <v>0</v>
      </c>
      <c r="AF132" s="43">
        <v>33</v>
      </c>
      <c r="AG132" s="43">
        <v>33</v>
      </c>
      <c r="AH132" s="43">
        <v>1</v>
      </c>
      <c r="AI132" s="43">
        <v>0</v>
      </c>
      <c r="AJ132" s="43">
        <v>0</v>
      </c>
      <c r="AK132" s="43">
        <v>1</v>
      </c>
    </row>
    <row r="133" spans="1:37" x14ac:dyDescent="0.35">
      <c r="A133" s="42" t="s">
        <v>815</v>
      </c>
      <c r="B133" s="42" t="s">
        <v>666</v>
      </c>
      <c r="C133" s="42" t="s">
        <v>546</v>
      </c>
      <c r="D133" s="42" t="s">
        <v>35</v>
      </c>
      <c r="F133" s="42">
        <v>1</v>
      </c>
      <c r="G133" s="43">
        <v>4</v>
      </c>
      <c r="H133" s="43">
        <v>4</v>
      </c>
      <c r="I133" s="43">
        <v>4</v>
      </c>
      <c r="J133" s="43">
        <v>3</v>
      </c>
      <c r="K133" s="43">
        <v>3</v>
      </c>
      <c r="L133" s="43">
        <v>10969</v>
      </c>
      <c r="M133" s="43">
        <v>13</v>
      </c>
      <c r="N133" s="43">
        <v>10982</v>
      </c>
      <c r="O133" s="43">
        <f t="shared" ref="O133:O151" si="10">N133-R133</f>
        <v>10982</v>
      </c>
      <c r="P133" s="43">
        <v>0</v>
      </c>
      <c r="Q133" s="43">
        <v>0</v>
      </c>
      <c r="R133" s="43">
        <v>0</v>
      </c>
      <c r="AG133" s="43">
        <v>0</v>
      </c>
      <c r="AH133" s="43">
        <v>2</v>
      </c>
      <c r="AI133" s="43">
        <v>2</v>
      </c>
      <c r="AJ133" s="43">
        <v>0</v>
      </c>
      <c r="AK133" s="43">
        <v>4</v>
      </c>
    </row>
    <row r="134" spans="1:37" x14ac:dyDescent="0.35">
      <c r="A134" s="42" t="s">
        <v>289</v>
      </c>
      <c r="B134" s="42" t="s">
        <v>667</v>
      </c>
      <c r="C134" s="42" t="s">
        <v>356</v>
      </c>
      <c r="D134" s="42" t="s">
        <v>35</v>
      </c>
      <c r="F134" s="42">
        <v>1</v>
      </c>
      <c r="G134" s="43">
        <v>5</v>
      </c>
      <c r="H134" s="43">
        <v>4</v>
      </c>
      <c r="I134" s="43">
        <v>4</v>
      </c>
      <c r="J134" s="43">
        <v>2</v>
      </c>
      <c r="K134" s="43">
        <v>2</v>
      </c>
      <c r="L134" s="43">
        <v>1104</v>
      </c>
      <c r="M134" s="43">
        <v>13</v>
      </c>
      <c r="N134" s="43">
        <v>1117</v>
      </c>
      <c r="O134" s="43">
        <f t="shared" si="10"/>
        <v>1117</v>
      </c>
      <c r="P134" s="43">
        <v>0</v>
      </c>
      <c r="Q134" s="43">
        <v>0</v>
      </c>
      <c r="R134" s="43">
        <v>0</v>
      </c>
      <c r="AA134" s="43">
        <v>0</v>
      </c>
      <c r="AD134" s="43">
        <v>0</v>
      </c>
      <c r="AG134" s="43">
        <v>0</v>
      </c>
      <c r="AH134" s="43">
        <v>2</v>
      </c>
      <c r="AI134" s="43">
        <v>2</v>
      </c>
      <c r="AJ134" s="43">
        <v>1</v>
      </c>
      <c r="AK134" s="43">
        <v>4</v>
      </c>
    </row>
    <row r="135" spans="1:37" x14ac:dyDescent="0.35">
      <c r="A135" s="42" t="s">
        <v>289</v>
      </c>
      <c r="B135" s="42" t="s">
        <v>668</v>
      </c>
      <c r="C135" s="42" t="s">
        <v>356</v>
      </c>
      <c r="D135" s="42" t="s">
        <v>35</v>
      </c>
      <c r="E135" s="42">
        <v>1</v>
      </c>
      <c r="G135" s="43">
        <v>5</v>
      </c>
      <c r="H135" s="43">
        <v>0</v>
      </c>
      <c r="I135" s="43">
        <v>7</v>
      </c>
      <c r="J135" s="43">
        <v>3</v>
      </c>
      <c r="K135" s="43">
        <v>3</v>
      </c>
      <c r="L135" s="43">
        <v>1674</v>
      </c>
      <c r="M135" s="43">
        <v>12</v>
      </c>
      <c r="N135" s="43">
        <v>1686</v>
      </c>
      <c r="O135" s="43">
        <f t="shared" si="10"/>
        <v>0</v>
      </c>
      <c r="P135" s="43">
        <v>1674</v>
      </c>
      <c r="Q135" s="43">
        <v>12</v>
      </c>
      <c r="R135" s="43">
        <v>1686</v>
      </c>
      <c r="S135" s="43">
        <v>877</v>
      </c>
      <c r="T135" s="52">
        <f t="shared" ref="T135:T148" si="11">S135/L135</f>
        <v>0.52389486260453999</v>
      </c>
      <c r="U135" s="43">
        <v>8</v>
      </c>
      <c r="V135" s="52">
        <f t="shared" ref="V135:V148" si="12">U135/M135</f>
        <v>0.66666666666666663</v>
      </c>
      <c r="W135" s="43">
        <v>885</v>
      </c>
      <c r="X135" s="52">
        <f t="shared" ref="X135:X148" si="13">W135/N135</f>
        <v>0.52491103202846978</v>
      </c>
      <c r="Y135" s="43">
        <v>8</v>
      </c>
      <c r="Z135" s="43">
        <v>2</v>
      </c>
      <c r="AA135" s="43">
        <v>10</v>
      </c>
      <c r="AB135" s="43">
        <v>8</v>
      </c>
      <c r="AC135" s="43">
        <v>1</v>
      </c>
      <c r="AD135" s="43">
        <v>9</v>
      </c>
      <c r="AE135" s="43">
        <v>4</v>
      </c>
      <c r="AF135" s="43">
        <v>38</v>
      </c>
      <c r="AG135" s="43">
        <v>42</v>
      </c>
      <c r="AH135" s="43">
        <v>5</v>
      </c>
      <c r="AI135" s="43">
        <v>4</v>
      </c>
      <c r="AJ135" s="43">
        <v>0</v>
      </c>
      <c r="AK135" s="43">
        <v>5</v>
      </c>
    </row>
    <row r="136" spans="1:37" x14ac:dyDescent="0.35">
      <c r="A136" s="42" t="s">
        <v>295</v>
      </c>
      <c r="B136" s="42" t="s">
        <v>669</v>
      </c>
      <c r="C136" s="42" t="s">
        <v>356</v>
      </c>
      <c r="D136" s="42" t="s">
        <v>36</v>
      </c>
      <c r="F136" s="42">
        <v>1</v>
      </c>
      <c r="G136" s="43">
        <v>6</v>
      </c>
      <c r="H136" s="43">
        <v>6</v>
      </c>
      <c r="I136" s="43">
        <v>6</v>
      </c>
      <c r="J136" s="43">
        <v>5</v>
      </c>
      <c r="K136" s="43">
        <v>0</v>
      </c>
      <c r="L136" s="43">
        <v>677</v>
      </c>
      <c r="M136" s="43">
        <v>1</v>
      </c>
      <c r="N136" s="43">
        <v>678</v>
      </c>
      <c r="O136" s="43">
        <f t="shared" si="10"/>
        <v>678</v>
      </c>
      <c r="P136" s="43">
        <v>0</v>
      </c>
      <c r="Q136" s="43">
        <v>0</v>
      </c>
      <c r="R136" s="43">
        <v>0</v>
      </c>
      <c r="AA136" s="43">
        <v>0</v>
      </c>
      <c r="AD136" s="43">
        <v>0</v>
      </c>
      <c r="AG136" s="43">
        <v>0</v>
      </c>
      <c r="AH136" s="43">
        <v>1</v>
      </c>
      <c r="AI136" s="43">
        <v>0</v>
      </c>
      <c r="AJ136" s="43">
        <v>0</v>
      </c>
      <c r="AK136" s="43">
        <v>6</v>
      </c>
    </row>
    <row r="137" spans="1:37" x14ac:dyDescent="0.35">
      <c r="A137" s="42" t="s">
        <v>295</v>
      </c>
      <c r="B137" s="42" t="s">
        <v>670</v>
      </c>
      <c r="C137" s="42" t="s">
        <v>356</v>
      </c>
      <c r="D137" s="42" t="s">
        <v>36</v>
      </c>
      <c r="E137" s="42">
        <v>1</v>
      </c>
      <c r="G137" s="43">
        <v>6</v>
      </c>
      <c r="H137" s="43">
        <v>0</v>
      </c>
      <c r="I137" s="43">
        <v>9</v>
      </c>
      <c r="J137" s="43">
        <v>3</v>
      </c>
      <c r="K137" s="43">
        <v>3</v>
      </c>
      <c r="L137" s="43">
        <v>10500</v>
      </c>
      <c r="M137" s="43">
        <v>9</v>
      </c>
      <c r="N137" s="43">
        <v>10509</v>
      </c>
      <c r="O137" s="43">
        <f t="shared" si="10"/>
        <v>0</v>
      </c>
      <c r="P137" s="43">
        <v>10500</v>
      </c>
      <c r="Q137" s="43">
        <v>9</v>
      </c>
      <c r="R137" s="43">
        <v>10509</v>
      </c>
      <c r="S137" s="43">
        <v>4154</v>
      </c>
      <c r="T137" s="52">
        <f t="shared" si="11"/>
        <v>0.39561904761904759</v>
      </c>
      <c r="U137" s="43">
        <v>9</v>
      </c>
      <c r="V137" s="52">
        <f t="shared" si="12"/>
        <v>1</v>
      </c>
      <c r="W137" s="43">
        <v>4163</v>
      </c>
      <c r="X137" s="52">
        <f t="shared" si="13"/>
        <v>0.39613664478066418</v>
      </c>
      <c r="Y137" s="43">
        <v>47</v>
      </c>
      <c r="Z137" s="43">
        <v>2</v>
      </c>
      <c r="AA137" s="43">
        <v>49</v>
      </c>
      <c r="AB137" s="43">
        <v>45</v>
      </c>
      <c r="AC137" s="43">
        <v>2</v>
      </c>
      <c r="AD137" s="43">
        <v>47</v>
      </c>
      <c r="AE137" s="43">
        <v>15</v>
      </c>
      <c r="AF137" s="43">
        <v>185</v>
      </c>
      <c r="AG137" s="43">
        <v>200</v>
      </c>
      <c r="AH137" s="43">
        <v>4</v>
      </c>
      <c r="AI137" s="43">
        <v>3</v>
      </c>
      <c r="AJ137" s="43">
        <v>0</v>
      </c>
      <c r="AK137" s="43">
        <v>6</v>
      </c>
    </row>
    <row r="138" spans="1:37" x14ac:dyDescent="0.35">
      <c r="A138" s="42" t="s">
        <v>558</v>
      </c>
      <c r="B138" s="42" t="s">
        <v>671</v>
      </c>
      <c r="C138" s="42" t="s">
        <v>356</v>
      </c>
      <c r="D138" s="42" t="s">
        <v>35</v>
      </c>
      <c r="E138" s="42">
        <v>1</v>
      </c>
      <c r="G138" s="43">
        <v>4</v>
      </c>
      <c r="H138" s="43">
        <v>0</v>
      </c>
      <c r="I138" s="43">
        <v>8</v>
      </c>
      <c r="J138" s="43">
        <v>2</v>
      </c>
      <c r="K138" s="43">
        <v>0</v>
      </c>
      <c r="L138" s="43">
        <v>8599</v>
      </c>
      <c r="M138" s="43">
        <v>8</v>
      </c>
      <c r="N138" s="43">
        <v>8607</v>
      </c>
      <c r="O138" s="43">
        <f t="shared" si="10"/>
        <v>0</v>
      </c>
      <c r="P138" s="43">
        <v>8599</v>
      </c>
      <c r="Q138" s="43">
        <v>8</v>
      </c>
      <c r="R138" s="43">
        <v>8607</v>
      </c>
      <c r="S138" s="43">
        <v>3781</v>
      </c>
      <c r="T138" s="52">
        <f t="shared" si="11"/>
        <v>0.4397022909640656</v>
      </c>
      <c r="U138" s="43">
        <v>7</v>
      </c>
      <c r="V138" s="52">
        <f t="shared" si="12"/>
        <v>0.875</v>
      </c>
      <c r="W138" s="43">
        <v>3788</v>
      </c>
      <c r="X138" s="52">
        <f t="shared" si="13"/>
        <v>0.44010688974090856</v>
      </c>
      <c r="Y138" s="43">
        <v>29</v>
      </c>
      <c r="Z138" s="43">
        <v>3</v>
      </c>
      <c r="AA138" s="43">
        <v>32</v>
      </c>
      <c r="AB138" s="43">
        <v>25</v>
      </c>
      <c r="AC138" s="43">
        <v>2</v>
      </c>
      <c r="AD138" s="43">
        <v>27</v>
      </c>
      <c r="AE138" s="43">
        <v>8</v>
      </c>
      <c r="AF138" s="43">
        <v>101</v>
      </c>
      <c r="AG138" s="43">
        <v>109</v>
      </c>
      <c r="AH138" s="43">
        <v>2</v>
      </c>
      <c r="AI138" s="43">
        <v>2</v>
      </c>
      <c r="AJ138" s="43">
        <v>0</v>
      </c>
      <c r="AK138" s="43">
        <v>4</v>
      </c>
    </row>
    <row r="139" spans="1:37" x14ac:dyDescent="0.35">
      <c r="A139" s="42" t="s">
        <v>558</v>
      </c>
      <c r="B139" s="42" t="s">
        <v>672</v>
      </c>
      <c r="C139" s="42" t="s">
        <v>356</v>
      </c>
      <c r="D139" s="42" t="s">
        <v>35</v>
      </c>
      <c r="E139" s="42">
        <v>1</v>
      </c>
      <c r="G139" s="43">
        <v>4</v>
      </c>
      <c r="H139" s="43">
        <v>0</v>
      </c>
      <c r="I139" s="43">
        <v>6</v>
      </c>
      <c r="J139" s="43">
        <v>2</v>
      </c>
      <c r="K139" s="43">
        <v>1</v>
      </c>
      <c r="L139" s="43">
        <v>813</v>
      </c>
      <c r="M139" s="43">
        <v>7</v>
      </c>
      <c r="N139" s="43">
        <v>820</v>
      </c>
      <c r="O139" s="43">
        <f t="shared" si="10"/>
        <v>0</v>
      </c>
      <c r="P139" s="43">
        <v>813</v>
      </c>
      <c r="Q139" s="43">
        <v>7</v>
      </c>
      <c r="R139" s="43">
        <v>820</v>
      </c>
      <c r="S139" s="43">
        <v>372</v>
      </c>
      <c r="T139" s="52">
        <f t="shared" si="11"/>
        <v>0.45756457564575648</v>
      </c>
      <c r="U139" s="43">
        <v>8</v>
      </c>
      <c r="V139" s="52">
        <f t="shared" si="12"/>
        <v>1.1428571428571428</v>
      </c>
      <c r="W139" s="43">
        <v>380</v>
      </c>
      <c r="X139" s="52">
        <f t="shared" si="13"/>
        <v>0.46341463414634149</v>
      </c>
      <c r="Y139" s="43">
        <v>6</v>
      </c>
      <c r="Z139" s="43">
        <v>2</v>
      </c>
      <c r="AA139" s="43">
        <v>8</v>
      </c>
      <c r="AB139" s="43">
        <v>6</v>
      </c>
      <c r="AC139" s="43">
        <v>2</v>
      </c>
      <c r="AD139" s="43">
        <v>8</v>
      </c>
      <c r="AE139" s="43">
        <v>0</v>
      </c>
      <c r="AF139" s="43">
        <v>4</v>
      </c>
      <c r="AG139" s="43">
        <v>4</v>
      </c>
      <c r="AH139" s="43">
        <v>3</v>
      </c>
      <c r="AI139" s="43">
        <v>1</v>
      </c>
      <c r="AJ139" s="43">
        <v>0</v>
      </c>
      <c r="AK139" s="43">
        <v>4</v>
      </c>
    </row>
    <row r="140" spans="1:37" x14ac:dyDescent="0.35">
      <c r="A140" s="42" t="s">
        <v>558</v>
      </c>
      <c r="B140" s="42" t="s">
        <v>673</v>
      </c>
      <c r="C140" s="42" t="s">
        <v>356</v>
      </c>
      <c r="D140" s="42" t="s">
        <v>35</v>
      </c>
      <c r="E140" s="42">
        <v>1</v>
      </c>
      <c r="G140" s="43">
        <v>4</v>
      </c>
      <c r="H140" s="43">
        <v>0</v>
      </c>
      <c r="I140" s="43">
        <v>5</v>
      </c>
      <c r="J140" s="43">
        <v>3</v>
      </c>
      <c r="K140" s="43">
        <v>3</v>
      </c>
      <c r="L140" s="43">
        <v>2947</v>
      </c>
      <c r="M140" s="43">
        <v>4</v>
      </c>
      <c r="N140" s="43">
        <v>2951</v>
      </c>
      <c r="O140" s="43">
        <f t="shared" si="10"/>
        <v>0</v>
      </c>
      <c r="P140" s="43">
        <v>2947</v>
      </c>
      <c r="Q140" s="43">
        <v>4</v>
      </c>
      <c r="R140" s="43">
        <v>2951</v>
      </c>
      <c r="S140" s="43">
        <v>1499</v>
      </c>
      <c r="T140" s="52">
        <f t="shared" si="11"/>
        <v>0.5086528673227011</v>
      </c>
      <c r="U140" s="43">
        <v>2</v>
      </c>
      <c r="V140" s="52">
        <f t="shared" si="12"/>
        <v>0.5</v>
      </c>
      <c r="W140" s="43">
        <v>1501</v>
      </c>
      <c r="X140" s="52">
        <f t="shared" si="13"/>
        <v>0.50864113859708571</v>
      </c>
      <c r="Y140" s="43">
        <v>23</v>
      </c>
      <c r="Z140" s="43">
        <v>0</v>
      </c>
      <c r="AA140" s="43">
        <v>23</v>
      </c>
      <c r="AB140" s="43">
        <v>18</v>
      </c>
      <c r="AC140" s="43">
        <v>0</v>
      </c>
      <c r="AD140" s="43">
        <v>18</v>
      </c>
      <c r="AE140" s="43">
        <v>0</v>
      </c>
      <c r="AF140" s="43">
        <v>74</v>
      </c>
      <c r="AG140" s="43">
        <v>74</v>
      </c>
      <c r="AH140" s="43">
        <v>1</v>
      </c>
      <c r="AI140" s="43">
        <v>1</v>
      </c>
      <c r="AJ140" s="43">
        <v>0</v>
      </c>
      <c r="AK140" s="43">
        <v>4</v>
      </c>
    </row>
    <row r="141" spans="1:37" x14ac:dyDescent="0.35">
      <c r="A141" s="42" t="s">
        <v>558</v>
      </c>
      <c r="B141" s="42" t="s">
        <v>674</v>
      </c>
      <c r="C141" s="42" t="s">
        <v>356</v>
      </c>
      <c r="D141" s="42" t="s">
        <v>35</v>
      </c>
      <c r="E141" s="42">
        <v>1</v>
      </c>
      <c r="G141" s="43">
        <v>4</v>
      </c>
      <c r="H141" s="43">
        <v>0</v>
      </c>
      <c r="I141" s="43">
        <v>9</v>
      </c>
      <c r="J141" s="43">
        <v>1</v>
      </c>
      <c r="K141" s="43">
        <v>0</v>
      </c>
      <c r="L141" s="43">
        <v>7057</v>
      </c>
      <c r="M141" s="43">
        <v>7</v>
      </c>
      <c r="N141" s="43">
        <v>7064</v>
      </c>
      <c r="O141" s="43">
        <f t="shared" si="10"/>
        <v>0</v>
      </c>
      <c r="P141" s="43">
        <v>7057</v>
      </c>
      <c r="Q141" s="43">
        <v>7</v>
      </c>
      <c r="R141" s="43">
        <v>7064</v>
      </c>
      <c r="S141" s="43">
        <v>2426</v>
      </c>
      <c r="T141" s="52">
        <f t="shared" si="11"/>
        <v>0.34377214113646026</v>
      </c>
      <c r="U141" s="43">
        <v>6</v>
      </c>
      <c r="V141" s="52">
        <f t="shared" si="12"/>
        <v>0.8571428571428571</v>
      </c>
      <c r="W141" s="43">
        <v>2432</v>
      </c>
      <c r="X141" s="52">
        <f t="shared" si="13"/>
        <v>0.34428086070215175</v>
      </c>
      <c r="Y141" s="43">
        <v>19</v>
      </c>
      <c r="Z141" s="43">
        <v>2</v>
      </c>
      <c r="AA141" s="43">
        <v>21</v>
      </c>
      <c r="AB141" s="43">
        <v>16</v>
      </c>
      <c r="AC141" s="43">
        <v>2</v>
      </c>
      <c r="AD141" s="43">
        <v>18</v>
      </c>
      <c r="AE141" s="43">
        <v>11</v>
      </c>
      <c r="AF141" s="43">
        <v>72</v>
      </c>
      <c r="AG141" s="43">
        <v>83</v>
      </c>
      <c r="AH141" s="43">
        <v>6</v>
      </c>
      <c r="AI141" s="43">
        <v>2</v>
      </c>
      <c r="AJ141" s="43">
        <v>0</v>
      </c>
      <c r="AK141" s="43">
        <v>4</v>
      </c>
    </row>
    <row r="142" spans="1:37" x14ac:dyDescent="0.35">
      <c r="A142" s="42" t="s">
        <v>558</v>
      </c>
      <c r="B142" s="42" t="s">
        <v>675</v>
      </c>
      <c r="C142" s="42" t="s">
        <v>356</v>
      </c>
      <c r="D142" s="42" t="s">
        <v>35</v>
      </c>
      <c r="F142" s="42">
        <v>1</v>
      </c>
      <c r="G142" s="43">
        <v>4</v>
      </c>
      <c r="H142" s="43">
        <v>4</v>
      </c>
      <c r="I142" s="43">
        <v>4</v>
      </c>
      <c r="J142" s="43">
        <v>1</v>
      </c>
      <c r="K142" s="43">
        <v>1</v>
      </c>
      <c r="L142" s="43">
        <v>2824</v>
      </c>
      <c r="M142" s="43">
        <v>122</v>
      </c>
      <c r="N142" s="43">
        <v>2946</v>
      </c>
      <c r="O142" s="43">
        <f t="shared" si="10"/>
        <v>2946</v>
      </c>
      <c r="P142" s="43">
        <v>0</v>
      </c>
      <c r="Q142" s="43">
        <v>0</v>
      </c>
      <c r="R142" s="43">
        <v>0</v>
      </c>
      <c r="AA142" s="43">
        <v>0</v>
      </c>
      <c r="AD142" s="43">
        <v>0</v>
      </c>
      <c r="AG142" s="43">
        <v>0</v>
      </c>
      <c r="AH142" s="43">
        <v>1</v>
      </c>
      <c r="AI142" s="43">
        <v>1</v>
      </c>
      <c r="AJ142" s="43">
        <v>0</v>
      </c>
      <c r="AK142" s="43">
        <v>4</v>
      </c>
    </row>
    <row r="143" spans="1:37" x14ac:dyDescent="0.35">
      <c r="A143" s="42" t="s">
        <v>563</v>
      </c>
      <c r="B143" s="42" t="s">
        <v>676</v>
      </c>
      <c r="C143" s="42" t="s">
        <v>733</v>
      </c>
      <c r="D143" s="42" t="s">
        <v>35</v>
      </c>
      <c r="F143" s="42">
        <v>1</v>
      </c>
      <c r="G143" s="43">
        <v>2</v>
      </c>
      <c r="H143" s="43">
        <v>0</v>
      </c>
      <c r="I143" s="43">
        <v>0</v>
      </c>
      <c r="J143" s="43">
        <v>0</v>
      </c>
      <c r="K143" s="43">
        <v>0</v>
      </c>
      <c r="L143" s="43">
        <v>567</v>
      </c>
      <c r="M143" s="43">
        <v>1</v>
      </c>
      <c r="N143" s="43">
        <v>568</v>
      </c>
      <c r="O143" s="43">
        <f t="shared" si="10"/>
        <v>568</v>
      </c>
      <c r="P143" s="43">
        <v>0</v>
      </c>
      <c r="Q143" s="43">
        <v>0</v>
      </c>
      <c r="R143" s="43">
        <v>0</v>
      </c>
      <c r="AA143" s="43">
        <v>0</v>
      </c>
      <c r="AD143" s="43">
        <v>0</v>
      </c>
      <c r="AG143" s="43">
        <v>0</v>
      </c>
      <c r="AH143" s="43">
        <v>0</v>
      </c>
      <c r="AI143" s="43">
        <v>0</v>
      </c>
      <c r="AJ143" s="43">
        <v>2</v>
      </c>
      <c r="AK143" s="43">
        <v>0</v>
      </c>
    </row>
    <row r="144" spans="1:37" x14ac:dyDescent="0.35">
      <c r="A144" s="42" t="s">
        <v>563</v>
      </c>
      <c r="B144" s="42" t="s">
        <v>676</v>
      </c>
      <c r="C144" s="42" t="s">
        <v>734</v>
      </c>
      <c r="D144" s="42" t="s">
        <v>35</v>
      </c>
      <c r="E144" s="42">
        <v>1</v>
      </c>
      <c r="G144" s="43">
        <v>3</v>
      </c>
      <c r="H144" s="43">
        <v>0</v>
      </c>
      <c r="I144" s="43">
        <v>4</v>
      </c>
      <c r="J144" s="43">
        <v>2</v>
      </c>
      <c r="K144" s="43">
        <v>2</v>
      </c>
      <c r="L144" s="43">
        <v>991</v>
      </c>
      <c r="M144" s="43">
        <v>2</v>
      </c>
      <c r="N144" s="43">
        <v>993</v>
      </c>
      <c r="O144" s="43">
        <f t="shared" si="10"/>
        <v>0</v>
      </c>
      <c r="P144" s="43">
        <v>991</v>
      </c>
      <c r="Q144" s="43">
        <v>2</v>
      </c>
      <c r="R144" s="43">
        <v>993</v>
      </c>
      <c r="S144" s="43">
        <v>336</v>
      </c>
      <c r="T144" s="52">
        <f t="shared" si="11"/>
        <v>0.33905146316851664</v>
      </c>
      <c r="U144" s="43">
        <v>0</v>
      </c>
      <c r="V144" s="52">
        <f t="shared" si="12"/>
        <v>0</v>
      </c>
      <c r="W144" s="43">
        <v>336</v>
      </c>
      <c r="X144" s="52">
        <f t="shared" si="13"/>
        <v>0.33836858006042297</v>
      </c>
      <c r="Y144" s="43">
        <v>7</v>
      </c>
      <c r="Z144" s="43">
        <v>0</v>
      </c>
      <c r="AA144" s="43">
        <v>7</v>
      </c>
      <c r="AB144" s="43">
        <v>7</v>
      </c>
      <c r="AC144" s="43">
        <v>0</v>
      </c>
      <c r="AD144" s="43">
        <v>7</v>
      </c>
      <c r="AE144" s="43">
        <v>0</v>
      </c>
      <c r="AF144" s="43">
        <v>7</v>
      </c>
      <c r="AG144" s="43">
        <v>7</v>
      </c>
      <c r="AH144" s="43">
        <v>2</v>
      </c>
      <c r="AI144" s="43">
        <v>2</v>
      </c>
      <c r="AJ144" s="43">
        <v>0</v>
      </c>
      <c r="AK144" s="43">
        <v>3</v>
      </c>
    </row>
    <row r="145" spans="1:37" x14ac:dyDescent="0.35">
      <c r="A145" s="42" t="s">
        <v>563</v>
      </c>
      <c r="B145" s="42" t="s">
        <v>676</v>
      </c>
      <c r="C145" s="42" t="s">
        <v>735</v>
      </c>
      <c r="D145" s="42" t="s">
        <v>35</v>
      </c>
      <c r="F145" s="42">
        <v>1</v>
      </c>
      <c r="G145" s="43">
        <v>1</v>
      </c>
      <c r="H145" s="43">
        <v>1</v>
      </c>
      <c r="I145" s="43">
        <v>1</v>
      </c>
      <c r="J145" s="43">
        <v>1</v>
      </c>
      <c r="K145" s="43">
        <v>1</v>
      </c>
      <c r="L145" s="43">
        <v>267</v>
      </c>
      <c r="M145" s="43">
        <v>0</v>
      </c>
      <c r="N145" s="43">
        <v>267</v>
      </c>
      <c r="O145" s="43">
        <f t="shared" si="10"/>
        <v>267</v>
      </c>
      <c r="P145" s="43">
        <v>0</v>
      </c>
      <c r="Q145" s="43">
        <v>0</v>
      </c>
      <c r="R145" s="43">
        <v>0</v>
      </c>
      <c r="AA145" s="43">
        <v>0</v>
      </c>
      <c r="AD145" s="43">
        <v>0</v>
      </c>
      <c r="AG145" s="43">
        <v>0</v>
      </c>
      <c r="AH145" s="43">
        <v>1</v>
      </c>
      <c r="AI145" s="43">
        <v>1</v>
      </c>
      <c r="AJ145" s="43">
        <v>0</v>
      </c>
      <c r="AK145" s="43">
        <v>1</v>
      </c>
    </row>
    <row r="146" spans="1:37" x14ac:dyDescent="0.35">
      <c r="A146" s="42" t="s">
        <v>563</v>
      </c>
      <c r="B146" s="42" t="s">
        <v>677</v>
      </c>
      <c r="C146" s="42" t="s">
        <v>356</v>
      </c>
      <c r="D146" s="42" t="s">
        <v>35</v>
      </c>
      <c r="E146" s="42">
        <v>1</v>
      </c>
      <c r="G146" s="43">
        <v>6</v>
      </c>
      <c r="H146" s="43">
        <v>0</v>
      </c>
      <c r="I146" s="43">
        <v>7</v>
      </c>
      <c r="J146" s="43">
        <v>4</v>
      </c>
      <c r="K146" s="43">
        <v>4</v>
      </c>
      <c r="L146" s="43">
        <v>6750</v>
      </c>
      <c r="M146" s="43">
        <v>9</v>
      </c>
      <c r="N146" s="43">
        <v>6759</v>
      </c>
      <c r="O146" s="43">
        <f t="shared" si="10"/>
        <v>0</v>
      </c>
      <c r="P146" s="43">
        <v>6750</v>
      </c>
      <c r="Q146" s="43">
        <v>9</v>
      </c>
      <c r="R146" s="43">
        <v>6759</v>
      </c>
      <c r="S146" s="43">
        <v>3499</v>
      </c>
      <c r="T146" s="52">
        <f t="shared" si="11"/>
        <v>0.51837037037037037</v>
      </c>
      <c r="U146" s="43">
        <v>10</v>
      </c>
      <c r="V146" s="52">
        <f t="shared" si="12"/>
        <v>1.1111111111111112</v>
      </c>
      <c r="W146" s="43">
        <v>3509</v>
      </c>
      <c r="X146" s="52">
        <f t="shared" si="13"/>
        <v>0.51915963899985207</v>
      </c>
      <c r="Y146" s="43">
        <v>69</v>
      </c>
      <c r="Z146" s="43">
        <v>8</v>
      </c>
      <c r="AA146" s="43">
        <v>77</v>
      </c>
      <c r="AB146" s="43">
        <v>63</v>
      </c>
      <c r="AC146" s="43">
        <v>3</v>
      </c>
      <c r="AD146" s="43">
        <v>66</v>
      </c>
      <c r="AE146" s="43">
        <v>0</v>
      </c>
      <c r="AF146" s="43">
        <v>230</v>
      </c>
      <c r="AG146" s="43">
        <v>230</v>
      </c>
      <c r="AH146" s="43">
        <v>4</v>
      </c>
      <c r="AI146" s="43">
        <v>3</v>
      </c>
      <c r="AJ146" s="43">
        <v>0</v>
      </c>
      <c r="AK146" s="43">
        <v>6</v>
      </c>
    </row>
    <row r="147" spans="1:37" x14ac:dyDescent="0.35">
      <c r="A147" s="42" t="s">
        <v>563</v>
      </c>
      <c r="B147" s="42" t="s">
        <v>678</v>
      </c>
      <c r="C147" s="42" t="s">
        <v>356</v>
      </c>
      <c r="D147" s="42" t="s">
        <v>35</v>
      </c>
      <c r="F147" s="42">
        <v>1</v>
      </c>
      <c r="G147" s="43">
        <v>6</v>
      </c>
      <c r="H147" s="43">
        <v>6</v>
      </c>
      <c r="I147" s="43">
        <v>6</v>
      </c>
      <c r="J147" s="43">
        <v>3</v>
      </c>
      <c r="K147" s="43">
        <v>3</v>
      </c>
      <c r="L147" s="43">
        <v>2171</v>
      </c>
      <c r="M147" s="43">
        <v>8</v>
      </c>
      <c r="N147" s="43">
        <v>2179</v>
      </c>
      <c r="O147" s="43">
        <f t="shared" si="10"/>
        <v>2179</v>
      </c>
      <c r="P147" s="43">
        <v>0</v>
      </c>
      <c r="Q147" s="43">
        <v>0</v>
      </c>
      <c r="R147" s="43">
        <v>0</v>
      </c>
      <c r="AA147" s="43">
        <v>0</v>
      </c>
      <c r="AD147" s="43">
        <v>0</v>
      </c>
      <c r="AG147" s="43">
        <v>0</v>
      </c>
      <c r="AH147" s="43">
        <v>4</v>
      </c>
      <c r="AI147" s="43">
        <v>4</v>
      </c>
      <c r="AJ147" s="43">
        <v>0</v>
      </c>
      <c r="AK147" s="43">
        <v>6</v>
      </c>
    </row>
    <row r="148" spans="1:37" x14ac:dyDescent="0.35">
      <c r="A148" s="42" t="s">
        <v>563</v>
      </c>
      <c r="B148" s="42" t="s">
        <v>679</v>
      </c>
      <c r="C148" s="42" t="s">
        <v>356</v>
      </c>
      <c r="D148" s="42" t="s">
        <v>35</v>
      </c>
      <c r="E148" s="42">
        <v>1</v>
      </c>
      <c r="G148" s="43">
        <v>8</v>
      </c>
      <c r="H148" s="43">
        <v>0</v>
      </c>
      <c r="I148" s="43">
        <v>12</v>
      </c>
      <c r="J148" s="43">
        <v>5</v>
      </c>
      <c r="K148" s="43">
        <v>4</v>
      </c>
      <c r="L148" s="43">
        <v>13221</v>
      </c>
      <c r="M148" s="43">
        <v>52</v>
      </c>
      <c r="N148" s="43">
        <v>13273</v>
      </c>
      <c r="O148" s="43">
        <f t="shared" si="10"/>
        <v>0</v>
      </c>
      <c r="P148" s="43">
        <v>13221</v>
      </c>
      <c r="Q148" s="43">
        <v>52</v>
      </c>
      <c r="R148" s="43">
        <v>13273</v>
      </c>
      <c r="S148" s="43">
        <v>7092</v>
      </c>
      <c r="T148" s="52">
        <f t="shared" si="11"/>
        <v>0.53641933287950982</v>
      </c>
      <c r="U148" s="43">
        <v>47</v>
      </c>
      <c r="V148" s="52">
        <f t="shared" si="12"/>
        <v>0.90384615384615385</v>
      </c>
      <c r="W148" s="43">
        <v>7139</v>
      </c>
      <c r="X148" s="52">
        <f t="shared" si="13"/>
        <v>0.53785881112031941</v>
      </c>
      <c r="Y148" s="43">
        <v>139</v>
      </c>
      <c r="Z148" s="43">
        <v>5</v>
      </c>
      <c r="AA148" s="43">
        <v>144</v>
      </c>
      <c r="AB148" s="43">
        <v>126</v>
      </c>
      <c r="AC148" s="43">
        <v>5</v>
      </c>
      <c r="AD148" s="43">
        <v>131</v>
      </c>
      <c r="AE148" s="43">
        <v>10</v>
      </c>
      <c r="AF148" s="43">
        <v>596</v>
      </c>
      <c r="AG148" s="43">
        <v>606</v>
      </c>
      <c r="AH148" s="43">
        <v>6</v>
      </c>
      <c r="AI148" s="43">
        <v>5</v>
      </c>
      <c r="AJ148" s="43">
        <v>0</v>
      </c>
      <c r="AK148" s="43">
        <v>8</v>
      </c>
    </row>
    <row r="149" spans="1:37" x14ac:dyDescent="0.35">
      <c r="A149" s="42" t="s">
        <v>305</v>
      </c>
      <c r="B149" s="42" t="s">
        <v>680</v>
      </c>
      <c r="C149" s="42" t="s">
        <v>736</v>
      </c>
      <c r="D149" s="42" t="s">
        <v>35</v>
      </c>
      <c r="F149" s="42">
        <v>1</v>
      </c>
      <c r="G149" s="43">
        <v>3</v>
      </c>
      <c r="H149" s="43">
        <v>3</v>
      </c>
      <c r="I149" s="43">
        <v>3</v>
      </c>
      <c r="J149" s="43">
        <v>3</v>
      </c>
      <c r="K149" s="43">
        <v>3</v>
      </c>
      <c r="L149" s="43">
        <v>2001</v>
      </c>
      <c r="M149" s="43">
        <v>10</v>
      </c>
      <c r="N149" s="43">
        <v>2011</v>
      </c>
      <c r="O149" s="43">
        <f t="shared" si="10"/>
        <v>2011</v>
      </c>
      <c r="P149" s="43">
        <v>0</v>
      </c>
      <c r="Q149" s="43">
        <v>0</v>
      </c>
      <c r="R149" s="43">
        <v>0</v>
      </c>
      <c r="AA149" s="43">
        <v>0</v>
      </c>
      <c r="AD149" s="43">
        <v>0</v>
      </c>
      <c r="AG149" s="43">
        <v>0</v>
      </c>
      <c r="AH149" s="43">
        <v>1</v>
      </c>
      <c r="AI149" s="43">
        <v>0</v>
      </c>
      <c r="AK149" s="43">
        <v>3</v>
      </c>
    </row>
    <row r="150" spans="1:37" x14ac:dyDescent="0.35">
      <c r="A150" s="42" t="s">
        <v>305</v>
      </c>
      <c r="B150" s="42" t="s">
        <v>680</v>
      </c>
      <c r="C150" s="42" t="s">
        <v>737</v>
      </c>
      <c r="D150" s="42" t="s">
        <v>35</v>
      </c>
      <c r="F150" s="42">
        <v>1</v>
      </c>
      <c r="G150" s="43">
        <v>2</v>
      </c>
      <c r="H150" s="43">
        <v>2</v>
      </c>
      <c r="I150" s="43">
        <v>2</v>
      </c>
      <c r="J150" s="43">
        <v>2</v>
      </c>
      <c r="K150" s="43">
        <v>2</v>
      </c>
      <c r="L150" s="43">
        <v>1073</v>
      </c>
      <c r="M150" s="43">
        <v>1</v>
      </c>
      <c r="N150" s="43">
        <v>1074</v>
      </c>
      <c r="O150" s="43">
        <f t="shared" si="10"/>
        <v>1074</v>
      </c>
      <c r="P150" s="43">
        <v>0</v>
      </c>
      <c r="Q150" s="43">
        <v>0</v>
      </c>
      <c r="R150" s="43">
        <v>0</v>
      </c>
      <c r="AA150" s="43">
        <v>0</v>
      </c>
      <c r="AD150" s="43">
        <v>0</v>
      </c>
      <c r="AG150" s="43">
        <v>0</v>
      </c>
      <c r="AH150" s="43">
        <v>0</v>
      </c>
      <c r="AI150" s="43">
        <v>0</v>
      </c>
      <c r="AK150" s="43">
        <v>2</v>
      </c>
    </row>
    <row r="151" spans="1:37" x14ac:dyDescent="0.35">
      <c r="A151" s="42" t="s">
        <v>305</v>
      </c>
      <c r="B151" s="42" t="s">
        <v>680</v>
      </c>
      <c r="C151" s="42" t="s">
        <v>738</v>
      </c>
      <c r="D151" s="42" t="s">
        <v>35</v>
      </c>
      <c r="F151" s="42">
        <v>1</v>
      </c>
      <c r="G151" s="43">
        <v>2</v>
      </c>
      <c r="H151" s="43">
        <v>1</v>
      </c>
      <c r="I151" s="43">
        <v>1</v>
      </c>
      <c r="J151" s="43">
        <v>1</v>
      </c>
      <c r="K151" s="43">
        <v>1</v>
      </c>
      <c r="L151" s="43">
        <v>913</v>
      </c>
      <c r="M151" s="43">
        <v>4</v>
      </c>
      <c r="N151" s="43">
        <v>917</v>
      </c>
      <c r="O151" s="43">
        <f t="shared" si="10"/>
        <v>917</v>
      </c>
      <c r="P151" s="43">
        <v>0</v>
      </c>
      <c r="Q151" s="43">
        <v>0</v>
      </c>
      <c r="R151" s="43">
        <v>0</v>
      </c>
      <c r="AA151" s="43">
        <v>0</v>
      </c>
      <c r="AD151" s="43">
        <v>0</v>
      </c>
      <c r="AG151" s="43">
        <v>0</v>
      </c>
      <c r="AH151" s="43">
        <v>0</v>
      </c>
      <c r="AI151" s="43">
        <v>0</v>
      </c>
      <c r="AJ151" s="43">
        <v>1</v>
      </c>
      <c r="AK151" s="43">
        <v>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C56C-10B3-4FC4-8F15-A96571501216}">
  <sheetPr codeName="Sheet10"/>
  <dimension ref="A1:Y248"/>
  <sheetViews>
    <sheetView zoomScaleNormal="100" workbookViewId="0">
      <selection activeCell="K31" sqref="K31"/>
    </sheetView>
  </sheetViews>
  <sheetFormatPr defaultColWidth="9.1328125" defaultRowHeight="12.75" x14ac:dyDescent="0.35"/>
  <cols>
    <col min="1" max="1" width="15.1328125" style="36" bestFit="1" customWidth="1"/>
    <col min="2" max="2" width="22.59765625" style="36" bestFit="1" customWidth="1"/>
    <col min="3" max="3" width="14.59765625" style="36" bestFit="1" customWidth="1"/>
    <col min="4" max="4" width="8.59765625" style="36" bestFit="1" customWidth="1"/>
    <col min="5" max="5" width="10.1328125" style="23" customWidth="1"/>
    <col min="6" max="6" width="12.1328125" style="36" customWidth="1"/>
    <col min="7" max="7" width="9.1328125" style="23"/>
    <col min="8" max="8" width="11.59765625" style="23" customWidth="1"/>
    <col min="9" max="9" width="10.86328125" style="23" customWidth="1"/>
    <col min="10" max="10" width="10.3984375" style="23" customWidth="1"/>
    <col min="11" max="11" width="10.86328125" style="23" customWidth="1"/>
    <col min="12" max="12" width="9.1328125" style="23"/>
    <col min="13" max="13" width="10.86328125" style="23" customWidth="1"/>
    <col min="14" max="14" width="9.1328125" style="23"/>
    <col min="15" max="15" width="9.1328125" style="48"/>
    <col min="16" max="20" width="9.1328125" style="23"/>
    <col min="21" max="21" width="10.59765625" style="23" customWidth="1"/>
    <col min="22" max="24" width="9.1328125" style="23"/>
    <col min="25" max="16384" width="9.1328125" style="36"/>
  </cols>
  <sheetData>
    <row r="1" spans="1:25" s="64" customFormat="1" x14ac:dyDescent="0.35">
      <c r="A1" s="64" t="s">
        <v>893</v>
      </c>
      <c r="E1" s="65">
        <f t="shared" ref="E1:X1" si="0">SUM(E4:E246)</f>
        <v>30</v>
      </c>
      <c r="F1" s="65">
        <f t="shared" si="0"/>
        <v>2</v>
      </c>
      <c r="G1" s="65">
        <f t="shared" si="0"/>
        <v>149</v>
      </c>
      <c r="H1" s="65">
        <f t="shared" si="0"/>
        <v>2</v>
      </c>
      <c r="I1" s="65">
        <f t="shared" si="0"/>
        <v>348</v>
      </c>
      <c r="J1" s="65">
        <f t="shared" si="0"/>
        <v>102</v>
      </c>
      <c r="K1" s="65">
        <f t="shared" si="0"/>
        <v>83</v>
      </c>
      <c r="L1" s="65">
        <f t="shared" si="0"/>
        <v>1065387</v>
      </c>
      <c r="M1" s="65">
        <v>1056434</v>
      </c>
      <c r="N1" s="65">
        <v>372318</v>
      </c>
      <c r="O1" s="66">
        <v>0.35242902064871068</v>
      </c>
      <c r="P1" s="65">
        <f t="shared" si="0"/>
        <v>6012</v>
      </c>
      <c r="Q1" s="65">
        <v>4437</v>
      </c>
      <c r="R1" s="65">
        <f t="shared" si="0"/>
        <v>1086</v>
      </c>
      <c r="S1" s="65">
        <f t="shared" si="0"/>
        <v>21226</v>
      </c>
      <c r="T1" s="65">
        <f t="shared" si="0"/>
        <v>22312</v>
      </c>
      <c r="U1" s="65">
        <f t="shared" si="0"/>
        <v>149</v>
      </c>
      <c r="V1" s="65">
        <f t="shared" si="0"/>
        <v>76</v>
      </c>
      <c r="W1" s="65">
        <f t="shared" si="0"/>
        <v>0</v>
      </c>
      <c r="X1" s="65">
        <f t="shared" si="0"/>
        <v>149</v>
      </c>
    </row>
    <row r="3" spans="1:25" s="142" customFormat="1" ht="65.650000000000006" x14ac:dyDescent="0.4">
      <c r="A3" s="78" t="s">
        <v>13</v>
      </c>
      <c r="B3" s="78" t="s">
        <v>320</v>
      </c>
      <c r="C3" s="78" t="s">
        <v>111</v>
      </c>
      <c r="D3" s="78" t="s">
        <v>32</v>
      </c>
      <c r="E3" s="79" t="s">
        <v>321</v>
      </c>
      <c r="F3" s="79" t="s">
        <v>322</v>
      </c>
      <c r="G3" s="79" t="s">
        <v>0</v>
      </c>
      <c r="H3" s="79" t="s">
        <v>88</v>
      </c>
      <c r="I3" s="79" t="s">
        <v>1</v>
      </c>
      <c r="J3" s="79" t="s">
        <v>323</v>
      </c>
      <c r="K3" s="79" t="s">
        <v>324</v>
      </c>
      <c r="L3" s="79" t="s">
        <v>887</v>
      </c>
      <c r="M3" s="79" t="s">
        <v>21</v>
      </c>
      <c r="N3" s="79" t="s">
        <v>26</v>
      </c>
      <c r="O3" s="81" t="s">
        <v>27</v>
      </c>
      <c r="P3" s="79" t="s">
        <v>11</v>
      </c>
      <c r="Q3" s="79" t="s">
        <v>30</v>
      </c>
      <c r="R3" s="79" t="s">
        <v>31</v>
      </c>
      <c r="S3" s="79" t="s">
        <v>14</v>
      </c>
      <c r="T3" s="79" t="s">
        <v>15</v>
      </c>
      <c r="U3" s="79" t="s">
        <v>34</v>
      </c>
      <c r="V3" s="79" t="s">
        <v>827</v>
      </c>
      <c r="W3" s="79" t="s">
        <v>12</v>
      </c>
      <c r="X3" s="79" t="s">
        <v>87</v>
      </c>
    </row>
    <row r="4" spans="1:25" x14ac:dyDescent="0.35">
      <c r="A4" s="37" t="s">
        <v>326</v>
      </c>
      <c r="B4" s="37" t="s">
        <v>389</v>
      </c>
      <c r="C4" s="37" t="s">
        <v>391</v>
      </c>
      <c r="D4" s="36" t="s">
        <v>35</v>
      </c>
      <c r="E4" s="23">
        <v>1</v>
      </c>
      <c r="G4" s="23">
        <v>4</v>
      </c>
      <c r="I4" s="23">
        <v>8</v>
      </c>
      <c r="J4" s="23">
        <v>4</v>
      </c>
      <c r="K4" s="23">
        <v>3</v>
      </c>
      <c r="L4" s="23">
        <v>35717</v>
      </c>
      <c r="M4" s="23">
        <v>35717</v>
      </c>
      <c r="N4" s="23">
        <v>13189</v>
      </c>
      <c r="O4" s="48">
        <v>0.36926393594086848</v>
      </c>
      <c r="P4" s="23">
        <v>256</v>
      </c>
      <c r="Q4" s="23">
        <v>192</v>
      </c>
      <c r="R4" s="23">
        <v>13</v>
      </c>
      <c r="S4" s="23">
        <v>1366</v>
      </c>
      <c r="T4" s="23">
        <v>1379</v>
      </c>
      <c r="U4" s="23">
        <v>6</v>
      </c>
      <c r="V4" s="23">
        <v>3</v>
      </c>
      <c r="X4" s="23">
        <v>4</v>
      </c>
      <c r="Y4" s="23"/>
    </row>
    <row r="5" spans="1:25" x14ac:dyDescent="0.35">
      <c r="A5" s="37" t="s">
        <v>326</v>
      </c>
      <c r="B5" s="37" t="s">
        <v>389</v>
      </c>
      <c r="C5" s="37" t="s">
        <v>392</v>
      </c>
      <c r="D5" s="36" t="s">
        <v>35</v>
      </c>
      <c r="E5" s="23">
        <v>1</v>
      </c>
      <c r="G5" s="23">
        <v>4</v>
      </c>
      <c r="I5" s="23">
        <v>10</v>
      </c>
      <c r="J5" s="23">
        <v>2</v>
      </c>
      <c r="K5" s="23">
        <v>2</v>
      </c>
      <c r="L5" s="23">
        <v>33736</v>
      </c>
      <c r="M5" s="23">
        <v>33736</v>
      </c>
      <c r="N5" s="23">
        <v>12824</v>
      </c>
      <c r="O5" s="48">
        <v>0.38012805311833059</v>
      </c>
      <c r="P5" s="23">
        <v>294</v>
      </c>
      <c r="Q5" s="23">
        <v>222</v>
      </c>
      <c r="R5" s="23">
        <v>22</v>
      </c>
      <c r="S5" s="23">
        <v>1014</v>
      </c>
      <c r="T5" s="23">
        <f>R5+S5</f>
        <v>1036</v>
      </c>
      <c r="U5" s="23">
        <v>7</v>
      </c>
      <c r="V5" s="23">
        <v>3</v>
      </c>
      <c r="X5" s="23">
        <v>4</v>
      </c>
      <c r="Y5" s="23"/>
    </row>
    <row r="6" spans="1:25" x14ac:dyDescent="0.35">
      <c r="A6" s="37" t="s">
        <v>326</v>
      </c>
      <c r="B6" s="37" t="s">
        <v>407</v>
      </c>
      <c r="C6" s="37" t="s">
        <v>356</v>
      </c>
      <c r="D6" s="36" t="s">
        <v>35</v>
      </c>
      <c r="E6" s="23">
        <v>1</v>
      </c>
      <c r="G6" s="23">
        <v>5</v>
      </c>
      <c r="I6" s="23">
        <v>7</v>
      </c>
      <c r="J6" s="23">
        <v>3</v>
      </c>
      <c r="K6" s="23">
        <v>3</v>
      </c>
      <c r="L6" s="23">
        <v>770</v>
      </c>
      <c r="M6" s="23">
        <v>770</v>
      </c>
      <c r="N6" s="23">
        <v>509</v>
      </c>
      <c r="O6" s="48">
        <v>0.66103896103896109</v>
      </c>
      <c r="P6" s="23">
        <v>50</v>
      </c>
      <c r="Q6" s="23">
        <v>20</v>
      </c>
      <c r="R6" s="23">
        <v>0</v>
      </c>
      <c r="S6" s="23">
        <v>3</v>
      </c>
      <c r="T6" s="23">
        <f t="shared" ref="T6:T35" si="1">R6+S6</f>
        <v>3</v>
      </c>
      <c r="U6" s="23">
        <v>4</v>
      </c>
      <c r="V6" s="23">
        <v>3</v>
      </c>
      <c r="X6" s="23">
        <v>5</v>
      </c>
      <c r="Y6" s="23"/>
    </row>
    <row r="7" spans="1:25" x14ac:dyDescent="0.35">
      <c r="A7" s="37" t="s">
        <v>326</v>
      </c>
      <c r="B7" s="17" t="s">
        <v>408</v>
      </c>
      <c r="C7" s="37" t="s">
        <v>356</v>
      </c>
      <c r="D7" s="36" t="s">
        <v>35</v>
      </c>
      <c r="E7" s="18">
        <v>1</v>
      </c>
      <c r="G7" s="18">
        <v>6</v>
      </c>
      <c r="H7" s="18"/>
      <c r="I7" s="18">
        <v>18</v>
      </c>
      <c r="J7" s="18">
        <v>4</v>
      </c>
      <c r="K7" s="18">
        <v>2</v>
      </c>
      <c r="L7" s="18">
        <v>42426</v>
      </c>
      <c r="M7" s="23">
        <v>42426</v>
      </c>
      <c r="N7" s="23">
        <v>17335</v>
      </c>
      <c r="O7" s="48">
        <v>0.40859378682883135</v>
      </c>
      <c r="P7" s="23">
        <v>269</v>
      </c>
      <c r="Q7" s="23">
        <v>205</v>
      </c>
      <c r="R7" s="18">
        <v>74</v>
      </c>
      <c r="S7" s="18">
        <v>1039</v>
      </c>
      <c r="T7" s="23">
        <f t="shared" si="1"/>
        <v>1113</v>
      </c>
      <c r="U7" s="18">
        <v>7</v>
      </c>
      <c r="V7" s="18">
        <v>4</v>
      </c>
      <c r="W7" s="18"/>
      <c r="X7" s="18">
        <v>6</v>
      </c>
      <c r="Y7" s="23"/>
    </row>
    <row r="8" spans="1:25" x14ac:dyDescent="0.35">
      <c r="A8" s="37" t="s">
        <v>326</v>
      </c>
      <c r="B8" s="17" t="s">
        <v>409</v>
      </c>
      <c r="C8" s="37" t="s">
        <v>393</v>
      </c>
      <c r="D8" s="36" t="s">
        <v>35</v>
      </c>
      <c r="E8" s="18">
        <v>1</v>
      </c>
      <c r="G8" s="18">
        <v>4</v>
      </c>
      <c r="H8" s="18"/>
      <c r="I8" s="18">
        <v>8</v>
      </c>
      <c r="J8" s="18">
        <v>2</v>
      </c>
      <c r="K8" s="18">
        <v>2</v>
      </c>
      <c r="L8" s="18">
        <v>24020</v>
      </c>
      <c r="M8" s="23">
        <v>24020</v>
      </c>
      <c r="N8" s="23">
        <v>8754</v>
      </c>
      <c r="O8" s="48">
        <v>0.36444629475437135</v>
      </c>
      <c r="P8" s="23">
        <v>105</v>
      </c>
      <c r="Q8" s="23">
        <v>75</v>
      </c>
      <c r="R8" s="18">
        <v>10</v>
      </c>
      <c r="S8" s="18">
        <v>270</v>
      </c>
      <c r="T8" s="23">
        <f t="shared" si="1"/>
        <v>280</v>
      </c>
      <c r="U8" s="18">
        <v>2</v>
      </c>
      <c r="V8" s="18">
        <v>1</v>
      </c>
      <c r="W8" s="18"/>
      <c r="X8" s="18">
        <v>4</v>
      </c>
      <c r="Y8" s="23"/>
    </row>
    <row r="9" spans="1:25" x14ac:dyDescent="0.35">
      <c r="A9" s="37" t="s">
        <v>326</v>
      </c>
      <c r="B9" s="17" t="s">
        <v>409</v>
      </c>
      <c r="C9" s="37" t="s">
        <v>394</v>
      </c>
      <c r="D9" s="36" t="s">
        <v>35</v>
      </c>
      <c r="E9" s="18">
        <v>1</v>
      </c>
      <c r="G9" s="18">
        <v>3</v>
      </c>
      <c r="H9" s="18"/>
      <c r="I9" s="18">
        <v>7</v>
      </c>
      <c r="J9" s="18">
        <v>3</v>
      </c>
      <c r="K9" s="18">
        <v>2</v>
      </c>
      <c r="L9" s="18">
        <v>17086</v>
      </c>
      <c r="M9" s="23">
        <v>17086</v>
      </c>
      <c r="N9" s="23">
        <v>6727</v>
      </c>
      <c r="O9" s="48">
        <v>0.39371415193725856</v>
      </c>
      <c r="P9" s="23">
        <v>60</v>
      </c>
      <c r="Q9" s="23">
        <v>55</v>
      </c>
      <c r="R9" s="18">
        <v>5</v>
      </c>
      <c r="S9" s="18">
        <v>520</v>
      </c>
      <c r="T9" s="23">
        <f t="shared" si="1"/>
        <v>525</v>
      </c>
      <c r="U9" s="18">
        <v>2</v>
      </c>
      <c r="V9" s="18">
        <v>1</v>
      </c>
      <c r="W9" s="18"/>
      <c r="X9" s="18">
        <v>3</v>
      </c>
      <c r="Y9" s="23"/>
    </row>
    <row r="10" spans="1:25" x14ac:dyDescent="0.35">
      <c r="A10" s="37" t="s">
        <v>326</v>
      </c>
      <c r="B10" s="17" t="s">
        <v>409</v>
      </c>
      <c r="C10" s="37" t="s">
        <v>395</v>
      </c>
      <c r="D10" s="36" t="s">
        <v>35</v>
      </c>
      <c r="E10" s="18">
        <v>1</v>
      </c>
      <c r="G10" s="18">
        <v>2</v>
      </c>
      <c r="H10" s="18"/>
      <c r="I10" s="18">
        <v>4</v>
      </c>
      <c r="J10" s="18">
        <v>1</v>
      </c>
      <c r="K10" s="18">
        <v>1</v>
      </c>
      <c r="L10" s="18">
        <v>10419</v>
      </c>
      <c r="M10" s="23">
        <v>10419</v>
      </c>
      <c r="N10" s="23">
        <v>4045</v>
      </c>
      <c r="O10" s="48">
        <v>0.38823303579998081</v>
      </c>
      <c r="P10" s="23">
        <v>27</v>
      </c>
      <c r="Q10" s="23">
        <v>15</v>
      </c>
      <c r="R10" s="18">
        <v>4</v>
      </c>
      <c r="S10" s="18">
        <v>104</v>
      </c>
      <c r="T10" s="23">
        <f t="shared" si="1"/>
        <v>108</v>
      </c>
      <c r="U10" s="18">
        <v>1</v>
      </c>
      <c r="V10" s="18">
        <v>1</v>
      </c>
      <c r="W10" s="18"/>
      <c r="X10" s="18">
        <v>2</v>
      </c>
      <c r="Y10" s="23"/>
    </row>
    <row r="11" spans="1:25" x14ac:dyDescent="0.35">
      <c r="A11" s="37" t="s">
        <v>326</v>
      </c>
      <c r="B11" s="17" t="s">
        <v>410</v>
      </c>
      <c r="C11" s="37" t="s">
        <v>356</v>
      </c>
      <c r="D11" s="36" t="s">
        <v>35</v>
      </c>
      <c r="E11" s="18">
        <v>1</v>
      </c>
      <c r="G11" s="18">
        <v>8</v>
      </c>
      <c r="H11" s="18"/>
      <c r="I11" s="18">
        <v>19</v>
      </c>
      <c r="J11" s="18">
        <v>8</v>
      </c>
      <c r="K11" s="18">
        <v>6</v>
      </c>
      <c r="L11" s="18">
        <v>76400</v>
      </c>
      <c r="M11" s="23">
        <v>76400</v>
      </c>
      <c r="N11" s="23">
        <v>24310</v>
      </c>
      <c r="O11" s="48">
        <v>0.31819371727748691</v>
      </c>
      <c r="P11" s="23">
        <v>420</v>
      </c>
      <c r="Q11" s="23">
        <v>268</v>
      </c>
      <c r="R11" s="18">
        <v>103</v>
      </c>
      <c r="S11" s="18">
        <v>1121</v>
      </c>
      <c r="T11" s="23">
        <f t="shared" si="1"/>
        <v>1224</v>
      </c>
      <c r="U11" s="18">
        <v>8</v>
      </c>
      <c r="V11" s="18">
        <v>3</v>
      </c>
      <c r="W11" s="18"/>
      <c r="X11" s="18">
        <v>8</v>
      </c>
      <c r="Y11" s="23"/>
    </row>
    <row r="12" spans="1:25" x14ac:dyDescent="0.35">
      <c r="A12" s="37" t="s">
        <v>326</v>
      </c>
      <c r="B12" s="17" t="s">
        <v>411</v>
      </c>
      <c r="C12" s="37" t="s">
        <v>396</v>
      </c>
      <c r="D12" s="36" t="s">
        <v>35</v>
      </c>
      <c r="E12" s="18">
        <v>1</v>
      </c>
      <c r="G12" s="18">
        <v>4</v>
      </c>
      <c r="H12" s="18"/>
      <c r="I12" s="18">
        <v>11</v>
      </c>
      <c r="J12" s="18">
        <v>4</v>
      </c>
      <c r="K12" s="18">
        <v>2</v>
      </c>
      <c r="L12" s="18">
        <v>34567</v>
      </c>
      <c r="M12" s="23">
        <v>34567</v>
      </c>
      <c r="N12" s="23">
        <v>13335</v>
      </c>
      <c r="O12" s="48">
        <v>0.38577255764168139</v>
      </c>
      <c r="P12" s="23">
        <v>140</v>
      </c>
      <c r="Q12" s="23">
        <v>102</v>
      </c>
      <c r="R12" s="18">
        <v>26</v>
      </c>
      <c r="S12" s="18">
        <v>602</v>
      </c>
      <c r="T12" s="23">
        <f t="shared" si="1"/>
        <v>628</v>
      </c>
      <c r="U12" s="18">
        <v>6</v>
      </c>
      <c r="V12" s="18">
        <v>3</v>
      </c>
      <c r="W12" s="18"/>
      <c r="X12" s="18">
        <v>4</v>
      </c>
      <c r="Y12" s="23"/>
    </row>
    <row r="13" spans="1:25" x14ac:dyDescent="0.35">
      <c r="A13" s="37" t="s">
        <v>326</v>
      </c>
      <c r="B13" s="17" t="s">
        <v>411</v>
      </c>
      <c r="C13" s="37" t="s">
        <v>397</v>
      </c>
      <c r="D13" s="36" t="s">
        <v>35</v>
      </c>
      <c r="E13" s="18">
        <v>1</v>
      </c>
      <c r="G13" s="18">
        <v>4</v>
      </c>
      <c r="H13" s="18"/>
      <c r="I13" s="18">
        <v>14</v>
      </c>
      <c r="J13" s="18">
        <v>1</v>
      </c>
      <c r="K13" s="18">
        <v>1</v>
      </c>
      <c r="L13" s="18">
        <v>40209</v>
      </c>
      <c r="M13" s="23">
        <v>40209</v>
      </c>
      <c r="N13" s="23">
        <v>16672</v>
      </c>
      <c r="O13" s="48">
        <v>0.41463353975478129</v>
      </c>
      <c r="P13" s="23">
        <v>178</v>
      </c>
      <c r="Q13" s="23">
        <v>150</v>
      </c>
      <c r="R13" s="18">
        <v>73</v>
      </c>
      <c r="S13" s="18">
        <v>772</v>
      </c>
      <c r="T13" s="23">
        <f t="shared" si="1"/>
        <v>845</v>
      </c>
      <c r="U13" s="18">
        <v>5</v>
      </c>
      <c r="V13" s="18">
        <v>2</v>
      </c>
      <c r="W13" s="18"/>
      <c r="X13" s="18">
        <v>4</v>
      </c>
      <c r="Y13" s="23"/>
    </row>
    <row r="14" spans="1:25" x14ac:dyDescent="0.35">
      <c r="A14" s="37" t="s">
        <v>326</v>
      </c>
      <c r="B14" s="17" t="s">
        <v>344</v>
      </c>
      <c r="C14" s="37" t="s">
        <v>412</v>
      </c>
      <c r="D14" s="36" t="s">
        <v>35</v>
      </c>
      <c r="E14" s="18">
        <v>1</v>
      </c>
      <c r="G14" s="18">
        <v>3</v>
      </c>
      <c r="H14" s="18"/>
      <c r="I14" s="18">
        <v>10</v>
      </c>
      <c r="J14" s="18"/>
      <c r="K14" s="18"/>
      <c r="L14" s="18">
        <v>39474</v>
      </c>
      <c r="M14" s="23">
        <v>39474</v>
      </c>
      <c r="N14" s="23">
        <v>13641</v>
      </c>
      <c r="O14" s="48">
        <v>0.34556923544611645</v>
      </c>
      <c r="P14" s="23">
        <v>163</v>
      </c>
      <c r="Q14" s="23">
        <v>132</v>
      </c>
      <c r="R14" s="18">
        <v>23</v>
      </c>
      <c r="S14" s="18">
        <v>664</v>
      </c>
      <c r="T14" s="23">
        <f t="shared" si="1"/>
        <v>687</v>
      </c>
      <c r="U14" s="18">
        <v>3</v>
      </c>
      <c r="V14" s="18"/>
      <c r="W14" s="18"/>
      <c r="X14" s="18">
        <v>3</v>
      </c>
      <c r="Y14" s="23"/>
    </row>
    <row r="15" spans="1:25" x14ac:dyDescent="0.35">
      <c r="A15" s="37" t="s">
        <v>326</v>
      </c>
      <c r="B15" s="17" t="s">
        <v>344</v>
      </c>
      <c r="C15" s="37" t="s">
        <v>344</v>
      </c>
      <c r="D15" s="36" t="s">
        <v>35</v>
      </c>
      <c r="E15" s="18">
        <v>1</v>
      </c>
      <c r="G15" s="18">
        <v>3</v>
      </c>
      <c r="H15" s="18"/>
      <c r="I15" s="18">
        <v>9</v>
      </c>
      <c r="J15" s="18">
        <v>3</v>
      </c>
      <c r="K15" s="18">
        <v>2</v>
      </c>
      <c r="L15" s="18">
        <v>31044</v>
      </c>
      <c r="M15" s="23">
        <v>31044</v>
      </c>
      <c r="N15" s="23">
        <v>12999</v>
      </c>
      <c r="O15" s="48">
        <v>0.41872825666795516</v>
      </c>
      <c r="P15" s="23">
        <v>72</v>
      </c>
      <c r="Q15" s="23">
        <v>31</v>
      </c>
      <c r="R15" s="18">
        <v>14</v>
      </c>
      <c r="S15" s="18">
        <v>646</v>
      </c>
      <c r="T15" s="23">
        <f t="shared" si="1"/>
        <v>660</v>
      </c>
      <c r="U15" s="18">
        <v>4</v>
      </c>
      <c r="V15" s="18">
        <v>2</v>
      </c>
      <c r="W15" s="18"/>
      <c r="X15" s="18">
        <v>3</v>
      </c>
      <c r="Y15" s="23"/>
    </row>
    <row r="16" spans="1:25" x14ac:dyDescent="0.35">
      <c r="A16" s="37" t="s">
        <v>326</v>
      </c>
      <c r="B16" s="17" t="s">
        <v>344</v>
      </c>
      <c r="C16" s="37" t="s">
        <v>398</v>
      </c>
      <c r="D16" s="36" t="s">
        <v>35</v>
      </c>
      <c r="E16" s="18">
        <v>1</v>
      </c>
      <c r="G16" s="18">
        <v>3</v>
      </c>
      <c r="H16" s="18"/>
      <c r="I16" s="18">
        <v>11</v>
      </c>
      <c r="J16" s="18">
        <v>3</v>
      </c>
      <c r="K16" s="18">
        <v>2</v>
      </c>
      <c r="L16" s="18">
        <v>29416</v>
      </c>
      <c r="M16" s="23">
        <v>29416</v>
      </c>
      <c r="N16" s="23">
        <v>11544</v>
      </c>
      <c r="O16" s="48">
        <v>0.39243948871362522</v>
      </c>
      <c r="P16" s="23">
        <v>260</v>
      </c>
      <c r="Q16" s="23">
        <v>232</v>
      </c>
      <c r="R16" s="18">
        <v>17</v>
      </c>
      <c r="S16" s="18">
        <v>664</v>
      </c>
      <c r="T16" s="23">
        <f t="shared" si="1"/>
        <v>681</v>
      </c>
      <c r="U16" s="18">
        <v>1</v>
      </c>
      <c r="V16" s="18">
        <v>1</v>
      </c>
      <c r="W16" s="18"/>
      <c r="X16" s="18">
        <v>3</v>
      </c>
      <c r="Y16" s="23"/>
    </row>
    <row r="17" spans="1:25" x14ac:dyDescent="0.35">
      <c r="A17" s="37" t="s">
        <v>326</v>
      </c>
      <c r="B17" s="17" t="s">
        <v>390</v>
      </c>
      <c r="C17" s="37" t="s">
        <v>356</v>
      </c>
      <c r="D17" s="36" t="s">
        <v>35</v>
      </c>
      <c r="E17" s="18">
        <v>1</v>
      </c>
      <c r="G17" s="18">
        <v>8</v>
      </c>
      <c r="H17" s="18"/>
      <c r="I17" s="18">
        <v>15</v>
      </c>
      <c r="J17" s="18">
        <v>6</v>
      </c>
      <c r="K17" s="18">
        <v>5</v>
      </c>
      <c r="L17" s="18">
        <v>61251</v>
      </c>
      <c r="M17" s="23">
        <v>61251</v>
      </c>
      <c r="N17" s="23">
        <v>20956</v>
      </c>
      <c r="O17" s="48">
        <v>0.34213318966220957</v>
      </c>
      <c r="P17" s="23">
        <v>356</v>
      </c>
      <c r="Q17" s="23">
        <v>292</v>
      </c>
      <c r="R17" s="18">
        <v>44</v>
      </c>
      <c r="S17" s="18">
        <v>1457</v>
      </c>
      <c r="T17" s="23">
        <f t="shared" si="1"/>
        <v>1501</v>
      </c>
      <c r="U17" s="18">
        <v>7</v>
      </c>
      <c r="V17" s="18">
        <v>5</v>
      </c>
      <c r="W17" s="18"/>
      <c r="X17" s="18">
        <v>8</v>
      </c>
      <c r="Y17" s="23"/>
    </row>
    <row r="18" spans="1:25" x14ac:dyDescent="0.35">
      <c r="A18" s="37" t="s">
        <v>326</v>
      </c>
      <c r="B18" s="17" t="s">
        <v>789</v>
      </c>
      <c r="C18" s="37" t="s">
        <v>356</v>
      </c>
      <c r="D18" s="36" t="s">
        <v>35</v>
      </c>
      <c r="E18" s="18">
        <v>1</v>
      </c>
      <c r="G18" s="18">
        <v>7</v>
      </c>
      <c r="H18" s="18"/>
      <c r="I18" s="18">
        <v>11</v>
      </c>
      <c r="J18" s="18">
        <v>5</v>
      </c>
      <c r="K18" s="18">
        <v>5</v>
      </c>
      <c r="L18" s="18">
        <v>50283</v>
      </c>
      <c r="M18" s="23">
        <v>50283</v>
      </c>
      <c r="N18" s="23">
        <v>12490</v>
      </c>
      <c r="O18" s="48">
        <v>0.2483940894536921</v>
      </c>
      <c r="P18" s="23">
        <v>189</v>
      </c>
      <c r="Q18" s="23">
        <v>132</v>
      </c>
      <c r="R18" s="18">
        <v>29</v>
      </c>
      <c r="S18" s="18">
        <v>568</v>
      </c>
      <c r="T18" s="23">
        <f t="shared" si="1"/>
        <v>597</v>
      </c>
      <c r="U18" s="36">
        <v>4</v>
      </c>
      <c r="V18" s="36">
        <v>3</v>
      </c>
      <c r="W18" s="18"/>
      <c r="X18" s="18">
        <v>7</v>
      </c>
      <c r="Y18" s="23"/>
    </row>
    <row r="19" spans="1:25" x14ac:dyDescent="0.35">
      <c r="A19" s="37" t="s">
        <v>326</v>
      </c>
      <c r="B19" s="17" t="s">
        <v>790</v>
      </c>
      <c r="C19" s="37" t="s">
        <v>356</v>
      </c>
      <c r="D19" s="36" t="s">
        <v>35</v>
      </c>
      <c r="E19" s="18">
        <v>1</v>
      </c>
      <c r="G19" s="18">
        <v>8</v>
      </c>
      <c r="H19" s="18"/>
      <c r="I19" s="18">
        <v>22</v>
      </c>
      <c r="J19" s="18">
        <v>6</v>
      </c>
      <c r="K19" s="18">
        <v>4</v>
      </c>
      <c r="L19" s="18">
        <v>57265</v>
      </c>
      <c r="M19" s="23">
        <v>57265</v>
      </c>
      <c r="N19" s="23">
        <v>15810</v>
      </c>
      <c r="O19" s="48">
        <v>0.27608486859338166</v>
      </c>
      <c r="P19" s="23">
        <v>323</v>
      </c>
      <c r="Q19" s="23">
        <v>228</v>
      </c>
      <c r="R19" s="18">
        <v>97</v>
      </c>
      <c r="S19" s="18">
        <v>647</v>
      </c>
      <c r="T19" s="23">
        <f t="shared" si="1"/>
        <v>744</v>
      </c>
      <c r="U19" s="18">
        <v>10</v>
      </c>
      <c r="V19" s="18">
        <v>3</v>
      </c>
      <c r="W19" s="18"/>
      <c r="X19" s="18">
        <v>8</v>
      </c>
      <c r="Y19" s="23"/>
    </row>
    <row r="20" spans="1:25" x14ac:dyDescent="0.35">
      <c r="A20" s="37" t="s">
        <v>326</v>
      </c>
      <c r="B20" s="17" t="s">
        <v>348</v>
      </c>
      <c r="C20" s="37" t="s">
        <v>399</v>
      </c>
      <c r="D20" s="36" t="s">
        <v>35</v>
      </c>
      <c r="E20" s="18">
        <v>1</v>
      </c>
      <c r="G20" s="23">
        <v>3</v>
      </c>
      <c r="I20" s="23">
        <v>7</v>
      </c>
      <c r="J20" s="23">
        <v>2</v>
      </c>
      <c r="K20" s="23">
        <v>2</v>
      </c>
      <c r="L20" s="23">
        <v>20478</v>
      </c>
      <c r="M20" s="23">
        <v>20478</v>
      </c>
      <c r="N20" s="23">
        <v>7322</v>
      </c>
      <c r="O20" s="48">
        <v>0.35755444867662856</v>
      </c>
      <c r="P20" s="23">
        <v>96</v>
      </c>
      <c r="Q20" s="23">
        <v>73</v>
      </c>
      <c r="R20" s="23">
        <v>14</v>
      </c>
      <c r="S20" s="23">
        <v>481</v>
      </c>
      <c r="T20" s="23">
        <f t="shared" si="1"/>
        <v>495</v>
      </c>
      <c r="U20" s="23">
        <v>3</v>
      </c>
      <c r="V20" s="23">
        <v>1</v>
      </c>
      <c r="X20" s="23">
        <v>3</v>
      </c>
      <c r="Y20" s="23"/>
    </row>
    <row r="21" spans="1:25" x14ac:dyDescent="0.35">
      <c r="A21" s="37" t="s">
        <v>326</v>
      </c>
      <c r="B21" s="17" t="s">
        <v>348</v>
      </c>
      <c r="C21" s="37" t="s">
        <v>400</v>
      </c>
      <c r="D21" s="36" t="s">
        <v>35</v>
      </c>
      <c r="E21" s="18">
        <v>1</v>
      </c>
      <c r="G21" s="23">
        <v>4</v>
      </c>
      <c r="I21" s="23">
        <v>9</v>
      </c>
      <c r="J21" s="23">
        <v>3</v>
      </c>
      <c r="K21" s="23">
        <v>3</v>
      </c>
      <c r="L21" s="23">
        <v>29534</v>
      </c>
      <c r="M21" s="23">
        <v>29534</v>
      </c>
      <c r="N21" s="23">
        <v>8897</v>
      </c>
      <c r="O21" s="48">
        <v>0.30124602153450258</v>
      </c>
      <c r="P21" s="23">
        <v>147</v>
      </c>
      <c r="Q21" s="23">
        <v>114</v>
      </c>
      <c r="R21" s="23">
        <v>21</v>
      </c>
      <c r="S21" s="23">
        <v>484</v>
      </c>
      <c r="T21" s="23">
        <f t="shared" si="1"/>
        <v>505</v>
      </c>
      <c r="U21" s="18">
        <v>6</v>
      </c>
      <c r="V21" s="18">
        <v>2</v>
      </c>
      <c r="X21" s="23">
        <v>4</v>
      </c>
      <c r="Y21" s="23"/>
    </row>
    <row r="22" spans="1:25" x14ac:dyDescent="0.35">
      <c r="A22" s="37" t="s">
        <v>326</v>
      </c>
      <c r="B22" s="17" t="s">
        <v>791</v>
      </c>
      <c r="C22" s="37" t="s">
        <v>356</v>
      </c>
      <c r="D22" s="36" t="s">
        <v>35</v>
      </c>
      <c r="E22" s="23">
        <v>1</v>
      </c>
      <c r="G22" s="23">
        <v>7</v>
      </c>
      <c r="I22" s="23">
        <v>11</v>
      </c>
      <c r="J22" s="23">
        <v>4</v>
      </c>
      <c r="K22" s="23">
        <v>3</v>
      </c>
      <c r="L22" s="23">
        <v>63633</v>
      </c>
      <c r="M22" s="23">
        <v>63633</v>
      </c>
      <c r="N22" s="23">
        <v>26834</v>
      </c>
      <c r="O22" s="48">
        <v>0.42169943268429905</v>
      </c>
      <c r="P22" s="23">
        <v>306</v>
      </c>
      <c r="Q22" s="23">
        <v>229</v>
      </c>
      <c r="R22" s="23">
        <v>47</v>
      </c>
      <c r="S22" s="23">
        <v>1956</v>
      </c>
      <c r="T22" s="23">
        <f t="shared" si="1"/>
        <v>2003</v>
      </c>
      <c r="U22" s="23">
        <v>2</v>
      </c>
      <c r="V22" s="23">
        <v>1</v>
      </c>
      <c r="X22" s="23">
        <v>7</v>
      </c>
      <c r="Y22" s="23"/>
    </row>
    <row r="23" spans="1:25" x14ac:dyDescent="0.35">
      <c r="A23" s="37" t="s">
        <v>326</v>
      </c>
      <c r="B23" s="17" t="s">
        <v>792</v>
      </c>
      <c r="C23" s="37" t="s">
        <v>401</v>
      </c>
      <c r="D23" s="36" t="s">
        <v>35</v>
      </c>
      <c r="E23" s="23">
        <v>1</v>
      </c>
      <c r="G23" s="23">
        <v>3</v>
      </c>
      <c r="I23" s="23">
        <v>4</v>
      </c>
      <c r="J23" s="23">
        <v>3</v>
      </c>
      <c r="K23" s="23">
        <v>2</v>
      </c>
      <c r="L23" s="23">
        <v>22274</v>
      </c>
      <c r="M23" s="23">
        <v>22274</v>
      </c>
      <c r="N23" s="23">
        <v>5048</v>
      </c>
      <c r="O23" s="48">
        <v>0.22663194756218011</v>
      </c>
      <c r="P23" s="23">
        <v>84</v>
      </c>
      <c r="Q23" s="23">
        <v>55</v>
      </c>
      <c r="R23" s="23">
        <v>4</v>
      </c>
      <c r="S23" s="23">
        <v>201</v>
      </c>
      <c r="T23" s="23">
        <f t="shared" si="1"/>
        <v>205</v>
      </c>
      <c r="U23" s="23">
        <v>3</v>
      </c>
      <c r="V23" s="23">
        <v>2</v>
      </c>
      <c r="X23" s="23">
        <v>3</v>
      </c>
      <c r="Y23" s="23"/>
    </row>
    <row r="24" spans="1:25" x14ac:dyDescent="0.35">
      <c r="A24" s="37" t="s">
        <v>326</v>
      </c>
      <c r="B24" s="17" t="s">
        <v>792</v>
      </c>
      <c r="C24" s="37" t="s">
        <v>402</v>
      </c>
      <c r="D24" s="36" t="s">
        <v>35</v>
      </c>
      <c r="E24" s="23">
        <v>1</v>
      </c>
      <c r="G24" s="23">
        <v>4</v>
      </c>
      <c r="I24" s="23">
        <v>7</v>
      </c>
      <c r="J24" s="23">
        <v>3</v>
      </c>
      <c r="K24" s="23">
        <v>3</v>
      </c>
      <c r="L24" s="23">
        <v>30907</v>
      </c>
      <c r="M24" s="23">
        <v>30907</v>
      </c>
      <c r="N24" s="23">
        <v>7893</v>
      </c>
      <c r="O24" s="48">
        <v>0.255379040346847</v>
      </c>
      <c r="P24" s="23">
        <v>137</v>
      </c>
      <c r="Q24" s="23">
        <v>85</v>
      </c>
      <c r="R24" s="23">
        <v>15</v>
      </c>
      <c r="S24" s="23">
        <v>264</v>
      </c>
      <c r="T24" s="23">
        <f t="shared" si="1"/>
        <v>279</v>
      </c>
      <c r="U24" s="23">
        <v>3</v>
      </c>
      <c r="V24" s="23">
        <v>2</v>
      </c>
      <c r="X24" s="23">
        <v>4</v>
      </c>
      <c r="Y24" s="23"/>
    </row>
    <row r="25" spans="1:25" x14ac:dyDescent="0.35">
      <c r="A25" s="37" t="s">
        <v>326</v>
      </c>
      <c r="B25" s="17" t="s">
        <v>793</v>
      </c>
      <c r="C25" s="37" t="s">
        <v>356</v>
      </c>
      <c r="D25" s="36" t="s">
        <v>35</v>
      </c>
      <c r="E25" s="23">
        <v>1</v>
      </c>
      <c r="G25" s="23">
        <v>6</v>
      </c>
      <c r="I25" s="23">
        <v>18</v>
      </c>
      <c r="J25" s="23">
        <v>3</v>
      </c>
      <c r="K25" s="23">
        <v>3</v>
      </c>
      <c r="L25" s="23">
        <v>36412</v>
      </c>
      <c r="M25" s="23">
        <v>36412</v>
      </c>
      <c r="N25" s="23">
        <v>11418</v>
      </c>
      <c r="O25" s="48">
        <v>0.31357794133802042</v>
      </c>
      <c r="P25" s="23">
        <v>201</v>
      </c>
      <c r="Q25" s="23">
        <v>152</v>
      </c>
      <c r="R25" s="23">
        <v>61</v>
      </c>
      <c r="S25" s="23">
        <v>440</v>
      </c>
      <c r="T25" s="23">
        <f t="shared" si="1"/>
        <v>501</v>
      </c>
      <c r="U25" s="23">
        <v>8</v>
      </c>
      <c r="V25" s="23">
        <v>3</v>
      </c>
      <c r="X25" s="23">
        <v>6</v>
      </c>
      <c r="Y25" s="23"/>
    </row>
    <row r="26" spans="1:25" x14ac:dyDescent="0.35">
      <c r="A26" s="37" t="s">
        <v>326</v>
      </c>
      <c r="B26" s="17" t="s">
        <v>794</v>
      </c>
      <c r="C26" s="37" t="s">
        <v>356</v>
      </c>
      <c r="D26" s="36" t="s">
        <v>35</v>
      </c>
      <c r="E26" s="23">
        <v>1</v>
      </c>
      <c r="G26" s="23">
        <v>6</v>
      </c>
      <c r="I26" s="23">
        <v>12</v>
      </c>
      <c r="J26" s="23">
        <v>5</v>
      </c>
      <c r="K26" s="23">
        <v>3</v>
      </c>
      <c r="L26" s="23">
        <v>40879</v>
      </c>
      <c r="M26" s="23">
        <v>40879</v>
      </c>
      <c r="N26" s="23">
        <v>14229</v>
      </c>
      <c r="O26" s="48">
        <v>0.34807602925707576</v>
      </c>
      <c r="P26" s="23">
        <v>161</v>
      </c>
      <c r="Q26" s="23">
        <v>117</v>
      </c>
      <c r="R26" s="23">
        <v>40</v>
      </c>
      <c r="S26" s="23">
        <v>1055</v>
      </c>
      <c r="T26" s="23">
        <f t="shared" si="1"/>
        <v>1095</v>
      </c>
      <c r="U26" s="23">
        <v>5</v>
      </c>
      <c r="V26" s="23">
        <v>3</v>
      </c>
      <c r="X26" s="23">
        <v>6</v>
      </c>
      <c r="Y26" s="23"/>
    </row>
    <row r="27" spans="1:25" x14ac:dyDescent="0.35">
      <c r="A27" s="37" t="s">
        <v>326</v>
      </c>
      <c r="B27" s="17" t="s">
        <v>350</v>
      </c>
      <c r="C27" s="37" t="s">
        <v>403</v>
      </c>
      <c r="D27" s="36" t="s">
        <v>35</v>
      </c>
      <c r="F27" s="36">
        <v>1</v>
      </c>
      <c r="G27" s="23">
        <v>1</v>
      </c>
      <c r="H27" s="23">
        <v>1</v>
      </c>
      <c r="I27" s="23">
        <v>1</v>
      </c>
      <c r="J27" s="23">
        <v>1</v>
      </c>
      <c r="K27" s="23">
        <v>1</v>
      </c>
      <c r="L27" s="23">
        <v>5023</v>
      </c>
      <c r="N27" s="23">
        <v>0</v>
      </c>
      <c r="O27" s="23">
        <v>0</v>
      </c>
      <c r="Q27" s="23">
        <v>0</v>
      </c>
      <c r="T27" s="23">
        <f t="shared" si="1"/>
        <v>0</v>
      </c>
      <c r="U27" s="23">
        <v>1</v>
      </c>
      <c r="V27" s="23">
        <v>1</v>
      </c>
      <c r="X27" s="23">
        <v>1</v>
      </c>
      <c r="Y27" s="23"/>
    </row>
    <row r="28" spans="1:25" x14ac:dyDescent="0.35">
      <c r="A28" s="37" t="s">
        <v>326</v>
      </c>
      <c r="B28" s="17" t="s">
        <v>350</v>
      </c>
      <c r="C28" s="37" t="s">
        <v>404</v>
      </c>
      <c r="D28" s="36" t="s">
        <v>35</v>
      </c>
      <c r="E28" s="23">
        <v>1</v>
      </c>
      <c r="G28" s="23">
        <v>4</v>
      </c>
      <c r="I28" s="23">
        <v>6</v>
      </c>
      <c r="J28" s="23">
        <v>2</v>
      </c>
      <c r="K28" s="23">
        <v>2</v>
      </c>
      <c r="L28" s="23">
        <v>22037</v>
      </c>
      <c r="M28" s="23">
        <v>22037</v>
      </c>
      <c r="N28" s="23">
        <v>8496</v>
      </c>
      <c r="O28" s="48">
        <v>0.38553342106457322</v>
      </c>
      <c r="P28" s="23">
        <v>96</v>
      </c>
      <c r="Q28" s="23">
        <v>86</v>
      </c>
      <c r="R28" s="23">
        <v>5</v>
      </c>
      <c r="S28" s="23">
        <v>309</v>
      </c>
      <c r="T28" s="23">
        <f t="shared" si="1"/>
        <v>314</v>
      </c>
      <c r="U28" s="23">
        <v>2</v>
      </c>
      <c r="V28" s="23">
        <v>2</v>
      </c>
      <c r="X28" s="23">
        <v>4</v>
      </c>
      <c r="Y28" s="23"/>
    </row>
    <row r="29" spans="1:25" x14ac:dyDescent="0.35">
      <c r="A29" s="37" t="s">
        <v>326</v>
      </c>
      <c r="B29" s="17" t="s">
        <v>350</v>
      </c>
      <c r="C29" s="37" t="s">
        <v>405</v>
      </c>
      <c r="D29" s="36" t="s">
        <v>35</v>
      </c>
      <c r="E29" s="23">
        <v>1</v>
      </c>
      <c r="G29" s="23">
        <v>3</v>
      </c>
      <c r="I29" s="23">
        <v>5</v>
      </c>
      <c r="J29" s="23">
        <v>1</v>
      </c>
      <c r="K29" s="23">
        <v>1</v>
      </c>
      <c r="L29" s="23">
        <v>15355</v>
      </c>
      <c r="M29" s="23">
        <v>15355</v>
      </c>
      <c r="N29" s="23">
        <v>7214</v>
      </c>
      <c r="O29" s="48">
        <v>0.46981439270595898</v>
      </c>
      <c r="P29" s="23">
        <v>76</v>
      </c>
      <c r="Q29" s="23">
        <v>66</v>
      </c>
      <c r="R29" s="23">
        <v>11</v>
      </c>
      <c r="S29" s="23">
        <v>172</v>
      </c>
      <c r="T29" s="23">
        <f t="shared" si="1"/>
        <v>183</v>
      </c>
      <c r="U29" s="23">
        <v>2</v>
      </c>
      <c r="V29" s="23">
        <v>1</v>
      </c>
      <c r="X29" s="23">
        <v>3</v>
      </c>
      <c r="Y29" s="23"/>
    </row>
    <row r="30" spans="1:25" x14ac:dyDescent="0.35">
      <c r="A30" s="37" t="s">
        <v>326</v>
      </c>
      <c r="B30" s="17" t="s">
        <v>350</v>
      </c>
      <c r="C30" s="37" t="s">
        <v>406</v>
      </c>
      <c r="D30" s="36" t="s">
        <v>35</v>
      </c>
      <c r="F30" s="36">
        <v>1</v>
      </c>
      <c r="G30" s="23">
        <v>1</v>
      </c>
      <c r="H30" s="23">
        <v>1</v>
      </c>
      <c r="I30" s="23">
        <v>1</v>
      </c>
      <c r="J30" s="23">
        <v>1</v>
      </c>
      <c r="K30" s="23">
        <v>1</v>
      </c>
      <c r="L30" s="23">
        <v>3930</v>
      </c>
      <c r="N30" s="23">
        <v>0</v>
      </c>
      <c r="O30" s="23">
        <v>0</v>
      </c>
      <c r="P30" s="23">
        <v>0</v>
      </c>
      <c r="Q30" s="23">
        <v>0</v>
      </c>
      <c r="T30" s="23">
        <f t="shared" si="1"/>
        <v>0</v>
      </c>
      <c r="X30" s="23">
        <v>1</v>
      </c>
      <c r="Y30" s="23"/>
    </row>
    <row r="31" spans="1:25" x14ac:dyDescent="0.35">
      <c r="A31" s="37" t="s">
        <v>326</v>
      </c>
      <c r="B31" s="17" t="s">
        <v>795</v>
      </c>
      <c r="C31" s="37" t="s">
        <v>356</v>
      </c>
      <c r="D31" s="36" t="s">
        <v>35</v>
      </c>
      <c r="E31" s="23">
        <v>1</v>
      </c>
      <c r="G31" s="23">
        <v>6</v>
      </c>
      <c r="I31" s="23">
        <v>14</v>
      </c>
      <c r="J31" s="23">
        <v>6</v>
      </c>
      <c r="K31" s="23">
        <v>5</v>
      </c>
      <c r="L31" s="23">
        <v>43587</v>
      </c>
      <c r="M31" s="23">
        <v>43587</v>
      </c>
      <c r="N31" s="23">
        <v>14952</v>
      </c>
      <c r="O31" s="48">
        <v>0.34303806180741964</v>
      </c>
      <c r="P31" s="23">
        <v>189</v>
      </c>
      <c r="Q31" s="23">
        <v>143</v>
      </c>
      <c r="R31" s="23">
        <v>66</v>
      </c>
      <c r="S31" s="23">
        <v>1113</v>
      </c>
      <c r="T31" s="23">
        <f t="shared" si="1"/>
        <v>1179</v>
      </c>
      <c r="U31" s="23">
        <v>5</v>
      </c>
      <c r="V31" s="23">
        <v>4</v>
      </c>
      <c r="X31" s="23">
        <v>6</v>
      </c>
      <c r="Y31" s="23"/>
    </row>
    <row r="32" spans="1:25" x14ac:dyDescent="0.35">
      <c r="A32" s="37" t="s">
        <v>326</v>
      </c>
      <c r="B32" s="17" t="s">
        <v>796</v>
      </c>
      <c r="C32" s="37" t="s">
        <v>356</v>
      </c>
      <c r="D32" s="36" t="s">
        <v>35</v>
      </c>
      <c r="E32" s="23">
        <v>1</v>
      </c>
      <c r="G32" s="23">
        <v>6</v>
      </c>
      <c r="I32" s="23">
        <v>9</v>
      </c>
      <c r="J32" s="23">
        <v>3</v>
      </c>
      <c r="K32" s="23">
        <v>3</v>
      </c>
      <c r="L32" s="23">
        <v>6666</v>
      </c>
      <c r="M32" s="23">
        <v>6666</v>
      </c>
      <c r="N32" s="23">
        <v>3557</v>
      </c>
      <c r="O32" s="48">
        <v>0.53360336033603362</v>
      </c>
      <c r="P32" s="23">
        <v>151</v>
      </c>
      <c r="Q32" s="23">
        <v>95</v>
      </c>
      <c r="R32" s="23">
        <v>5</v>
      </c>
      <c r="S32" s="23">
        <v>52</v>
      </c>
      <c r="T32" s="23">
        <f t="shared" si="1"/>
        <v>57</v>
      </c>
      <c r="U32" s="23">
        <v>4</v>
      </c>
      <c r="V32" s="23">
        <v>3</v>
      </c>
      <c r="X32" s="23">
        <v>6</v>
      </c>
      <c r="Y32" s="23"/>
    </row>
    <row r="33" spans="1:25" x14ac:dyDescent="0.35">
      <c r="A33" s="37" t="s">
        <v>326</v>
      </c>
      <c r="B33" s="17" t="s">
        <v>797</v>
      </c>
      <c r="C33" s="37" t="s">
        <v>356</v>
      </c>
      <c r="D33" s="36" t="s">
        <v>35</v>
      </c>
      <c r="E33" s="23">
        <v>1</v>
      </c>
      <c r="G33" s="23">
        <v>6</v>
      </c>
      <c r="I33" s="23">
        <v>15</v>
      </c>
      <c r="J33" s="23">
        <v>5</v>
      </c>
      <c r="K33" s="23">
        <v>4</v>
      </c>
      <c r="L33" s="23">
        <v>36216</v>
      </c>
      <c r="M33" s="23">
        <v>36216</v>
      </c>
      <c r="N33" s="23">
        <v>14347</v>
      </c>
      <c r="O33" s="48">
        <v>0.39615087254252263</v>
      </c>
      <c r="P33" s="23">
        <v>276</v>
      </c>
      <c r="Q33" s="23">
        <v>178</v>
      </c>
      <c r="R33" s="23">
        <v>52</v>
      </c>
      <c r="S33" s="23">
        <v>729</v>
      </c>
      <c r="T33" s="23">
        <f t="shared" si="1"/>
        <v>781</v>
      </c>
      <c r="U33" s="23">
        <v>7</v>
      </c>
      <c r="V33" s="23">
        <v>3</v>
      </c>
      <c r="X33" s="23">
        <v>6</v>
      </c>
      <c r="Y33" s="23"/>
    </row>
    <row r="34" spans="1:25" x14ac:dyDescent="0.35">
      <c r="A34" s="37" t="s">
        <v>326</v>
      </c>
      <c r="B34" s="17" t="s">
        <v>798</v>
      </c>
      <c r="C34" s="37" t="s">
        <v>356</v>
      </c>
      <c r="D34" s="36" t="s">
        <v>35</v>
      </c>
      <c r="E34" s="23">
        <v>1</v>
      </c>
      <c r="G34" s="23">
        <v>6</v>
      </c>
      <c r="I34" s="23">
        <v>20</v>
      </c>
      <c r="J34" s="23">
        <v>2</v>
      </c>
      <c r="K34" s="23">
        <v>2</v>
      </c>
      <c r="L34" s="23">
        <v>50895</v>
      </c>
      <c r="M34" s="23">
        <v>50895</v>
      </c>
      <c r="N34" s="23">
        <v>18851</v>
      </c>
      <c r="O34" s="48">
        <v>0.37039001866588073</v>
      </c>
      <c r="P34" s="23">
        <v>638</v>
      </c>
      <c r="Q34" s="23">
        <v>499</v>
      </c>
      <c r="R34" s="23">
        <v>70</v>
      </c>
      <c r="S34" s="23">
        <v>1573</v>
      </c>
      <c r="T34" s="23">
        <f t="shared" si="1"/>
        <v>1643</v>
      </c>
      <c r="U34" s="23">
        <v>11</v>
      </c>
      <c r="V34" s="23">
        <v>5</v>
      </c>
      <c r="X34" s="23">
        <v>6</v>
      </c>
      <c r="Y34" s="23"/>
    </row>
    <row r="35" spans="1:25" x14ac:dyDescent="0.35">
      <c r="A35" s="37" t="s">
        <v>326</v>
      </c>
      <c r="B35" s="17" t="s">
        <v>352</v>
      </c>
      <c r="C35" s="37" t="s">
        <v>356</v>
      </c>
      <c r="D35" s="36" t="s">
        <v>35</v>
      </c>
      <c r="E35" s="23">
        <v>1</v>
      </c>
      <c r="G35" s="23">
        <v>7</v>
      </c>
      <c r="I35" s="23">
        <v>25</v>
      </c>
      <c r="J35" s="23">
        <v>3</v>
      </c>
      <c r="K35" s="23">
        <v>3</v>
      </c>
      <c r="L35" s="23">
        <v>53478</v>
      </c>
      <c r="M35" s="23">
        <v>53478</v>
      </c>
      <c r="N35" s="23">
        <v>18120</v>
      </c>
      <c r="O35" s="48">
        <v>0.33883092112644453</v>
      </c>
      <c r="P35" s="23">
        <v>292</v>
      </c>
      <c r="Q35" s="23">
        <v>194</v>
      </c>
      <c r="R35" s="23">
        <v>121</v>
      </c>
      <c r="S35" s="23">
        <v>940</v>
      </c>
      <c r="T35" s="23">
        <f t="shared" si="1"/>
        <v>1061</v>
      </c>
      <c r="U35" s="23">
        <v>10</v>
      </c>
      <c r="V35" s="23">
        <v>5</v>
      </c>
      <c r="X35" s="23">
        <v>7</v>
      </c>
      <c r="Y35" s="23"/>
    </row>
    <row r="47" spans="1:25" x14ac:dyDescent="0.35">
      <c r="A47" s="37"/>
      <c r="B47" s="37"/>
      <c r="C47" s="37"/>
    </row>
    <row r="48" spans="1:25" x14ac:dyDescent="0.35">
      <c r="A48" s="37"/>
      <c r="B48" s="37"/>
      <c r="C48" s="37"/>
    </row>
    <row r="49" spans="1:4" x14ac:dyDescent="0.35">
      <c r="A49" s="37"/>
      <c r="B49" s="37"/>
      <c r="C49" s="37"/>
    </row>
    <row r="50" spans="1:4" x14ac:dyDescent="0.35">
      <c r="A50" s="37"/>
      <c r="B50" s="37"/>
      <c r="C50" s="37"/>
    </row>
    <row r="51" spans="1:4" x14ac:dyDescent="0.35">
      <c r="A51" s="37"/>
      <c r="B51" s="37"/>
      <c r="C51" s="37"/>
      <c r="D51" s="37"/>
    </row>
    <row r="52" spans="1:4" x14ac:dyDescent="0.35">
      <c r="A52" s="37"/>
      <c r="B52" s="37"/>
      <c r="C52" s="37"/>
      <c r="D52" s="37"/>
    </row>
    <row r="53" spans="1:4" x14ac:dyDescent="0.35">
      <c r="A53" s="37"/>
      <c r="B53" s="37"/>
      <c r="C53" s="37"/>
      <c r="D53" s="37"/>
    </row>
    <row r="54" spans="1:4" x14ac:dyDescent="0.35">
      <c r="A54" s="37"/>
      <c r="B54" s="37"/>
      <c r="C54" s="37"/>
      <c r="D54" s="37"/>
    </row>
    <row r="56" spans="1:4" x14ac:dyDescent="0.35">
      <c r="A56" s="37"/>
      <c r="B56" s="37"/>
      <c r="C56" s="37"/>
      <c r="D56" s="37"/>
    </row>
    <row r="57" spans="1:4" x14ac:dyDescent="0.35">
      <c r="A57" s="37"/>
      <c r="B57" s="37"/>
      <c r="C57" s="37"/>
    </row>
    <row r="58" spans="1:4" x14ac:dyDescent="0.35">
      <c r="A58" s="37"/>
      <c r="B58" s="37"/>
      <c r="C58" s="37"/>
    </row>
    <row r="59" spans="1:4" x14ac:dyDescent="0.35">
      <c r="A59" s="37"/>
      <c r="B59" s="37"/>
      <c r="C59" s="37"/>
    </row>
    <row r="60" spans="1:4" x14ac:dyDescent="0.35">
      <c r="A60" s="37"/>
      <c r="B60" s="37"/>
      <c r="C60" s="37"/>
    </row>
    <row r="61" spans="1:4" x14ac:dyDescent="0.35">
      <c r="A61" s="37"/>
      <c r="B61" s="37"/>
      <c r="C61" s="37"/>
    </row>
    <row r="62" spans="1:4" x14ac:dyDescent="0.35">
      <c r="A62" s="37"/>
      <c r="B62" s="37"/>
      <c r="C62" s="37"/>
      <c r="D62" s="37"/>
    </row>
    <row r="63" spans="1:4" x14ac:dyDescent="0.35">
      <c r="A63" s="37"/>
      <c r="B63" s="37"/>
      <c r="C63" s="37"/>
    </row>
    <row r="64" spans="1:4" x14ac:dyDescent="0.35">
      <c r="A64" s="37"/>
      <c r="B64" s="37"/>
      <c r="C64" s="37"/>
    </row>
    <row r="65" spans="1:4" x14ac:dyDescent="0.35">
      <c r="A65" s="37"/>
      <c r="B65" s="37"/>
      <c r="C65" s="37"/>
    </row>
    <row r="66" spans="1:4" x14ac:dyDescent="0.35">
      <c r="A66" s="37"/>
      <c r="B66" s="37"/>
      <c r="C66" s="37"/>
    </row>
    <row r="67" spans="1:4" x14ac:dyDescent="0.35">
      <c r="A67" s="37"/>
      <c r="B67" s="37"/>
      <c r="C67" s="37"/>
      <c r="D67" s="37"/>
    </row>
    <row r="68" spans="1:4" x14ac:dyDescent="0.35">
      <c r="A68" s="37"/>
      <c r="B68" s="37"/>
      <c r="C68" s="37"/>
      <c r="D68" s="37"/>
    </row>
    <row r="69" spans="1:4" x14ac:dyDescent="0.35">
      <c r="A69" s="37"/>
      <c r="B69" s="37"/>
      <c r="C69" s="37"/>
    </row>
    <row r="70" spans="1:4" x14ac:dyDescent="0.35">
      <c r="A70" s="37"/>
      <c r="B70" s="37"/>
      <c r="C70" s="37"/>
      <c r="D70" s="37"/>
    </row>
    <row r="71" spans="1:4" x14ac:dyDescent="0.35">
      <c r="A71" s="37"/>
      <c r="B71" s="37"/>
      <c r="C71" s="37"/>
    </row>
    <row r="72" spans="1:4" x14ac:dyDescent="0.35">
      <c r="A72" s="37"/>
      <c r="B72" s="37"/>
      <c r="C72" s="37"/>
      <c r="D72" s="37"/>
    </row>
    <row r="75" spans="1:4" x14ac:dyDescent="0.35">
      <c r="A75" s="37"/>
      <c r="B75" s="37"/>
      <c r="C75" s="37"/>
      <c r="D75" s="37"/>
    </row>
    <row r="76" spans="1:4" x14ac:dyDescent="0.35">
      <c r="A76" s="37"/>
      <c r="B76" s="37"/>
      <c r="C76" s="37"/>
      <c r="D76" s="37"/>
    </row>
    <row r="77" spans="1:4" x14ac:dyDescent="0.35">
      <c r="A77" s="37"/>
      <c r="B77" s="37"/>
      <c r="C77" s="37"/>
    </row>
    <row r="78" spans="1:4" x14ac:dyDescent="0.35">
      <c r="A78" s="37"/>
      <c r="B78" s="37"/>
      <c r="C78" s="37"/>
    </row>
    <row r="79" spans="1:4" x14ac:dyDescent="0.35">
      <c r="A79" s="37"/>
      <c r="B79" s="37"/>
      <c r="C79" s="37"/>
    </row>
    <row r="80" spans="1:4" x14ac:dyDescent="0.35">
      <c r="A80" s="37"/>
      <c r="B80" s="37"/>
      <c r="C80" s="37"/>
      <c r="D80" s="37"/>
    </row>
    <row r="81" spans="1:4" x14ac:dyDescent="0.35">
      <c r="A81" s="37"/>
      <c r="B81" s="37"/>
      <c r="C81" s="37"/>
    </row>
    <row r="82" spans="1:4" x14ac:dyDescent="0.35">
      <c r="A82" s="37"/>
      <c r="B82" s="37"/>
      <c r="C82" s="37"/>
      <c r="D82" s="37"/>
    </row>
    <row r="83" spans="1:4" x14ac:dyDescent="0.35">
      <c r="A83" s="37"/>
      <c r="B83" s="37"/>
      <c r="C83" s="37"/>
    </row>
    <row r="84" spans="1:4" x14ac:dyDescent="0.35">
      <c r="A84" s="37"/>
      <c r="B84" s="37"/>
      <c r="C84" s="37"/>
    </row>
    <row r="85" spans="1:4" x14ac:dyDescent="0.35">
      <c r="A85" s="37"/>
      <c r="B85" s="37"/>
      <c r="C85" s="37"/>
    </row>
    <row r="86" spans="1:4" x14ac:dyDescent="0.35">
      <c r="A86" s="37"/>
      <c r="B86" s="37"/>
      <c r="C86" s="37"/>
    </row>
    <row r="87" spans="1:4" x14ac:dyDescent="0.35">
      <c r="A87" s="37"/>
      <c r="B87" s="37"/>
      <c r="C87" s="37"/>
    </row>
    <row r="88" spans="1:4" x14ac:dyDescent="0.35">
      <c r="A88" s="37"/>
      <c r="B88" s="37"/>
      <c r="C88" s="37"/>
    </row>
    <row r="89" spans="1:4" x14ac:dyDescent="0.35">
      <c r="A89" s="37"/>
      <c r="B89" s="37"/>
      <c r="C89" s="37"/>
      <c r="D89" s="37"/>
    </row>
    <row r="98" spans="1:4" x14ac:dyDescent="0.35">
      <c r="A98" s="37"/>
      <c r="B98" s="37"/>
      <c r="C98" s="37"/>
      <c r="D98" s="37"/>
    </row>
    <row r="99" spans="1:4" x14ac:dyDescent="0.35">
      <c r="A99" s="37"/>
      <c r="B99" s="37"/>
      <c r="C99" s="37"/>
    </row>
    <row r="100" spans="1:4" x14ac:dyDescent="0.35">
      <c r="A100" s="37"/>
      <c r="B100" s="37"/>
      <c r="C100" s="37"/>
    </row>
    <row r="101" spans="1:4" x14ac:dyDescent="0.35">
      <c r="A101" s="37"/>
      <c r="B101" s="37"/>
      <c r="C101" s="37"/>
    </row>
    <row r="102" spans="1:4" x14ac:dyDescent="0.35">
      <c r="A102" s="37"/>
      <c r="B102" s="37"/>
      <c r="C102" s="37"/>
    </row>
    <row r="103" spans="1:4" x14ac:dyDescent="0.35">
      <c r="A103" s="37"/>
      <c r="B103" s="37"/>
      <c r="C103" s="37"/>
    </row>
    <row r="104" spans="1:4" x14ac:dyDescent="0.35">
      <c r="A104" s="37"/>
      <c r="B104" s="37"/>
      <c r="C104" s="37"/>
    </row>
    <row r="105" spans="1:4" x14ac:dyDescent="0.35">
      <c r="A105" s="37"/>
      <c r="B105" s="37"/>
      <c r="C105" s="37"/>
    </row>
    <row r="106" spans="1:4" x14ac:dyDescent="0.35">
      <c r="A106" s="37"/>
      <c r="B106" s="37"/>
      <c r="C106" s="37"/>
    </row>
    <row r="107" spans="1:4" x14ac:dyDescent="0.35">
      <c r="A107" s="37"/>
      <c r="B107" s="37"/>
      <c r="C107" s="37"/>
    </row>
    <row r="108" spans="1:4" x14ac:dyDescent="0.35">
      <c r="A108" s="37"/>
      <c r="B108" s="37"/>
      <c r="C108" s="37"/>
    </row>
    <row r="109" spans="1:4" x14ac:dyDescent="0.35">
      <c r="A109" s="37"/>
      <c r="B109" s="37"/>
      <c r="C109" s="37"/>
    </row>
    <row r="110" spans="1:4" x14ac:dyDescent="0.35">
      <c r="A110" s="37"/>
      <c r="B110" s="37"/>
      <c r="C110" s="37"/>
    </row>
    <row r="111" spans="1:4" x14ac:dyDescent="0.35">
      <c r="A111" s="37"/>
      <c r="B111" s="37"/>
      <c r="C111" s="37"/>
    </row>
    <row r="112" spans="1:4" x14ac:dyDescent="0.35">
      <c r="A112" s="37"/>
      <c r="B112" s="37"/>
      <c r="C112" s="37"/>
    </row>
    <row r="113" spans="1:8" x14ac:dyDescent="0.35">
      <c r="A113" s="37"/>
      <c r="B113" s="37"/>
      <c r="C113" s="37"/>
    </row>
    <row r="114" spans="1:8" x14ac:dyDescent="0.35">
      <c r="A114" s="37"/>
      <c r="B114" s="37"/>
      <c r="C114" s="37"/>
    </row>
    <row r="115" spans="1:8" x14ac:dyDescent="0.35">
      <c r="A115" s="37"/>
      <c r="B115" s="37"/>
      <c r="C115" s="37"/>
    </row>
    <row r="116" spans="1:8" x14ac:dyDescent="0.35">
      <c r="A116" s="37"/>
      <c r="B116" s="37"/>
      <c r="C116" s="37"/>
    </row>
    <row r="117" spans="1:8" x14ac:dyDescent="0.35">
      <c r="A117" s="37"/>
      <c r="B117" s="37"/>
      <c r="C117" s="37"/>
    </row>
    <row r="118" spans="1:8" x14ac:dyDescent="0.35">
      <c r="A118" s="37"/>
      <c r="B118" s="37"/>
      <c r="C118" s="37"/>
    </row>
    <row r="119" spans="1:8" x14ac:dyDescent="0.35">
      <c r="A119" s="37"/>
      <c r="B119" s="37"/>
      <c r="C119" s="37"/>
      <c r="H119" s="38"/>
    </row>
    <row r="125" spans="1:8" x14ac:dyDescent="0.35">
      <c r="A125" s="37"/>
      <c r="B125" s="37"/>
      <c r="C125" s="37"/>
      <c r="H125" s="38"/>
    </row>
    <row r="126" spans="1:8" x14ac:dyDescent="0.35">
      <c r="A126" s="37"/>
      <c r="B126" s="37"/>
      <c r="C126" s="37"/>
    </row>
    <row r="127" spans="1:8" x14ac:dyDescent="0.35">
      <c r="A127" s="37"/>
      <c r="B127" s="37"/>
      <c r="C127" s="37"/>
    </row>
    <row r="128" spans="1:8" x14ac:dyDescent="0.35">
      <c r="A128" s="37"/>
      <c r="B128" s="37"/>
      <c r="C128" s="37"/>
      <c r="D128" s="37"/>
    </row>
    <row r="129" spans="1:4" x14ac:dyDescent="0.35">
      <c r="A129" s="37"/>
      <c r="B129" s="37"/>
      <c r="C129" s="37"/>
    </row>
    <row r="130" spans="1:4" x14ac:dyDescent="0.35">
      <c r="A130" s="37"/>
      <c r="B130" s="37"/>
      <c r="C130" s="37"/>
    </row>
    <row r="131" spans="1:4" x14ac:dyDescent="0.35">
      <c r="A131" s="37"/>
      <c r="B131" s="37"/>
      <c r="C131" s="37"/>
    </row>
    <row r="132" spans="1:4" x14ac:dyDescent="0.35">
      <c r="A132" s="37"/>
      <c r="B132" s="37"/>
      <c r="C132" s="37"/>
    </row>
    <row r="133" spans="1:4" x14ac:dyDescent="0.35">
      <c r="A133" s="37"/>
      <c r="B133" s="37"/>
      <c r="C133" s="37"/>
      <c r="D133" s="37"/>
    </row>
    <row r="134" spans="1:4" x14ac:dyDescent="0.35">
      <c r="A134" s="37"/>
      <c r="B134" s="37"/>
      <c r="C134" s="37"/>
      <c r="D134" s="37"/>
    </row>
    <row r="135" spans="1:4" x14ac:dyDescent="0.35">
      <c r="A135" s="37"/>
      <c r="B135" s="37"/>
      <c r="C135" s="37"/>
      <c r="D135" s="37"/>
    </row>
    <row r="140" spans="1:4" x14ac:dyDescent="0.35">
      <c r="A140" s="37"/>
      <c r="B140" s="37"/>
      <c r="C140" s="37"/>
      <c r="D140" s="37"/>
    </row>
    <row r="141" spans="1:4" x14ac:dyDescent="0.35">
      <c r="A141" s="37"/>
      <c r="B141" s="37"/>
      <c r="C141" s="37"/>
      <c r="D141" s="37"/>
    </row>
    <row r="142" spans="1:4" x14ac:dyDescent="0.35">
      <c r="A142" s="37"/>
      <c r="B142" s="37"/>
      <c r="C142" s="37"/>
    </row>
    <row r="143" spans="1:4" x14ac:dyDescent="0.35">
      <c r="A143" s="37"/>
      <c r="B143" s="37"/>
      <c r="C143" s="37"/>
    </row>
    <row r="144" spans="1:4" x14ac:dyDescent="0.35">
      <c r="A144" s="37"/>
      <c r="B144" s="37"/>
      <c r="C144" s="37"/>
    </row>
    <row r="145" spans="1:16" x14ac:dyDescent="0.35">
      <c r="A145" s="37"/>
      <c r="B145" s="37"/>
      <c r="C145" s="37"/>
    </row>
    <row r="146" spans="1:16" x14ac:dyDescent="0.35">
      <c r="A146" s="37"/>
      <c r="B146" s="37"/>
      <c r="C146" s="37"/>
    </row>
    <row r="147" spans="1:16" x14ac:dyDescent="0.35">
      <c r="A147" s="37"/>
      <c r="B147" s="37"/>
      <c r="C147" s="37"/>
    </row>
    <row r="148" spans="1:16" x14ac:dyDescent="0.35">
      <c r="A148" s="37"/>
      <c r="B148" s="37"/>
      <c r="C148" s="37"/>
      <c r="D148" s="37"/>
    </row>
    <row r="149" spans="1:16" x14ac:dyDescent="0.35">
      <c r="A149" s="37"/>
      <c r="B149" s="37"/>
      <c r="C149" s="37"/>
    </row>
    <row r="150" spans="1:16" x14ac:dyDescent="0.35">
      <c r="A150" s="37"/>
      <c r="B150" s="37"/>
      <c r="C150" s="37"/>
    </row>
    <row r="151" spans="1:16" x14ac:dyDescent="0.35">
      <c r="A151" s="37"/>
      <c r="B151" s="37"/>
      <c r="C151" s="37"/>
    </row>
    <row r="152" spans="1:16" x14ac:dyDescent="0.35">
      <c r="A152" s="37"/>
      <c r="B152" s="37"/>
      <c r="C152" s="37"/>
      <c r="D152" s="37"/>
    </row>
    <row r="153" spans="1:16" x14ac:dyDescent="0.35">
      <c r="A153" s="37"/>
      <c r="B153" s="37"/>
      <c r="C153" s="37"/>
    </row>
    <row r="154" spans="1:16" x14ac:dyDescent="0.35">
      <c r="A154" s="37"/>
      <c r="B154" s="37"/>
      <c r="C154" s="37"/>
    </row>
    <row r="155" spans="1:16" x14ac:dyDescent="0.35">
      <c r="A155" s="37"/>
      <c r="B155" s="37"/>
      <c r="C155" s="37"/>
      <c r="N155" s="49"/>
      <c r="P155" s="49"/>
    </row>
    <row r="156" spans="1:16" x14ac:dyDescent="0.35">
      <c r="A156" s="37"/>
      <c r="B156" s="37"/>
      <c r="C156" s="37"/>
      <c r="N156" s="49"/>
      <c r="P156" s="49"/>
    </row>
    <row r="157" spans="1:16" x14ac:dyDescent="0.35">
      <c r="A157" s="37"/>
      <c r="B157" s="37"/>
      <c r="C157" s="37"/>
      <c r="N157" s="49"/>
      <c r="P157" s="49"/>
    </row>
    <row r="158" spans="1:16" x14ac:dyDescent="0.35">
      <c r="A158" s="37"/>
      <c r="B158" s="37"/>
      <c r="C158" s="37"/>
      <c r="D158" s="37"/>
      <c r="N158" s="49"/>
      <c r="P158" s="49"/>
    </row>
    <row r="159" spans="1:16" x14ac:dyDescent="0.35">
      <c r="A159" s="37"/>
      <c r="B159" s="37"/>
      <c r="C159" s="37"/>
      <c r="D159" s="37"/>
    </row>
    <row r="160" spans="1:16" x14ac:dyDescent="0.35">
      <c r="A160" s="37"/>
      <c r="B160" s="37"/>
      <c r="C160" s="37"/>
      <c r="D160" s="37"/>
    </row>
    <row r="161" spans="1:8" x14ac:dyDescent="0.35">
      <c r="A161" s="37"/>
      <c r="B161" s="37"/>
      <c r="C161" s="37"/>
    </row>
    <row r="162" spans="1:8" x14ac:dyDescent="0.35">
      <c r="A162" s="37"/>
      <c r="B162" s="37"/>
      <c r="C162" s="37"/>
    </row>
    <row r="163" spans="1:8" x14ac:dyDescent="0.35">
      <c r="A163" s="37"/>
      <c r="B163" s="37"/>
      <c r="C163" s="37"/>
      <c r="D163" s="37"/>
    </row>
    <row r="164" spans="1:8" x14ac:dyDescent="0.35">
      <c r="A164" s="37"/>
      <c r="B164" s="37"/>
      <c r="C164" s="37"/>
    </row>
    <row r="165" spans="1:8" x14ac:dyDescent="0.35">
      <c r="A165" s="37"/>
      <c r="B165" s="37"/>
      <c r="C165" s="37"/>
    </row>
    <row r="166" spans="1:8" x14ac:dyDescent="0.35">
      <c r="A166" s="37"/>
      <c r="B166" s="37"/>
      <c r="C166" s="37"/>
    </row>
    <row r="167" spans="1:8" x14ac:dyDescent="0.35">
      <c r="A167" s="37"/>
      <c r="B167" s="37"/>
      <c r="C167" s="37"/>
    </row>
    <row r="168" spans="1:8" x14ac:dyDescent="0.35">
      <c r="A168" s="37"/>
      <c r="B168" s="37"/>
      <c r="C168" s="37"/>
      <c r="D168" s="37"/>
    </row>
    <row r="169" spans="1:8" x14ac:dyDescent="0.35">
      <c r="A169" s="37"/>
      <c r="B169" s="37"/>
      <c r="C169" s="37"/>
    </row>
    <row r="170" spans="1:8" x14ac:dyDescent="0.35">
      <c r="A170" s="37"/>
      <c r="B170" s="37"/>
      <c r="C170" s="37"/>
      <c r="D170" s="37"/>
      <c r="H170" s="38"/>
    </row>
    <row r="171" spans="1:8" x14ac:dyDescent="0.35">
      <c r="A171" s="53"/>
      <c r="B171" s="37"/>
      <c r="C171" s="37"/>
      <c r="D171" s="37"/>
      <c r="H171" s="38"/>
    </row>
    <row r="172" spans="1:8" x14ac:dyDescent="0.35">
      <c r="A172" s="37"/>
      <c r="B172" s="37"/>
      <c r="C172" s="37"/>
      <c r="H172" s="38"/>
    </row>
    <row r="173" spans="1:8" x14ac:dyDescent="0.35">
      <c r="A173" s="37"/>
      <c r="B173" s="37"/>
      <c r="C173" s="37"/>
      <c r="D173" s="37"/>
      <c r="H173" s="38"/>
    </row>
    <row r="174" spans="1:8" x14ac:dyDescent="0.35">
      <c r="A174" s="37"/>
      <c r="B174" s="37"/>
      <c r="C174" s="37"/>
      <c r="D174" s="37"/>
      <c r="H174" s="38"/>
    </row>
    <row r="175" spans="1:8" x14ac:dyDescent="0.35">
      <c r="A175" s="37"/>
      <c r="B175" s="37"/>
      <c r="C175" s="37"/>
    </row>
    <row r="176" spans="1:8" x14ac:dyDescent="0.35">
      <c r="A176" s="37"/>
      <c r="B176" s="37"/>
      <c r="C176" s="37"/>
    </row>
    <row r="177" spans="1:24" x14ac:dyDescent="0.35">
      <c r="A177" s="37"/>
      <c r="B177" s="37"/>
      <c r="C177" s="37"/>
    </row>
    <row r="178" spans="1:24" x14ac:dyDescent="0.35">
      <c r="A178" s="37"/>
      <c r="B178" s="37"/>
      <c r="C178" s="37"/>
    </row>
    <row r="179" spans="1:24" x14ac:dyDescent="0.35">
      <c r="A179" s="37"/>
      <c r="B179" s="37"/>
      <c r="C179" s="37"/>
    </row>
    <row r="180" spans="1:24" x14ac:dyDescent="0.35">
      <c r="A180" s="37"/>
      <c r="B180" s="37"/>
      <c r="C180" s="37"/>
      <c r="D180" s="37"/>
      <c r="H180" s="38"/>
    </row>
    <row r="181" spans="1:24" x14ac:dyDescent="0.35">
      <c r="A181" s="37"/>
      <c r="B181" s="37"/>
      <c r="C181" s="37"/>
    </row>
    <row r="182" spans="1:24" x14ac:dyDescent="0.35">
      <c r="A182" s="37"/>
      <c r="B182" s="37"/>
      <c r="C182" s="37"/>
    </row>
    <row r="187" spans="1:24" x14ac:dyDescent="0.35">
      <c r="A187" s="37"/>
      <c r="B187" s="37"/>
      <c r="C187" s="37"/>
    </row>
    <row r="188" spans="1:24" x14ac:dyDescent="0.35">
      <c r="A188" s="37"/>
      <c r="B188" s="37"/>
      <c r="C188" s="37"/>
    </row>
    <row r="189" spans="1:24" s="17" customFormat="1" x14ac:dyDescent="0.35">
      <c r="A189" s="37"/>
      <c r="B189" s="37"/>
      <c r="C189" s="37"/>
      <c r="D189" s="36"/>
      <c r="E189" s="23"/>
      <c r="G189" s="23"/>
      <c r="H189" s="23"/>
      <c r="I189" s="23"/>
      <c r="J189" s="23"/>
      <c r="K189" s="23"/>
      <c r="L189" s="23"/>
      <c r="M189" s="23"/>
      <c r="N189" s="23"/>
      <c r="O189" s="48"/>
      <c r="P189" s="23"/>
      <c r="Q189" s="23"/>
      <c r="R189" s="23"/>
      <c r="S189" s="23"/>
      <c r="T189" s="23"/>
      <c r="U189" s="23"/>
      <c r="V189" s="23"/>
      <c r="W189" s="23"/>
      <c r="X189" s="23"/>
    </row>
    <row r="190" spans="1:24" s="17" customFormat="1" x14ac:dyDescent="0.35">
      <c r="A190" s="37"/>
      <c r="B190" s="37"/>
      <c r="C190" s="37"/>
      <c r="D190" s="36"/>
      <c r="E190" s="23"/>
      <c r="G190" s="23"/>
      <c r="H190" s="23"/>
      <c r="I190" s="23"/>
      <c r="J190" s="23"/>
      <c r="K190" s="23"/>
      <c r="L190" s="23"/>
      <c r="M190" s="23"/>
      <c r="N190" s="23"/>
      <c r="O190" s="48"/>
      <c r="P190" s="23"/>
      <c r="Q190" s="23"/>
      <c r="R190" s="23"/>
      <c r="S190" s="23"/>
      <c r="T190" s="23"/>
      <c r="U190" s="23"/>
      <c r="V190" s="23"/>
      <c r="W190" s="23"/>
      <c r="X190" s="23"/>
    </row>
    <row r="191" spans="1:24" s="17" customFormat="1" x14ac:dyDescent="0.35">
      <c r="A191" s="37"/>
      <c r="B191" s="37"/>
      <c r="C191" s="37"/>
      <c r="D191" s="36"/>
      <c r="E191" s="23"/>
      <c r="G191" s="23"/>
      <c r="H191" s="23"/>
      <c r="I191" s="23"/>
      <c r="J191" s="23"/>
      <c r="K191" s="23"/>
      <c r="L191" s="23"/>
      <c r="M191" s="23"/>
      <c r="N191" s="23"/>
      <c r="O191" s="48"/>
      <c r="P191" s="23"/>
      <c r="Q191" s="23"/>
      <c r="R191" s="23"/>
      <c r="S191" s="23"/>
      <c r="T191" s="23"/>
      <c r="U191" s="23"/>
      <c r="V191" s="23"/>
      <c r="W191" s="23"/>
      <c r="X191" s="23"/>
    </row>
    <row r="192" spans="1:24" s="17" customFormat="1" x14ac:dyDescent="0.35">
      <c r="A192" s="37"/>
      <c r="B192" s="37"/>
      <c r="C192" s="37"/>
      <c r="D192" s="36"/>
      <c r="E192" s="23"/>
      <c r="G192" s="23"/>
      <c r="H192" s="23"/>
      <c r="I192" s="23"/>
      <c r="J192" s="23"/>
      <c r="K192" s="23"/>
      <c r="L192" s="23"/>
      <c r="M192" s="23"/>
      <c r="N192" s="23"/>
      <c r="O192" s="48"/>
      <c r="P192" s="23"/>
      <c r="Q192" s="23"/>
      <c r="R192" s="23"/>
      <c r="S192" s="23"/>
      <c r="T192" s="23"/>
      <c r="U192" s="23"/>
      <c r="V192" s="23"/>
      <c r="W192" s="23"/>
      <c r="X192" s="23"/>
    </row>
    <row r="193" spans="1:24" s="17" customFormat="1" x14ac:dyDescent="0.35">
      <c r="A193" s="37"/>
      <c r="B193" s="37"/>
      <c r="C193" s="37"/>
      <c r="D193" s="36"/>
      <c r="E193" s="23"/>
      <c r="G193" s="23"/>
      <c r="H193" s="23"/>
      <c r="I193" s="23"/>
      <c r="J193" s="23"/>
      <c r="K193" s="23"/>
      <c r="L193" s="23"/>
      <c r="M193" s="23"/>
      <c r="N193" s="23"/>
      <c r="O193" s="48"/>
      <c r="P193" s="23"/>
      <c r="Q193" s="23"/>
      <c r="R193" s="23"/>
      <c r="S193" s="23"/>
      <c r="T193" s="23"/>
      <c r="U193" s="23"/>
      <c r="V193" s="23"/>
      <c r="W193" s="23"/>
      <c r="X193" s="23"/>
    </row>
    <row r="194" spans="1:24" s="17" customFormat="1" x14ac:dyDescent="0.35">
      <c r="A194" s="36"/>
      <c r="B194" s="36"/>
      <c r="C194" s="36"/>
      <c r="D194" s="36"/>
      <c r="E194" s="23"/>
      <c r="G194" s="23"/>
      <c r="H194" s="23"/>
      <c r="I194" s="23"/>
      <c r="J194" s="23"/>
      <c r="K194" s="23"/>
      <c r="L194" s="23"/>
      <c r="M194" s="23"/>
      <c r="N194" s="23"/>
      <c r="O194" s="48"/>
      <c r="P194" s="23"/>
      <c r="Q194" s="23"/>
      <c r="R194" s="23"/>
      <c r="S194" s="23"/>
      <c r="T194" s="23"/>
      <c r="U194" s="23"/>
      <c r="V194" s="23"/>
      <c r="W194" s="23"/>
      <c r="X194" s="23"/>
    </row>
    <row r="195" spans="1:24" s="17" customFormat="1" x14ac:dyDescent="0.35">
      <c r="A195" s="37"/>
      <c r="B195" s="37"/>
      <c r="C195" s="37"/>
      <c r="D195" s="36"/>
      <c r="E195" s="23"/>
      <c r="G195" s="23"/>
      <c r="H195" s="23"/>
      <c r="I195" s="23"/>
      <c r="J195" s="23"/>
      <c r="K195" s="23"/>
      <c r="L195" s="23"/>
      <c r="M195" s="23"/>
      <c r="N195" s="23"/>
      <c r="O195" s="48"/>
      <c r="P195" s="23"/>
      <c r="Q195" s="23"/>
      <c r="R195" s="23"/>
      <c r="S195" s="23"/>
      <c r="T195" s="23"/>
      <c r="U195" s="23"/>
      <c r="V195" s="23"/>
      <c r="W195" s="23"/>
      <c r="X195" s="23"/>
    </row>
    <row r="196" spans="1:24" s="17" customFormat="1" x14ac:dyDescent="0.35">
      <c r="A196" s="37"/>
      <c r="B196" s="37"/>
      <c r="C196" s="37"/>
      <c r="D196" s="37"/>
      <c r="E196" s="23"/>
      <c r="G196" s="23"/>
      <c r="H196" s="38"/>
      <c r="I196" s="23"/>
      <c r="J196" s="23"/>
      <c r="K196" s="23"/>
      <c r="L196" s="23"/>
      <c r="M196" s="23"/>
      <c r="N196" s="23"/>
      <c r="O196" s="48"/>
      <c r="P196" s="23"/>
      <c r="Q196" s="23"/>
      <c r="R196" s="23"/>
      <c r="S196" s="23"/>
      <c r="T196" s="23"/>
      <c r="U196" s="23"/>
      <c r="V196" s="23"/>
      <c r="W196" s="23"/>
      <c r="X196" s="23"/>
    </row>
    <row r="197" spans="1:24" s="17" customFormat="1" x14ac:dyDescent="0.35">
      <c r="A197" s="37"/>
      <c r="B197" s="37"/>
      <c r="C197" s="37"/>
      <c r="D197" s="37"/>
      <c r="E197" s="23"/>
      <c r="G197" s="23"/>
      <c r="H197" s="23"/>
      <c r="I197" s="23"/>
      <c r="J197" s="23"/>
      <c r="K197" s="23"/>
      <c r="L197" s="23"/>
      <c r="M197" s="23"/>
      <c r="N197" s="23"/>
      <c r="O197" s="48"/>
      <c r="P197" s="23"/>
      <c r="Q197" s="23"/>
      <c r="R197" s="23"/>
      <c r="S197" s="23"/>
      <c r="T197" s="23"/>
      <c r="U197" s="23"/>
      <c r="V197" s="23"/>
      <c r="W197" s="23"/>
      <c r="X197" s="23"/>
    </row>
    <row r="198" spans="1:24" s="17" customFormat="1" x14ac:dyDescent="0.35">
      <c r="A198" s="37"/>
      <c r="B198" s="37"/>
      <c r="C198" s="37"/>
      <c r="D198" s="36"/>
      <c r="E198" s="23"/>
      <c r="G198" s="23"/>
      <c r="H198" s="23"/>
      <c r="I198" s="23"/>
      <c r="J198" s="23"/>
      <c r="K198" s="23"/>
      <c r="L198" s="23"/>
      <c r="M198" s="23"/>
      <c r="N198" s="23"/>
      <c r="O198" s="48"/>
      <c r="P198" s="23"/>
      <c r="Q198" s="23"/>
      <c r="R198" s="23"/>
      <c r="S198" s="23"/>
      <c r="T198" s="23"/>
      <c r="U198" s="23"/>
      <c r="V198" s="23"/>
      <c r="W198" s="23"/>
      <c r="X198" s="23"/>
    </row>
    <row r="199" spans="1:24" s="17" customFormat="1" x14ac:dyDescent="0.35">
      <c r="A199" s="37"/>
      <c r="B199" s="37"/>
      <c r="C199" s="37"/>
      <c r="D199" s="36"/>
      <c r="E199" s="23"/>
      <c r="G199" s="23"/>
      <c r="H199" s="23"/>
      <c r="I199" s="23"/>
      <c r="J199" s="23"/>
      <c r="K199" s="23"/>
      <c r="L199" s="23"/>
      <c r="M199" s="23"/>
      <c r="N199" s="23"/>
      <c r="O199" s="48"/>
      <c r="P199" s="23"/>
      <c r="Q199" s="23"/>
      <c r="R199" s="23"/>
      <c r="S199" s="23"/>
      <c r="T199" s="23"/>
      <c r="U199" s="23"/>
      <c r="V199" s="23"/>
      <c r="W199" s="23"/>
      <c r="X199" s="23"/>
    </row>
    <row r="200" spans="1:24" s="17" customFormat="1" x14ac:dyDescent="0.35">
      <c r="A200" s="37"/>
      <c r="B200" s="37"/>
      <c r="C200" s="37"/>
      <c r="D200" s="37"/>
      <c r="E200" s="23"/>
      <c r="G200" s="23"/>
      <c r="H200" s="23"/>
      <c r="I200" s="23"/>
      <c r="J200" s="23"/>
      <c r="K200" s="23"/>
      <c r="L200" s="23"/>
      <c r="M200" s="23"/>
      <c r="N200" s="23"/>
      <c r="O200" s="48"/>
      <c r="P200" s="23"/>
      <c r="Q200" s="23"/>
      <c r="R200" s="23"/>
      <c r="S200" s="23"/>
      <c r="T200" s="23"/>
      <c r="U200" s="23"/>
      <c r="V200" s="23"/>
      <c r="W200" s="23"/>
      <c r="X200" s="23"/>
    </row>
    <row r="201" spans="1:24" s="17" customFormat="1" x14ac:dyDescent="0.35">
      <c r="A201" s="37"/>
      <c r="B201" s="37"/>
      <c r="C201" s="37"/>
      <c r="D201" s="36"/>
      <c r="E201" s="23"/>
      <c r="G201" s="23"/>
      <c r="H201" s="23"/>
      <c r="I201" s="23"/>
      <c r="J201" s="23"/>
      <c r="K201" s="23"/>
      <c r="L201" s="23"/>
      <c r="M201" s="23"/>
      <c r="N201" s="23"/>
      <c r="O201" s="48"/>
      <c r="P201" s="23"/>
      <c r="Q201" s="23"/>
      <c r="R201" s="23"/>
      <c r="S201" s="23"/>
      <c r="T201" s="23"/>
      <c r="U201" s="23"/>
      <c r="V201" s="23"/>
      <c r="W201" s="23"/>
      <c r="X201" s="23"/>
    </row>
    <row r="202" spans="1:24" s="17" customFormat="1" x14ac:dyDescent="0.35">
      <c r="A202" s="37"/>
      <c r="B202" s="37"/>
      <c r="C202" s="37"/>
      <c r="D202" s="36"/>
      <c r="E202" s="23"/>
      <c r="G202" s="23"/>
      <c r="H202" s="23"/>
      <c r="I202" s="23"/>
      <c r="J202" s="23"/>
      <c r="K202" s="23"/>
      <c r="L202" s="23"/>
      <c r="M202" s="23"/>
      <c r="N202" s="23"/>
      <c r="O202" s="48"/>
      <c r="P202" s="23"/>
      <c r="Q202" s="23"/>
      <c r="R202" s="23"/>
      <c r="S202" s="23"/>
      <c r="T202" s="23"/>
      <c r="U202" s="23"/>
      <c r="V202" s="23"/>
      <c r="W202" s="23"/>
      <c r="X202" s="23"/>
    </row>
    <row r="203" spans="1:24" x14ac:dyDescent="0.35">
      <c r="A203" s="37"/>
      <c r="B203" s="37"/>
      <c r="C203" s="37"/>
      <c r="D203" s="37"/>
    </row>
    <row r="204" spans="1:24" x14ac:dyDescent="0.35">
      <c r="A204" s="37"/>
      <c r="B204" s="37"/>
      <c r="C204" s="37"/>
    </row>
    <row r="205" spans="1:24" x14ac:dyDescent="0.35">
      <c r="A205" s="37"/>
      <c r="B205" s="37"/>
      <c r="C205" s="37"/>
      <c r="D205" s="37"/>
    </row>
    <row r="206" spans="1:24" x14ac:dyDescent="0.35">
      <c r="A206" s="37"/>
      <c r="B206" s="37"/>
      <c r="C206" s="37"/>
    </row>
    <row r="207" spans="1:24" x14ac:dyDescent="0.35">
      <c r="A207" s="37"/>
      <c r="B207" s="37"/>
      <c r="C207" s="37"/>
      <c r="D207" s="37"/>
    </row>
    <row r="208" spans="1:24" x14ac:dyDescent="0.35">
      <c r="A208" s="37"/>
      <c r="B208" s="37"/>
      <c r="C208" s="37"/>
    </row>
    <row r="209" spans="1:8" x14ac:dyDescent="0.35">
      <c r="A209" s="37"/>
      <c r="B209" s="37"/>
      <c r="C209" s="37"/>
    </row>
    <row r="210" spans="1:8" x14ac:dyDescent="0.35">
      <c r="A210" s="37"/>
      <c r="B210" s="37"/>
      <c r="C210" s="37"/>
    </row>
    <row r="211" spans="1:8" x14ac:dyDescent="0.35">
      <c r="A211" s="37"/>
      <c r="B211" s="37"/>
      <c r="C211" s="37"/>
    </row>
    <row r="212" spans="1:8" x14ac:dyDescent="0.35">
      <c r="A212" s="37"/>
      <c r="B212" s="37"/>
      <c r="C212" s="37"/>
      <c r="D212" s="37"/>
    </row>
    <row r="213" spans="1:8" x14ac:dyDescent="0.35">
      <c r="A213" s="37"/>
      <c r="B213" s="37"/>
      <c r="C213" s="37"/>
    </row>
    <row r="214" spans="1:8" x14ac:dyDescent="0.35">
      <c r="A214" s="37"/>
      <c r="B214" s="37"/>
      <c r="C214" s="37"/>
    </row>
    <row r="215" spans="1:8" x14ac:dyDescent="0.35">
      <c r="A215" s="37"/>
      <c r="B215" s="37"/>
      <c r="C215" s="37"/>
    </row>
    <row r="216" spans="1:8" x14ac:dyDescent="0.35">
      <c r="A216" s="37"/>
      <c r="B216" s="37"/>
      <c r="C216" s="37"/>
    </row>
    <row r="217" spans="1:8" x14ac:dyDescent="0.35">
      <c r="A217" s="37"/>
      <c r="B217" s="37"/>
      <c r="C217" s="37"/>
      <c r="D217" s="37"/>
    </row>
    <row r="218" spans="1:8" x14ac:dyDescent="0.35">
      <c r="A218" s="37"/>
      <c r="B218" s="37"/>
      <c r="C218" s="37"/>
      <c r="D218" s="37"/>
    </row>
    <row r="219" spans="1:8" x14ac:dyDescent="0.35">
      <c r="A219" s="37"/>
      <c r="B219" s="37"/>
      <c r="C219" s="37"/>
      <c r="H219" s="38"/>
    </row>
    <row r="220" spans="1:8" x14ac:dyDescent="0.35">
      <c r="A220" s="37"/>
      <c r="B220" s="37"/>
      <c r="C220" s="37"/>
    </row>
    <row r="221" spans="1:8" x14ac:dyDescent="0.35">
      <c r="A221" s="37"/>
      <c r="B221" s="37"/>
      <c r="C221" s="37"/>
    </row>
    <row r="222" spans="1:8" x14ac:dyDescent="0.35">
      <c r="A222" s="37"/>
      <c r="B222" s="37"/>
      <c r="C222" s="37"/>
      <c r="D222" s="37"/>
      <c r="H222" s="38"/>
    </row>
    <row r="223" spans="1:8" x14ac:dyDescent="0.35">
      <c r="A223" s="37"/>
      <c r="B223" s="37"/>
      <c r="C223" s="37"/>
    </row>
    <row r="224" spans="1:8" x14ac:dyDescent="0.35">
      <c r="A224" s="37"/>
      <c r="B224" s="37"/>
      <c r="C224" s="37"/>
    </row>
    <row r="230" spans="1:4" x14ac:dyDescent="0.35">
      <c r="A230" s="37"/>
      <c r="B230" s="37"/>
      <c r="C230" s="37"/>
    </row>
    <row r="231" spans="1:4" x14ac:dyDescent="0.35">
      <c r="A231" s="37"/>
      <c r="B231" s="37"/>
      <c r="C231" s="37"/>
    </row>
    <row r="232" spans="1:4" x14ac:dyDescent="0.35">
      <c r="A232" s="37"/>
      <c r="B232" s="37"/>
      <c r="C232" s="37"/>
    </row>
    <row r="233" spans="1:4" x14ac:dyDescent="0.35">
      <c r="A233" s="37"/>
      <c r="B233" s="37"/>
      <c r="C233" s="37"/>
    </row>
    <row r="234" spans="1:4" x14ac:dyDescent="0.35">
      <c r="A234" s="37"/>
      <c r="B234" s="37"/>
      <c r="C234" s="37"/>
    </row>
    <row r="235" spans="1:4" x14ac:dyDescent="0.35">
      <c r="A235" s="37"/>
      <c r="B235" s="37"/>
      <c r="C235" s="37"/>
    </row>
    <row r="236" spans="1:4" x14ac:dyDescent="0.35">
      <c r="A236" s="37"/>
      <c r="B236" s="37"/>
      <c r="C236" s="37"/>
      <c r="D236" s="37"/>
    </row>
    <row r="237" spans="1:4" x14ac:dyDescent="0.35">
      <c r="A237" s="37"/>
      <c r="B237" s="37"/>
      <c r="C237" s="37"/>
    </row>
    <row r="238" spans="1:4" x14ac:dyDescent="0.35">
      <c r="A238" s="37"/>
      <c r="B238" s="37"/>
      <c r="C238" s="37"/>
    </row>
    <row r="239" spans="1:4" x14ac:dyDescent="0.35">
      <c r="A239" s="37"/>
      <c r="B239" s="37"/>
      <c r="C239" s="37"/>
    </row>
    <row r="240" spans="1:4" x14ac:dyDescent="0.35">
      <c r="A240" s="37"/>
      <c r="B240" s="37"/>
      <c r="C240" s="37"/>
    </row>
    <row r="241" spans="1:24" x14ac:dyDescent="0.35">
      <c r="A241" s="37"/>
      <c r="B241" s="37"/>
      <c r="C241" s="37"/>
    </row>
    <row r="242" spans="1:24" x14ac:dyDescent="0.35">
      <c r="A242" s="37"/>
      <c r="B242" s="37"/>
      <c r="C242" s="37"/>
    </row>
    <row r="243" spans="1:24" x14ac:dyDescent="0.35">
      <c r="A243" s="37"/>
      <c r="B243" s="37"/>
      <c r="C243" s="37"/>
    </row>
    <row r="244" spans="1:24" x14ac:dyDescent="0.35">
      <c r="A244" s="37"/>
      <c r="B244" s="37"/>
      <c r="C244" s="37"/>
      <c r="D244" s="37"/>
    </row>
    <row r="245" spans="1:24" x14ac:dyDescent="0.35">
      <c r="A245" s="37"/>
      <c r="B245" s="37"/>
      <c r="C245" s="37"/>
    </row>
    <row r="246" spans="1:24" x14ac:dyDescent="0.35">
      <c r="A246" s="37"/>
      <c r="B246" s="37"/>
      <c r="C246" s="37"/>
      <c r="D246" s="37"/>
    </row>
    <row r="248" spans="1:24" x14ac:dyDescent="0.35">
      <c r="A248" s="17"/>
      <c r="B248" s="17"/>
      <c r="C248" s="17"/>
      <c r="D248" s="17"/>
      <c r="E248" s="18"/>
      <c r="G248" s="18"/>
      <c r="H248" s="18"/>
      <c r="I248" s="18"/>
      <c r="J248" s="18"/>
      <c r="K248" s="18"/>
      <c r="L248" s="18"/>
      <c r="M248" s="18"/>
      <c r="N248" s="18"/>
      <c r="O248" s="19"/>
      <c r="P248" s="18"/>
      <c r="Q248" s="18"/>
      <c r="R248" s="18"/>
      <c r="S248" s="18"/>
      <c r="T248" s="18"/>
      <c r="U248" s="18"/>
      <c r="V248" s="18"/>
      <c r="W248" s="18"/>
      <c r="X248"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Table of Contents</vt:lpstr>
      <vt:lpstr>Mayor</vt:lpstr>
      <vt:lpstr>TA Wards</vt:lpstr>
      <vt:lpstr>TA summary</vt:lpstr>
      <vt:lpstr>Regional Councils</vt:lpstr>
      <vt:lpstr>Regional Councils summary</vt:lpstr>
      <vt:lpstr>DHBs</vt:lpstr>
      <vt:lpstr>Community Boards</vt:lpstr>
      <vt:lpstr>Local Boards</vt:lpstr>
      <vt:lpstr>Other</vt:lpstr>
      <vt:lpstr>Graphs 2019</vt:lpstr>
      <vt:lpstr>Administration</vt:lpstr>
      <vt:lpstr>Glossary</vt:lpstr>
      <vt:lpstr>'TA summary'!Print_Area</vt:lpstr>
      <vt:lpstr>'TA Wards'!Print_Area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2020-05-04T21:13:12Z</dcterms:created>
  <dcterms:modified xsi:type="dcterms:W3CDTF">2023-12-19T04:08:24Z</dcterms:modified>
</cp:coreProperties>
</file>