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9215" windowHeight="12510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2">'Gifts and hospitality received'!$A$1:$E$25</definedName>
    <definedName name="_xlnm.Print_Area" localSheetId="1">'Hospitality provided'!$A$1:$E$35</definedName>
  </definedNames>
  <calcPr calcId="145621"/>
</workbook>
</file>

<file path=xl/calcChain.xml><?xml version="1.0" encoding="utf-8"?>
<calcChain xmlns="http://schemas.openxmlformats.org/spreadsheetml/2006/main">
  <c r="B26" i="2" l="1"/>
  <c r="B34" i="2"/>
  <c r="B21" i="3"/>
  <c r="B10" i="3"/>
  <c r="B27" i="3" l="1"/>
  <c r="D22" i="4"/>
  <c r="D15" i="4"/>
  <c r="B25" i="4" s="1"/>
  <c r="B35" i="1"/>
  <c r="B63" i="1" l="1"/>
  <c r="B11" i="1"/>
  <c r="B84" i="1" l="1"/>
  <c r="B51" i="1"/>
  <c r="B94" i="1" l="1"/>
</calcChain>
</file>

<file path=xl/sharedStrings.xml><?xml version="1.0" encoding="utf-8"?>
<sst xmlns="http://schemas.openxmlformats.org/spreadsheetml/2006/main" count="312" uniqueCount="129">
  <si>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</si>
  <si>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</si>
  <si>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</si>
  <si>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</si>
  <si>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</si>
  <si>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</si>
  <si>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</si>
  <si>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</si>
  <si>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</si>
  <si>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</si>
  <si>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</si>
  <si>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</si>
  <si>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</si>
  <si>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</si>
  <si>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</si>
  <si>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</si>
  <si>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</si>
  <si>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</si>
  <si>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</si>
  <si>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</si>
  <si>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</si>
  <si>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</si>
  <si>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</si>
  <si>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</si>
  <si>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</si>
  <si>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</si>
  <si>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</si>
  <si>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</si>
  <si>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</si>
  <si>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</si>
  <si>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</si>
  <si>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</si>
  <si>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</si>
  <si>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</si>
  <si>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</si>
  <si>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</si>
  <si>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</si>
  <si>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Airport Parking</t>
  </si>
  <si>
    <t>Taxi</t>
  </si>
  <si>
    <t>London</t>
  </si>
  <si>
    <t>Auckland</t>
  </si>
  <si>
    <t>HRINZ Awards</t>
  </si>
  <si>
    <t xml:space="preserve">Wellington </t>
  </si>
  <si>
    <t>Meal</t>
  </si>
  <si>
    <t>Visa Photos</t>
  </si>
  <si>
    <t>Department of Internal Affairs</t>
  </si>
  <si>
    <t>Colin MacDonald</t>
  </si>
  <si>
    <t>1 July 2014 to 30 June 2015</t>
  </si>
  <si>
    <t>Laundry</t>
  </si>
  <si>
    <t>1 July 2014 - 31 June 2015</t>
  </si>
  <si>
    <t>Perth</t>
  </si>
  <si>
    <t>Christchurch</t>
  </si>
  <si>
    <t>GovInnovate Conference</t>
  </si>
  <si>
    <t>Canberra</t>
  </si>
  <si>
    <t xml:space="preserve">Taxi </t>
  </si>
  <si>
    <t>Sydney</t>
  </si>
  <si>
    <t>Parking</t>
  </si>
  <si>
    <t>Orbit expenses</t>
  </si>
  <si>
    <t>Airfare</t>
  </si>
  <si>
    <t>Accommodation</t>
  </si>
  <si>
    <t>Hamilton</t>
  </si>
  <si>
    <t>Dinner with Microsoft</t>
  </si>
  <si>
    <t>Dinner</t>
  </si>
  <si>
    <t>Microsoft</t>
  </si>
  <si>
    <t>Bottle of wine</t>
  </si>
  <si>
    <t>Wellington</t>
  </si>
  <si>
    <t>1 July 2014 - 30 June 2015</t>
  </si>
  <si>
    <t>Box of chocolates</t>
  </si>
  <si>
    <t>Martinborough</t>
  </si>
  <si>
    <t>OECD Visit</t>
  </si>
  <si>
    <t>Paris</t>
  </si>
  <si>
    <t>Total travel expenses for 12 months</t>
  </si>
  <si>
    <t>UK Government Visit</t>
  </si>
  <si>
    <t>Scottish Government Visit</t>
  </si>
  <si>
    <t>Edinburgh</t>
  </si>
  <si>
    <t>Suit Pressing</t>
  </si>
  <si>
    <t>Taxi - Victoria Station to Hotel, London</t>
  </si>
  <si>
    <t xml:space="preserve">Taxi - Scottish Government to Station </t>
  </si>
  <si>
    <t>Transport - Paris Metro to Hotel</t>
  </si>
  <si>
    <t>Luggage storage en route to visit Scottish Government</t>
  </si>
  <si>
    <t>Accommodation - Amba Hotel, Charing Cross</t>
  </si>
  <si>
    <t xml:space="preserve">Diplomatic Passport </t>
  </si>
  <si>
    <t>Visit to Scottish Government</t>
  </si>
  <si>
    <t xml:space="preserve">Train </t>
  </si>
  <si>
    <t>Visit to Innovation Unit, London</t>
  </si>
  <si>
    <t>Public Transport</t>
  </si>
  <si>
    <t>London/Edinburgh Visits</t>
  </si>
  <si>
    <t>Accommodation - Citadines Suites, Arc de Triomphe</t>
  </si>
  <si>
    <t>No domestic travel non-credit card expenses to disclose</t>
  </si>
  <si>
    <t>Photos</t>
  </si>
  <si>
    <t>US Visa Application</t>
  </si>
  <si>
    <t>Flight Alteration</t>
  </si>
  <si>
    <t>Total other expenses for the 12-monthly period</t>
  </si>
  <si>
    <t>Framed Plaque</t>
  </si>
  <si>
    <t>AirNZ</t>
  </si>
  <si>
    <t>Bottle of wine + 2x glasses</t>
  </si>
  <si>
    <t>Gift Basket</t>
  </si>
  <si>
    <t>Christmas Cake</t>
  </si>
  <si>
    <t>Datacom</t>
  </si>
  <si>
    <t>International Travel for Government Business</t>
  </si>
  <si>
    <t>Taxi to Airport</t>
  </si>
  <si>
    <t>Taxi to Forum Venue</t>
  </si>
  <si>
    <t>Represented NZ at D5 Conference</t>
  </si>
  <si>
    <t>** The CE is a member of the Cooperative Research Centre for Spatial Information (CRCSI) Board. CRCSI reimbursed all costs associated with this work</t>
  </si>
  <si>
    <t>** CRCSI Board Meeting</t>
  </si>
  <si>
    <t>Visit to the Hamilton Office (DIA)</t>
  </si>
  <si>
    <t>Brendan Boyle - MSD Interview Panel</t>
  </si>
  <si>
    <t>Box of cherries - Christmas Gift</t>
  </si>
  <si>
    <t>Martin Jenkins</t>
  </si>
  <si>
    <t>Mileage</t>
  </si>
  <si>
    <t>Represented NZ at the D5 Conference</t>
  </si>
  <si>
    <t>Breakfast</t>
  </si>
  <si>
    <t>Speaking at the ARANZ Conference</t>
  </si>
  <si>
    <t>Speaking at ARANZ Conference / Visit to Hamilton Office</t>
  </si>
  <si>
    <t>Visit to Auckland Office</t>
  </si>
  <si>
    <t>Ministerial Forum with Auckland Council</t>
  </si>
  <si>
    <t>Visit to the Auckland Office</t>
  </si>
  <si>
    <t>Speaking at Internal Planning Session</t>
  </si>
  <si>
    <t>Victoria University of Wellington - for speaking at the VUW seminar</t>
  </si>
  <si>
    <t>Central Government / Local Government Forum Dinner</t>
  </si>
  <si>
    <t>Takeaway Meal</t>
  </si>
  <si>
    <t xml:space="preserve">Executive Leadership Team - 7 pax. - Strategic Planning Session </t>
  </si>
  <si>
    <t>SOLGM Gala Dinner</t>
  </si>
  <si>
    <t>Central IT Steering Committee - Vietnamese Delegation</t>
  </si>
  <si>
    <t>Taxi - City to Airport</t>
  </si>
  <si>
    <t>Taxi - City to Train Station</t>
  </si>
  <si>
    <t>Metro</t>
  </si>
  <si>
    <t>Glasgow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</si>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</sst>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14" fontId="0" fillId="0" borderId="10" xfId="0" applyNumberFormat="1" applyBorder="1" applyAlignment="1">
      <alignment vertical="top" wrapText="1"/>
    </xf>
    <xf numFmtId="0" fontId="8" fillId="0" borderId="0" xfId="0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0" xfId="0" applyNumberFormat="1" applyFill="1" applyBorder="1" applyAlignment="1">
      <alignment vertical="top" wrapText="1"/>
    </xf>
    <xf numFmtId="0" fontId="0" fillId="0" borderId="7" xfId="0" applyFill="1" applyBorder="1" applyAlignment="1">
      <alignment wrapText="1"/>
    </xf>
    <xf numFmtId="14" fontId="6" fillId="0" borderId="10" xfId="0" applyNumberFormat="1" applyFont="1" applyBorder="1" applyAlignment="1">
      <alignment wrapText="1"/>
    </xf>
    <xf numFmtId="44" fontId="0" fillId="0" borderId="0" xfId="1" applyFont="1" applyBorder="1" applyAlignment="1">
      <alignment wrapText="1"/>
    </xf>
    <xf numFmtId="4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44" fontId="6" fillId="0" borderId="0" xfId="1" applyFont="1" applyBorder="1" applyAlignment="1">
      <alignment wrapText="1"/>
    </xf>
    <xf numFmtId="0" fontId="3" fillId="4" borderId="8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0" fontId="2" fillId="4" borderId="2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44" fontId="0" fillId="0" borderId="1" xfId="1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0" fillId="0" borderId="6" xfId="0" applyFont="1" applyBorder="1" applyAlignment="1">
      <alignment horizontal="center" vertical="center" wrapText="1" readingOrder="1"/>
    </xf>
    <xf numFmtId="0" fontId="5" fillId="0" borderId="1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5" fillId="0" borderId="14" xfId="0" applyFont="1" applyFill="1" applyBorder="1" applyAlignment="1">
      <alignment vertical="center" wrapText="1" readingOrder="1"/>
    </xf>
    <xf numFmtId="44" fontId="6" fillId="0" borderId="1" xfId="1" applyFont="1" applyBorder="1" applyAlignment="1">
      <alignment wrapText="1"/>
    </xf>
    <xf numFmtId="0" fontId="5" fillId="4" borderId="10" xfId="0" applyFont="1" applyFill="1" applyBorder="1" applyAlignment="1">
      <alignment vertical="center" wrapText="1" readingOrder="1"/>
    </xf>
    <xf numFmtId="0" fontId="5" fillId="4" borderId="0" xfId="0" applyFont="1" applyFill="1" applyBorder="1" applyAlignment="1">
      <alignment vertical="center" wrapText="1" readingOrder="1"/>
    </xf>
    <xf numFmtId="0" fontId="5" fillId="4" borderId="0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14" fontId="11" fillId="0" borderId="1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14" fontId="11" fillId="0" borderId="10" xfId="0" applyNumberFormat="1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5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17" fontId="0" fillId="0" borderId="10" xfId="0" applyNumberFormat="1" applyFont="1" applyBorder="1" applyAlignment="1">
      <alignment wrapText="1"/>
    </xf>
    <xf numFmtId="0" fontId="0" fillId="0" borderId="0" xfId="0" applyFill="1" applyBorder="1" applyAlignment="1">
      <alignment horizontal="left" vertical="top" wrapText="1" shrinkToFit="1"/>
    </xf>
    <xf numFmtId="43" fontId="0" fillId="0" borderId="0" xfId="1" applyNumberFormat="1" applyFont="1" applyFill="1" applyBorder="1" applyAlignment="1">
      <alignment wrapText="1"/>
    </xf>
    <xf numFmtId="43" fontId="0" fillId="0" borderId="0" xfId="1" applyNumberFormat="1" applyFont="1" applyBorder="1" applyAlignment="1">
      <alignment wrapText="1"/>
    </xf>
    <xf numFmtId="43" fontId="0" fillId="0" borderId="0" xfId="0" applyNumberFormat="1" applyBorder="1" applyAlignment="1">
      <alignment wrapText="1"/>
    </xf>
    <xf numFmtId="43" fontId="0" fillId="0" borderId="0" xfId="0" applyNumberFormat="1" applyFill="1" applyBorder="1" applyAlignment="1">
      <alignment wrapText="1"/>
    </xf>
    <xf numFmtId="43" fontId="0" fillId="0" borderId="0" xfId="0" applyNumberFormat="1" applyFont="1" applyBorder="1" applyAlignment="1">
      <alignment wrapText="1"/>
    </xf>
    <xf numFmtId="43" fontId="11" fillId="0" borderId="0" xfId="1" applyNumberFormat="1" applyFont="1" applyFill="1" applyBorder="1" applyAlignment="1">
      <alignment wrapText="1"/>
    </xf>
    <xf numFmtId="43" fontId="11" fillId="0" borderId="0" xfId="1" applyNumberFormat="1" applyFont="1" applyBorder="1" applyAlignment="1">
      <alignment wrapText="1"/>
    </xf>
    <xf numFmtId="0" fontId="4" fillId="0" borderId="13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topLeftCell="A16" zoomScale="80" zoomScaleNormal="80" workbookViewId="0">
      <selection activeCell="D27" sqref="D27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52.28515625" style="2" customWidth="1"/>
    <col min="5" max="5" width="30" style="2" bestFit="1" customWidth="1"/>
    <col min="6" max="16384" width="9.140625" style="2"/>
  </cols>
  <sheetData>
    <row r="1" spans="1:5" s="6" customFormat="1" ht="36" customHeight="1" x14ac:dyDescent="0.2">
      <c r="A1" s="112" t="s">
        <v>31</v>
      </c>
      <c r="B1" s="122" t="s">
        <v>45</v>
      </c>
      <c r="C1" s="123"/>
      <c r="D1" s="123"/>
      <c r="E1" s="124"/>
    </row>
    <row r="2" spans="1:5" s="6" customFormat="1" ht="35.25" customHeight="1" x14ac:dyDescent="0.2">
      <c r="A2" s="118" t="s">
        <v>23</v>
      </c>
      <c r="B2" s="125" t="s">
        <v>46</v>
      </c>
      <c r="C2" s="120" t="s">
        <v>24</v>
      </c>
      <c r="D2" s="125" t="s">
        <v>47</v>
      </c>
      <c r="E2" s="126"/>
    </row>
    <row r="3" spans="1:5" s="6" customFormat="1" ht="35.25" customHeight="1" x14ac:dyDescent="0.2">
      <c r="A3" s="152" t="s">
        <v>30</v>
      </c>
      <c r="B3" s="153"/>
      <c r="C3" s="153"/>
      <c r="D3" s="153"/>
      <c r="E3" s="154"/>
    </row>
    <row r="4" spans="1:5" s="7" customFormat="1" ht="15.75" x14ac:dyDescent="0.2">
      <c r="A4" s="64" t="s">
        <v>0</v>
      </c>
      <c r="B4" s="65" t="s">
        <v>57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5" x14ac:dyDescent="0.2">
      <c r="A6" s="81">
        <v>41967</v>
      </c>
      <c r="B6" s="145">
        <v>1157.18</v>
      </c>
      <c r="C6" s="16" t="s">
        <v>52</v>
      </c>
      <c r="D6" s="16" t="s">
        <v>58</v>
      </c>
      <c r="E6" s="82" t="s">
        <v>53</v>
      </c>
    </row>
    <row r="7" spans="1:5" x14ac:dyDescent="0.2">
      <c r="A7" s="81">
        <v>41967</v>
      </c>
      <c r="B7" s="145">
        <v>242.83</v>
      </c>
      <c r="C7" s="16" t="s">
        <v>52</v>
      </c>
      <c r="D7" s="16" t="s">
        <v>59</v>
      </c>
      <c r="E7" s="82" t="s">
        <v>53</v>
      </c>
    </row>
    <row r="8" spans="1:5" ht="25.5" x14ac:dyDescent="0.2">
      <c r="A8" s="81">
        <v>41977</v>
      </c>
      <c r="B8" s="145">
        <v>10999.7</v>
      </c>
      <c r="C8" s="16" t="s">
        <v>102</v>
      </c>
      <c r="D8" s="16" t="s">
        <v>58</v>
      </c>
      <c r="E8" s="82" t="s">
        <v>39</v>
      </c>
    </row>
    <row r="9" spans="1:5" ht="12" customHeight="1" x14ac:dyDescent="0.2">
      <c r="A9" s="81">
        <v>41977</v>
      </c>
      <c r="B9" s="145">
        <v>3142.48</v>
      </c>
      <c r="C9" s="144" t="s">
        <v>110</v>
      </c>
      <c r="D9" s="16" t="s">
        <v>59</v>
      </c>
      <c r="E9" s="82" t="s">
        <v>39</v>
      </c>
    </row>
    <row r="10" spans="1:5" x14ac:dyDescent="0.2">
      <c r="A10" s="81"/>
      <c r="B10" s="16"/>
      <c r="C10" s="16"/>
      <c r="D10" s="16"/>
      <c r="E10" s="82"/>
    </row>
    <row r="11" spans="1:5" x14ac:dyDescent="0.2">
      <c r="A11" s="26"/>
      <c r="B11" s="84">
        <f>SUM(B6:B10)</f>
        <v>15542.19</v>
      </c>
      <c r="C11" s="14"/>
      <c r="D11" s="14"/>
      <c r="E11" s="27"/>
    </row>
    <row r="12" spans="1:5" ht="31.5" x14ac:dyDescent="0.2">
      <c r="A12" s="91" t="s">
        <v>0</v>
      </c>
      <c r="B12" s="92" t="s">
        <v>1</v>
      </c>
      <c r="C12" s="93"/>
      <c r="D12" s="93"/>
      <c r="E12" s="94"/>
    </row>
    <row r="13" spans="1:5" ht="25.5" x14ac:dyDescent="0.2">
      <c r="A13" s="24" t="s">
        <v>2</v>
      </c>
      <c r="B13" s="3" t="s">
        <v>28</v>
      </c>
      <c r="C13" s="3" t="s">
        <v>27</v>
      </c>
      <c r="D13" s="3" t="s">
        <v>26</v>
      </c>
      <c r="E13" s="25" t="s">
        <v>5</v>
      </c>
    </row>
    <row r="14" spans="1:5" x14ac:dyDescent="0.2">
      <c r="A14" s="78">
        <v>41870</v>
      </c>
      <c r="B14" s="146">
        <v>41.28</v>
      </c>
      <c r="C14" s="14" t="s">
        <v>104</v>
      </c>
      <c r="D14" s="14" t="s">
        <v>38</v>
      </c>
      <c r="E14" s="27" t="s">
        <v>50</v>
      </c>
    </row>
    <row r="15" spans="1:5" x14ac:dyDescent="0.2">
      <c r="A15" s="78">
        <v>41967</v>
      </c>
      <c r="B15" s="146">
        <v>34.56</v>
      </c>
      <c r="C15" s="14" t="s">
        <v>52</v>
      </c>
      <c r="D15" s="14" t="s">
        <v>38</v>
      </c>
      <c r="E15" s="27" t="s">
        <v>53</v>
      </c>
    </row>
    <row r="16" spans="1:5" x14ac:dyDescent="0.2">
      <c r="A16" s="78">
        <v>41968</v>
      </c>
      <c r="B16" s="146">
        <v>20.51</v>
      </c>
      <c r="C16" s="14" t="s">
        <v>52</v>
      </c>
      <c r="D16" s="14" t="s">
        <v>38</v>
      </c>
      <c r="E16" s="27" t="s">
        <v>53</v>
      </c>
    </row>
    <row r="17" spans="1:5" ht="12" customHeight="1" x14ac:dyDescent="0.2">
      <c r="A17" s="78">
        <v>41968</v>
      </c>
      <c r="B17" s="146">
        <v>23.01</v>
      </c>
      <c r="C17" s="14" t="s">
        <v>52</v>
      </c>
      <c r="D17" s="14" t="s">
        <v>38</v>
      </c>
      <c r="E17" s="27" t="s">
        <v>53</v>
      </c>
    </row>
    <row r="18" spans="1:5" s="7" customFormat="1" ht="15" x14ac:dyDescent="0.2">
      <c r="A18" s="78">
        <v>41968</v>
      </c>
      <c r="B18" s="146">
        <v>18.899999999999999</v>
      </c>
      <c r="C18" s="14" t="s">
        <v>52</v>
      </c>
      <c r="D18" s="14" t="s">
        <v>43</v>
      </c>
      <c r="E18" s="27" t="s">
        <v>53</v>
      </c>
    </row>
    <row r="19" spans="1:5" s="6" customFormat="1" ht="25.5" x14ac:dyDescent="0.2">
      <c r="A19" s="78">
        <v>41979</v>
      </c>
      <c r="B19" s="146">
        <v>43.78</v>
      </c>
      <c r="C19" s="14" t="s">
        <v>102</v>
      </c>
      <c r="D19" s="14" t="s">
        <v>38</v>
      </c>
      <c r="E19" s="27" t="s">
        <v>39</v>
      </c>
    </row>
    <row r="20" spans="1:5" ht="25.5" x14ac:dyDescent="0.2">
      <c r="A20" s="78">
        <v>41980</v>
      </c>
      <c r="B20" s="146">
        <v>49.84</v>
      </c>
      <c r="C20" s="14" t="s">
        <v>102</v>
      </c>
      <c r="D20" s="14" t="s">
        <v>43</v>
      </c>
      <c r="E20" s="27" t="s">
        <v>39</v>
      </c>
    </row>
    <row r="21" spans="1:5" ht="12.75" customHeight="1" x14ac:dyDescent="0.2">
      <c r="A21" s="78">
        <v>41981</v>
      </c>
      <c r="B21" s="146">
        <v>90.11</v>
      </c>
      <c r="C21" s="14" t="s">
        <v>102</v>
      </c>
      <c r="D21" s="14" t="s">
        <v>43</v>
      </c>
      <c r="E21" s="27" t="s">
        <v>39</v>
      </c>
    </row>
    <row r="22" spans="1:5" ht="25.5" x14ac:dyDescent="0.2">
      <c r="A22" s="78">
        <v>41984</v>
      </c>
      <c r="B22" s="146">
        <v>44.44</v>
      </c>
      <c r="C22" s="14" t="s">
        <v>102</v>
      </c>
      <c r="D22" s="14" t="s">
        <v>48</v>
      </c>
      <c r="E22" s="27" t="s">
        <v>39</v>
      </c>
    </row>
    <row r="23" spans="1:5" x14ac:dyDescent="0.2">
      <c r="A23" s="78">
        <v>41991</v>
      </c>
      <c r="B23" s="146">
        <v>40.71</v>
      </c>
      <c r="C23" s="14" t="s">
        <v>104</v>
      </c>
      <c r="D23" s="14" t="s">
        <v>56</v>
      </c>
      <c r="E23" s="27" t="s">
        <v>55</v>
      </c>
    </row>
    <row r="24" spans="1:5" s="7" customFormat="1" ht="15" x14ac:dyDescent="0.2">
      <c r="A24" s="78">
        <v>42128</v>
      </c>
      <c r="B24" s="146">
        <v>29</v>
      </c>
      <c r="C24" s="14" t="s">
        <v>82</v>
      </c>
      <c r="D24" s="14" t="s">
        <v>83</v>
      </c>
      <c r="E24" s="27" t="s">
        <v>127</v>
      </c>
    </row>
    <row r="25" spans="1:5" s="6" customFormat="1" ht="14.25" customHeight="1" x14ac:dyDescent="0.2">
      <c r="A25" s="78">
        <v>42129</v>
      </c>
      <c r="B25" s="146">
        <v>42.19</v>
      </c>
      <c r="C25" s="86" t="s">
        <v>82</v>
      </c>
      <c r="D25" s="86" t="s">
        <v>83</v>
      </c>
      <c r="E25" s="87" t="s">
        <v>39</v>
      </c>
    </row>
    <row r="26" spans="1:5" x14ac:dyDescent="0.2">
      <c r="A26" s="78">
        <v>42129</v>
      </c>
      <c r="B26" s="146">
        <v>43.42</v>
      </c>
      <c r="C26" s="14" t="s">
        <v>82</v>
      </c>
      <c r="D26" s="14" t="s">
        <v>124</v>
      </c>
      <c r="E26" s="82" t="s">
        <v>74</v>
      </c>
    </row>
    <row r="27" spans="1:5" x14ac:dyDescent="0.2">
      <c r="A27" s="78">
        <v>42129</v>
      </c>
      <c r="B27" s="146">
        <v>17.89</v>
      </c>
      <c r="C27" s="14" t="s">
        <v>82</v>
      </c>
      <c r="D27" s="14" t="s">
        <v>125</v>
      </c>
      <c r="E27" s="82" t="s">
        <v>127</v>
      </c>
    </row>
    <row r="28" spans="1:5" x14ac:dyDescent="0.2">
      <c r="A28" s="81">
        <v>42130</v>
      </c>
      <c r="B28" s="145">
        <v>25.16</v>
      </c>
      <c r="C28" s="16" t="s">
        <v>84</v>
      </c>
      <c r="D28" s="16" t="s">
        <v>85</v>
      </c>
      <c r="E28" s="82" t="s">
        <v>39</v>
      </c>
    </row>
    <row r="29" spans="1:5" x14ac:dyDescent="0.2">
      <c r="A29" s="78">
        <v>42130</v>
      </c>
      <c r="B29" s="146">
        <v>8.6</v>
      </c>
      <c r="C29" s="14" t="s">
        <v>84</v>
      </c>
      <c r="D29" s="14" t="s">
        <v>43</v>
      </c>
      <c r="E29" s="27" t="s">
        <v>39</v>
      </c>
    </row>
    <row r="30" spans="1:5" x14ac:dyDescent="0.2">
      <c r="A30" s="78">
        <v>42132</v>
      </c>
      <c r="B30" s="146">
        <v>1630.39</v>
      </c>
      <c r="C30" s="14" t="s">
        <v>86</v>
      </c>
      <c r="D30" s="14" t="s">
        <v>80</v>
      </c>
      <c r="E30" s="27" t="s">
        <v>39</v>
      </c>
    </row>
    <row r="31" spans="1:5" x14ac:dyDescent="0.2">
      <c r="A31" s="78">
        <v>42134</v>
      </c>
      <c r="B31" s="146">
        <v>1589.1</v>
      </c>
      <c r="C31" s="14" t="s">
        <v>69</v>
      </c>
      <c r="D31" s="14" t="s">
        <v>87</v>
      </c>
      <c r="E31" s="27" t="s">
        <v>70</v>
      </c>
    </row>
    <row r="32" spans="1:5" x14ac:dyDescent="0.2">
      <c r="A32" s="78">
        <v>42135</v>
      </c>
      <c r="B32" s="146">
        <v>5.63</v>
      </c>
      <c r="C32" s="14" t="s">
        <v>69</v>
      </c>
      <c r="D32" s="14" t="s">
        <v>126</v>
      </c>
      <c r="E32" s="27" t="s">
        <v>70</v>
      </c>
    </row>
    <row r="33" spans="1:5" x14ac:dyDescent="0.2">
      <c r="A33" s="80">
        <v>42124</v>
      </c>
      <c r="B33" s="146">
        <v>134.5</v>
      </c>
      <c r="C33" s="41" t="s">
        <v>81</v>
      </c>
      <c r="D33" s="41" t="s">
        <v>99</v>
      </c>
      <c r="E33" s="46" t="s">
        <v>65</v>
      </c>
    </row>
    <row r="34" spans="1:5" x14ac:dyDescent="0.2">
      <c r="A34" s="78"/>
      <c r="B34" s="14"/>
      <c r="C34" s="14"/>
      <c r="D34" s="14"/>
      <c r="E34" s="27"/>
    </row>
    <row r="35" spans="1:5" x14ac:dyDescent="0.2">
      <c r="A35" s="26"/>
      <c r="B35" s="84">
        <f>SUM(B14:B34)</f>
        <v>3933.02</v>
      </c>
      <c r="C35" s="14"/>
      <c r="D35" s="14"/>
      <c r="E35" s="27"/>
    </row>
    <row r="36" spans="1:5" x14ac:dyDescent="0.2">
      <c r="A36" s="155" t="s">
        <v>103</v>
      </c>
      <c r="B36" s="156"/>
      <c r="C36" s="156"/>
      <c r="D36" s="156"/>
      <c r="E36" s="157"/>
    </row>
    <row r="37" spans="1:5" ht="31.5" x14ac:dyDescent="0.2">
      <c r="A37" s="62" t="s">
        <v>0</v>
      </c>
      <c r="B37" s="63" t="s">
        <v>25</v>
      </c>
      <c r="C37" s="9"/>
      <c r="D37" s="9"/>
      <c r="E37" s="28"/>
    </row>
    <row r="38" spans="1:5" x14ac:dyDescent="0.2">
      <c r="A38" s="24" t="s">
        <v>2</v>
      </c>
      <c r="B38" s="3" t="s">
        <v>28</v>
      </c>
      <c r="C38" s="3"/>
      <c r="D38" s="3"/>
      <c r="E38" s="25"/>
    </row>
    <row r="39" spans="1:5" ht="25.5" x14ac:dyDescent="0.2">
      <c r="A39" s="78">
        <v>41980</v>
      </c>
      <c r="B39" s="147">
        <v>19.600000000000001</v>
      </c>
      <c r="C39" s="14" t="s">
        <v>102</v>
      </c>
      <c r="D39" s="14" t="s">
        <v>44</v>
      </c>
      <c r="E39" s="27" t="s">
        <v>39</v>
      </c>
    </row>
    <row r="40" spans="1:5" x14ac:dyDescent="0.2">
      <c r="A40" s="78">
        <v>42129</v>
      </c>
      <c r="B40" s="147">
        <v>13.97</v>
      </c>
      <c r="C40" s="14" t="s">
        <v>73</v>
      </c>
      <c r="D40" s="14" t="s">
        <v>79</v>
      </c>
      <c r="E40" s="27" t="s">
        <v>39</v>
      </c>
    </row>
    <row r="41" spans="1:5" x14ac:dyDescent="0.2">
      <c r="A41" s="78">
        <v>42129</v>
      </c>
      <c r="B41" s="147">
        <v>21.48</v>
      </c>
      <c r="C41" s="14" t="s">
        <v>73</v>
      </c>
      <c r="D41" s="14" t="s">
        <v>77</v>
      </c>
      <c r="E41" s="27" t="s">
        <v>74</v>
      </c>
    </row>
    <row r="42" spans="1:5" x14ac:dyDescent="0.2">
      <c r="A42" s="78">
        <v>42129</v>
      </c>
      <c r="B42" s="147">
        <v>20.83</v>
      </c>
      <c r="C42" s="14" t="s">
        <v>73</v>
      </c>
      <c r="D42" s="14" t="s">
        <v>111</v>
      </c>
      <c r="E42" s="27" t="s">
        <v>74</v>
      </c>
    </row>
    <row r="43" spans="1:5" s="7" customFormat="1" ht="12.75" customHeight="1" x14ac:dyDescent="0.2">
      <c r="A43" s="78">
        <v>42129</v>
      </c>
      <c r="B43" s="147">
        <v>21.48</v>
      </c>
      <c r="C43" s="14" t="s">
        <v>73</v>
      </c>
      <c r="D43" s="14" t="s">
        <v>76</v>
      </c>
      <c r="E43" s="27" t="s">
        <v>39</v>
      </c>
    </row>
    <row r="44" spans="1:5" s="6" customFormat="1" x14ac:dyDescent="0.2">
      <c r="A44" s="78">
        <v>42129</v>
      </c>
      <c r="B44" s="147">
        <v>9.24</v>
      </c>
      <c r="C44" s="14" t="s">
        <v>72</v>
      </c>
      <c r="D44" s="14" t="s">
        <v>111</v>
      </c>
      <c r="E44" s="82" t="s">
        <v>39</v>
      </c>
    </row>
    <row r="45" spans="1:5" s="14" customFormat="1" x14ac:dyDescent="0.2">
      <c r="A45" s="78">
        <v>42134</v>
      </c>
      <c r="B45" s="147">
        <v>26.05</v>
      </c>
      <c r="C45" s="14" t="s">
        <v>69</v>
      </c>
      <c r="D45" s="14" t="s">
        <v>43</v>
      </c>
      <c r="E45" s="27" t="s">
        <v>70</v>
      </c>
    </row>
    <row r="46" spans="1:5" s="14" customFormat="1" x14ac:dyDescent="0.2">
      <c r="A46" s="78">
        <v>42135</v>
      </c>
      <c r="B46" s="147">
        <v>2.84</v>
      </c>
      <c r="C46" s="14" t="s">
        <v>69</v>
      </c>
      <c r="D46" s="14" t="s">
        <v>78</v>
      </c>
      <c r="E46" s="27" t="s">
        <v>70</v>
      </c>
    </row>
    <row r="47" spans="1:5" s="14" customFormat="1" x14ac:dyDescent="0.2">
      <c r="A47" s="78">
        <v>42135</v>
      </c>
      <c r="B47" s="147">
        <v>44.22</v>
      </c>
      <c r="C47" s="14" t="s">
        <v>69</v>
      </c>
      <c r="D47" s="14" t="s">
        <v>43</v>
      </c>
      <c r="E47" s="27" t="s">
        <v>70</v>
      </c>
    </row>
    <row r="48" spans="1:5" s="14" customFormat="1" ht="12" customHeight="1" x14ac:dyDescent="0.2">
      <c r="A48" s="78">
        <v>42137</v>
      </c>
      <c r="B48" s="147">
        <v>22.11</v>
      </c>
      <c r="C48" s="14" t="s">
        <v>69</v>
      </c>
      <c r="D48" s="14" t="s">
        <v>75</v>
      </c>
      <c r="E48" s="27" t="s">
        <v>70</v>
      </c>
    </row>
    <row r="49" spans="1:5" s="16" customFormat="1" ht="12" customHeight="1" x14ac:dyDescent="0.2">
      <c r="A49" s="78">
        <v>42170</v>
      </c>
      <c r="B49" s="147">
        <v>20</v>
      </c>
      <c r="C49" s="14" t="s">
        <v>90</v>
      </c>
      <c r="D49" s="14" t="s">
        <v>89</v>
      </c>
      <c r="E49" s="27" t="s">
        <v>42</v>
      </c>
    </row>
    <row r="50" spans="1:5" s="16" customFormat="1" ht="12" customHeight="1" x14ac:dyDescent="0.2">
      <c r="A50" s="26"/>
      <c r="B50" s="14"/>
      <c r="C50" s="14"/>
      <c r="D50" s="14"/>
      <c r="E50" s="27"/>
    </row>
    <row r="51" spans="1:5" s="14" customFormat="1" x14ac:dyDescent="0.2">
      <c r="A51" s="26"/>
      <c r="B51" s="84">
        <f>SUM(B39:B50)</f>
        <v>221.82</v>
      </c>
      <c r="E51" s="27"/>
    </row>
    <row r="52" spans="1:5" ht="15.75" x14ac:dyDescent="0.2">
      <c r="A52" s="66" t="s">
        <v>7</v>
      </c>
      <c r="B52" s="67" t="s">
        <v>57</v>
      </c>
      <c r="C52" s="13"/>
      <c r="D52" s="13"/>
      <c r="E52" s="29"/>
    </row>
    <row r="53" spans="1:5" ht="25.5" x14ac:dyDescent="0.2">
      <c r="A53" s="24" t="s">
        <v>2</v>
      </c>
      <c r="B53" s="3" t="s">
        <v>28</v>
      </c>
      <c r="C53" s="3" t="s">
        <v>8</v>
      </c>
      <c r="D53" s="3" t="s">
        <v>4</v>
      </c>
      <c r="E53" s="25" t="s">
        <v>5</v>
      </c>
    </row>
    <row r="54" spans="1:5" ht="25.5" x14ac:dyDescent="0.2">
      <c r="A54" s="78">
        <v>41913</v>
      </c>
      <c r="B54" s="147">
        <v>515.35</v>
      </c>
      <c r="C54" s="14" t="s">
        <v>112</v>
      </c>
      <c r="D54" s="14" t="s">
        <v>58</v>
      </c>
      <c r="E54" s="27" t="s">
        <v>51</v>
      </c>
    </row>
    <row r="55" spans="1:5" ht="25.5" x14ac:dyDescent="0.2">
      <c r="A55" s="78">
        <v>41919</v>
      </c>
      <c r="B55" s="147">
        <v>402.34</v>
      </c>
      <c r="C55" s="14" t="s">
        <v>105</v>
      </c>
      <c r="D55" s="14" t="s">
        <v>58</v>
      </c>
      <c r="E55" s="27" t="s">
        <v>60</v>
      </c>
    </row>
    <row r="56" spans="1:5" x14ac:dyDescent="0.2">
      <c r="A56" s="81">
        <v>41954</v>
      </c>
      <c r="B56" s="148">
        <v>511.89</v>
      </c>
      <c r="C56" s="16" t="s">
        <v>116</v>
      </c>
      <c r="D56" s="16" t="s">
        <v>58</v>
      </c>
      <c r="E56" s="82" t="s">
        <v>40</v>
      </c>
    </row>
    <row r="57" spans="1:5" x14ac:dyDescent="0.2">
      <c r="A57" s="81">
        <v>42089</v>
      </c>
      <c r="B57" s="148">
        <v>448.27</v>
      </c>
      <c r="C57" s="16" t="s">
        <v>41</v>
      </c>
      <c r="D57" s="16" t="s">
        <v>58</v>
      </c>
      <c r="E57" s="82" t="s">
        <v>40</v>
      </c>
    </row>
    <row r="58" spans="1:5" x14ac:dyDescent="0.2">
      <c r="A58" s="78">
        <v>42089</v>
      </c>
      <c r="B58" s="147">
        <v>120</v>
      </c>
      <c r="C58" s="14" t="s">
        <v>41</v>
      </c>
      <c r="D58" s="14" t="s">
        <v>59</v>
      </c>
      <c r="E58" s="27" t="s">
        <v>40</v>
      </c>
    </row>
    <row r="59" spans="1:5" ht="25.5" x14ac:dyDescent="0.2">
      <c r="A59" s="78">
        <v>42170</v>
      </c>
      <c r="B59" s="147">
        <v>173.63</v>
      </c>
      <c r="C59" s="79" t="s">
        <v>115</v>
      </c>
      <c r="D59" s="14" t="s">
        <v>58</v>
      </c>
      <c r="E59" s="27" t="s">
        <v>40</v>
      </c>
    </row>
    <row r="60" spans="1:5" x14ac:dyDescent="0.2">
      <c r="A60" s="78"/>
      <c r="B60" s="14"/>
      <c r="C60" s="14"/>
      <c r="D60" s="14"/>
      <c r="E60" s="27"/>
    </row>
    <row r="61" spans="1:5" x14ac:dyDescent="0.2">
      <c r="A61" s="78"/>
      <c r="B61" s="14"/>
      <c r="C61" s="14"/>
      <c r="D61" s="14"/>
      <c r="E61" s="27"/>
    </row>
    <row r="62" spans="1:5" x14ac:dyDescent="0.2">
      <c r="A62" s="78"/>
      <c r="B62" s="14"/>
      <c r="C62" s="14"/>
      <c r="D62" s="14"/>
      <c r="E62" s="27"/>
    </row>
    <row r="63" spans="1:5" x14ac:dyDescent="0.2">
      <c r="A63" s="78"/>
      <c r="B63" s="84">
        <f>SUM(B54:B62)</f>
        <v>2171.48</v>
      </c>
      <c r="C63" s="14"/>
      <c r="D63" s="14"/>
      <c r="E63" s="27"/>
    </row>
    <row r="64" spans="1:5" ht="31.5" x14ac:dyDescent="0.2">
      <c r="A64" s="66" t="s">
        <v>7</v>
      </c>
      <c r="B64" s="67" t="s">
        <v>1</v>
      </c>
      <c r="C64" s="13"/>
      <c r="D64" s="13"/>
      <c r="E64" s="29"/>
    </row>
    <row r="65" spans="1:5" ht="25.5" x14ac:dyDescent="0.2">
      <c r="A65" s="24" t="s">
        <v>2</v>
      </c>
      <c r="B65" s="3" t="s">
        <v>28</v>
      </c>
      <c r="C65" s="3" t="s">
        <v>8</v>
      </c>
      <c r="D65" s="3" t="s">
        <v>4</v>
      </c>
      <c r="E65" s="25" t="s">
        <v>5</v>
      </c>
    </row>
    <row r="66" spans="1:5" x14ac:dyDescent="0.2">
      <c r="A66" s="78">
        <v>41870</v>
      </c>
      <c r="B66" s="147">
        <v>45.8</v>
      </c>
      <c r="C66" s="14" t="s">
        <v>104</v>
      </c>
      <c r="D66" s="14" t="s">
        <v>38</v>
      </c>
      <c r="E66" s="27" t="s">
        <v>42</v>
      </c>
    </row>
    <row r="67" spans="1:5" ht="38.25" x14ac:dyDescent="0.2">
      <c r="A67" s="78">
        <v>41913</v>
      </c>
      <c r="B67" s="147">
        <v>59</v>
      </c>
      <c r="C67" s="86" t="s">
        <v>113</v>
      </c>
      <c r="D67" s="14" t="s">
        <v>38</v>
      </c>
      <c r="E67" s="27" t="s">
        <v>51</v>
      </c>
    </row>
    <row r="68" spans="1:5" ht="38.25" x14ac:dyDescent="0.2">
      <c r="A68" s="78">
        <v>41913</v>
      </c>
      <c r="B68" s="147">
        <v>29</v>
      </c>
      <c r="C68" s="86" t="s">
        <v>113</v>
      </c>
      <c r="D68" s="14" t="s">
        <v>37</v>
      </c>
      <c r="E68" s="27" t="s">
        <v>42</v>
      </c>
    </row>
    <row r="69" spans="1:5" x14ac:dyDescent="0.2">
      <c r="A69" s="78">
        <v>41954</v>
      </c>
      <c r="B69" s="147">
        <v>29</v>
      </c>
      <c r="C69" s="14" t="s">
        <v>114</v>
      </c>
      <c r="D69" s="14" t="s">
        <v>37</v>
      </c>
      <c r="E69" s="27" t="s">
        <v>42</v>
      </c>
    </row>
    <row r="70" spans="1:5" x14ac:dyDescent="0.2">
      <c r="A70" s="78">
        <v>41967</v>
      </c>
      <c r="B70" s="147">
        <v>38</v>
      </c>
      <c r="C70" s="14" t="s">
        <v>52</v>
      </c>
      <c r="D70" s="14" t="s">
        <v>38</v>
      </c>
      <c r="E70" s="27" t="s">
        <v>42</v>
      </c>
    </row>
    <row r="71" spans="1:5" x14ac:dyDescent="0.2">
      <c r="A71" s="78">
        <v>41968</v>
      </c>
      <c r="B71" s="147">
        <v>37</v>
      </c>
      <c r="C71" s="14" t="s">
        <v>52</v>
      </c>
      <c r="D71" s="14" t="s">
        <v>54</v>
      </c>
      <c r="E71" s="27" t="s">
        <v>42</v>
      </c>
    </row>
    <row r="72" spans="1:5" ht="25.5" x14ac:dyDescent="0.2">
      <c r="A72" s="78">
        <v>41977</v>
      </c>
      <c r="B72" s="147">
        <v>46.4</v>
      </c>
      <c r="C72" s="14" t="s">
        <v>102</v>
      </c>
      <c r="D72" s="14" t="s">
        <v>38</v>
      </c>
      <c r="E72" s="27" t="s">
        <v>42</v>
      </c>
    </row>
    <row r="73" spans="1:5" ht="25.5" x14ac:dyDescent="0.2">
      <c r="A73" s="78">
        <v>41986</v>
      </c>
      <c r="B73" s="147">
        <v>51.3</v>
      </c>
      <c r="C73" s="79" t="s">
        <v>102</v>
      </c>
      <c r="D73" s="14" t="s">
        <v>38</v>
      </c>
      <c r="E73" s="27" t="s">
        <v>42</v>
      </c>
    </row>
    <row r="74" spans="1:5" ht="25.5" x14ac:dyDescent="0.2">
      <c r="A74" s="78">
        <v>42074</v>
      </c>
      <c r="B74" s="147">
        <v>25.3</v>
      </c>
      <c r="C74" s="14" t="s">
        <v>117</v>
      </c>
      <c r="D74" s="14" t="s">
        <v>38</v>
      </c>
      <c r="E74" s="27" t="s">
        <v>42</v>
      </c>
    </row>
    <row r="75" spans="1:5" ht="25.5" x14ac:dyDescent="0.2">
      <c r="A75" s="78">
        <v>42074</v>
      </c>
      <c r="B75" s="147">
        <v>27.9</v>
      </c>
      <c r="C75" s="14" t="s">
        <v>117</v>
      </c>
      <c r="D75" s="14" t="s">
        <v>38</v>
      </c>
      <c r="E75" s="27" t="s">
        <v>42</v>
      </c>
    </row>
    <row r="76" spans="1:5" x14ac:dyDescent="0.2">
      <c r="A76" s="78">
        <v>42089</v>
      </c>
      <c r="B76" s="147">
        <v>15.5</v>
      </c>
      <c r="C76" s="14" t="s">
        <v>41</v>
      </c>
      <c r="D76" s="14" t="s">
        <v>38</v>
      </c>
      <c r="E76" s="27" t="s">
        <v>40</v>
      </c>
    </row>
    <row r="77" spans="1:5" x14ac:dyDescent="0.2">
      <c r="A77" s="78">
        <v>42089</v>
      </c>
      <c r="B77" s="147">
        <v>31</v>
      </c>
      <c r="C77" s="14" t="s">
        <v>41</v>
      </c>
      <c r="D77" s="14" t="s">
        <v>37</v>
      </c>
      <c r="E77" s="27" t="s">
        <v>42</v>
      </c>
    </row>
    <row r="78" spans="1:5" x14ac:dyDescent="0.2">
      <c r="A78" s="78">
        <v>42090</v>
      </c>
      <c r="B78" s="147">
        <v>61.3</v>
      </c>
      <c r="C78" s="14" t="s">
        <v>41</v>
      </c>
      <c r="D78" s="14" t="s">
        <v>38</v>
      </c>
      <c r="E78" s="27" t="s">
        <v>40</v>
      </c>
    </row>
    <row r="79" spans="1:5" x14ac:dyDescent="0.2">
      <c r="A79" s="78">
        <v>42094</v>
      </c>
      <c r="B79" s="147">
        <v>3.5</v>
      </c>
      <c r="C79" s="14" t="s">
        <v>61</v>
      </c>
      <c r="D79" s="14" t="s">
        <v>56</v>
      </c>
      <c r="E79" s="27" t="s">
        <v>42</v>
      </c>
    </row>
    <row r="80" spans="1:5" ht="25.5" x14ac:dyDescent="0.2">
      <c r="A80" s="78">
        <v>42167</v>
      </c>
      <c r="B80" s="147">
        <v>135.9</v>
      </c>
      <c r="C80" s="14" t="s">
        <v>115</v>
      </c>
      <c r="D80" s="14" t="s">
        <v>91</v>
      </c>
      <c r="E80" s="27" t="s">
        <v>40</v>
      </c>
    </row>
    <row r="81" spans="1:5" ht="25.5" x14ac:dyDescent="0.2">
      <c r="A81" s="78">
        <v>42188</v>
      </c>
      <c r="B81" s="147">
        <v>72.900000000000006</v>
      </c>
      <c r="C81" s="14" t="s">
        <v>115</v>
      </c>
      <c r="D81" s="14" t="s">
        <v>101</v>
      </c>
      <c r="E81" s="27" t="s">
        <v>40</v>
      </c>
    </row>
    <row r="82" spans="1:5" ht="25.5" x14ac:dyDescent="0.2">
      <c r="A82" s="78">
        <v>42188</v>
      </c>
      <c r="B82" s="147">
        <v>41</v>
      </c>
      <c r="C82" s="14" t="s">
        <v>115</v>
      </c>
      <c r="D82" s="14" t="s">
        <v>100</v>
      </c>
      <c r="E82" s="27" t="s">
        <v>42</v>
      </c>
    </row>
    <row r="83" spans="1:5" x14ac:dyDescent="0.2">
      <c r="A83" s="78"/>
      <c r="B83" s="14"/>
      <c r="C83" s="14"/>
      <c r="D83" s="14"/>
      <c r="E83" s="27"/>
    </row>
    <row r="84" spans="1:5" x14ac:dyDescent="0.2">
      <c r="A84" s="78"/>
      <c r="B84" s="84">
        <f>SUM(B66:B83)</f>
        <v>749.8</v>
      </c>
      <c r="C84" s="14"/>
      <c r="D84" s="14"/>
      <c r="E84" s="27"/>
    </row>
    <row r="85" spans="1:5" ht="31.5" x14ac:dyDescent="0.25">
      <c r="A85" s="30" t="s">
        <v>9</v>
      </c>
      <c r="B85" s="11" t="s">
        <v>6</v>
      </c>
      <c r="C85" s="5"/>
      <c r="D85" s="5"/>
      <c r="E85" s="31"/>
    </row>
    <row r="86" spans="1:5" x14ac:dyDescent="0.2">
      <c r="A86" s="24" t="s">
        <v>2</v>
      </c>
      <c r="B86" s="3" t="s">
        <v>28</v>
      </c>
      <c r="C86" s="3"/>
      <c r="D86" s="3"/>
      <c r="E86" s="25"/>
    </row>
    <row r="87" spans="1:5" x14ac:dyDescent="0.2">
      <c r="A87" s="26"/>
      <c r="B87" s="14"/>
      <c r="C87" s="14"/>
      <c r="D87" s="88" t="s">
        <v>88</v>
      </c>
      <c r="E87" s="89"/>
    </row>
    <row r="88" spans="1:5" x14ac:dyDescent="0.2">
      <c r="A88" s="26"/>
      <c r="B88" s="14"/>
      <c r="C88" s="14"/>
      <c r="D88" s="14"/>
      <c r="E88" s="27"/>
    </row>
    <row r="89" spans="1:5" x14ac:dyDescent="0.2">
      <c r="A89" s="26"/>
      <c r="B89" s="14"/>
      <c r="C89" s="14"/>
      <c r="D89" s="14"/>
      <c r="E89" s="27"/>
    </row>
    <row r="90" spans="1:5" x14ac:dyDescent="0.2">
      <c r="A90" s="26"/>
      <c r="B90" s="14"/>
      <c r="C90" s="14"/>
      <c r="D90" s="14"/>
      <c r="E90" s="27"/>
    </row>
    <row r="91" spans="1:5" ht="30" x14ac:dyDescent="0.2">
      <c r="A91" s="68" t="s">
        <v>71</v>
      </c>
      <c r="B91" s="17"/>
      <c r="C91" s="18"/>
      <c r="D91" s="19"/>
      <c r="E91" s="32"/>
    </row>
    <row r="92" spans="1:5" ht="13.5" thickBot="1" x14ac:dyDescent="0.25">
      <c r="A92" s="33"/>
      <c r="B92" s="20" t="s">
        <v>28</v>
      </c>
      <c r="C92" s="21"/>
      <c r="D92" s="21"/>
      <c r="E92" s="34"/>
    </row>
    <row r="93" spans="1:5" x14ac:dyDescent="0.2">
      <c r="A93" s="26"/>
      <c r="B93" s="14"/>
      <c r="C93" s="14"/>
      <c r="D93" s="14"/>
      <c r="E93" s="27"/>
    </row>
    <row r="94" spans="1:5" ht="25.5" x14ac:dyDescent="0.2">
      <c r="A94" s="26" t="s">
        <v>29</v>
      </c>
      <c r="B94" s="85">
        <f>SUM(B84,B63,B51,B35,B11)</f>
        <v>22618.31</v>
      </c>
      <c r="C94" s="14"/>
      <c r="D94" s="14"/>
      <c r="E94" s="27"/>
    </row>
    <row r="95" spans="1:5" x14ac:dyDescent="0.2">
      <c r="A95" s="35"/>
      <c r="B95" s="1"/>
      <c r="C95" s="1"/>
      <c r="D95" s="1"/>
      <c r="E95" s="36"/>
    </row>
    <row r="96" spans="1:5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</sheetData>
  <sortState ref="A65:E84">
    <sortCondition ref="A64"/>
  </sortState>
  <mergeCells count="2">
    <mergeCell ref="A3:E3"/>
    <mergeCell ref="A36:E36"/>
  </mergeCells>
  <printOptions gridLines="1"/>
  <pageMargins left="0.7" right="0.7" top="0.75" bottom="0.75" header="0.3" footer="0.3"/>
  <pageSetup paperSize="8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="80" zoomScaleNormal="80" workbookViewId="0">
      <selection activeCell="C24" sqref="C24"/>
    </sheetView>
  </sheetViews>
  <sheetFormatPr defaultRowHeight="12.75" x14ac:dyDescent="0.2"/>
  <cols>
    <col min="1" max="1" width="23.85546875" style="41" customWidth="1"/>
    <col min="2" max="2" width="23.140625" style="41" customWidth="1"/>
    <col min="3" max="3" width="27.42578125" style="41" customWidth="1"/>
    <col min="4" max="4" width="27.140625" style="41" customWidth="1"/>
    <col min="5" max="5" width="28.140625" style="41" customWidth="1"/>
    <col min="6" max="16384" width="9.140625" style="42"/>
  </cols>
  <sheetData>
    <row r="1" spans="1:5" s="41" customFormat="1" ht="36" customHeight="1" x14ac:dyDescent="0.2">
      <c r="A1" s="112" t="s">
        <v>31</v>
      </c>
      <c r="B1" s="105" t="s">
        <v>45</v>
      </c>
      <c r="C1" s="105"/>
      <c r="D1" s="105"/>
      <c r="E1" s="117"/>
    </row>
    <row r="2" spans="1:5" s="6" customFormat="1" ht="35.25" customHeight="1" x14ac:dyDescent="0.2">
      <c r="A2" s="118" t="s">
        <v>23</v>
      </c>
      <c r="B2" s="119" t="s">
        <v>46</v>
      </c>
      <c r="C2" s="120" t="s">
        <v>24</v>
      </c>
      <c r="D2" s="119" t="s">
        <v>66</v>
      </c>
      <c r="E2" s="121"/>
    </row>
    <row r="3" spans="1:5" s="40" customFormat="1" ht="35.25" customHeight="1" x14ac:dyDescent="0.25">
      <c r="A3" s="158" t="s">
        <v>32</v>
      </c>
      <c r="B3" s="159"/>
      <c r="C3" s="159"/>
      <c r="D3" s="159"/>
      <c r="E3" s="160"/>
    </row>
    <row r="4" spans="1:5" s="6" customFormat="1" ht="31.5" x14ac:dyDescent="0.25">
      <c r="A4" s="62" t="s">
        <v>10</v>
      </c>
      <c r="B4" s="63" t="s">
        <v>1</v>
      </c>
      <c r="C4" s="10"/>
      <c r="D4" s="10"/>
      <c r="E4" s="48"/>
    </row>
    <row r="5" spans="1:5" ht="25.5" x14ac:dyDescent="0.2">
      <c r="A5" s="51" t="s">
        <v>2</v>
      </c>
      <c r="B5" s="3" t="s">
        <v>28</v>
      </c>
      <c r="C5" s="3" t="s">
        <v>11</v>
      </c>
      <c r="D5" s="3" t="s">
        <v>12</v>
      </c>
      <c r="E5" s="25" t="s">
        <v>5</v>
      </c>
    </row>
    <row r="6" spans="1:5" x14ac:dyDescent="0.2">
      <c r="A6" s="80"/>
      <c r="E6" s="46"/>
    </row>
    <row r="7" spans="1:5" x14ac:dyDescent="0.2">
      <c r="A7" s="45"/>
      <c r="E7" s="46"/>
    </row>
    <row r="8" spans="1:5" x14ac:dyDescent="0.2">
      <c r="A8" s="45"/>
      <c r="E8" s="46"/>
    </row>
    <row r="9" spans="1:5" x14ac:dyDescent="0.2">
      <c r="A9" s="45"/>
      <c r="E9" s="46"/>
    </row>
    <row r="10" spans="1:5" x14ac:dyDescent="0.2">
      <c r="A10" s="45"/>
      <c r="E10" s="46"/>
    </row>
    <row r="11" spans="1:5" x14ac:dyDescent="0.2">
      <c r="A11" s="45"/>
      <c r="E11" s="46"/>
    </row>
    <row r="12" spans="1:5" x14ac:dyDescent="0.2">
      <c r="A12" s="45"/>
      <c r="E12" s="46"/>
    </row>
    <row r="13" spans="1:5" x14ac:dyDescent="0.2">
      <c r="A13" s="45"/>
      <c r="E13" s="46"/>
    </row>
    <row r="14" spans="1:5" x14ac:dyDescent="0.2">
      <c r="A14" s="45"/>
      <c r="E14" s="46"/>
    </row>
    <row r="15" spans="1:5" x14ac:dyDescent="0.2">
      <c r="A15" s="45"/>
      <c r="E15" s="46"/>
    </row>
    <row r="16" spans="1:5" hidden="1" x14ac:dyDescent="0.2">
      <c r="A16" s="45"/>
      <c r="E16" s="46"/>
    </row>
    <row r="17" spans="1:5" s="43" customFormat="1" x14ac:dyDescent="0.2">
      <c r="A17" s="45"/>
      <c r="B17" s="41"/>
      <c r="C17" s="41"/>
      <c r="D17" s="41"/>
      <c r="E17" s="46"/>
    </row>
    <row r="18" spans="1:5" ht="31.5" x14ac:dyDescent="0.25">
      <c r="A18" s="69" t="s">
        <v>10</v>
      </c>
      <c r="B18" s="70" t="s">
        <v>25</v>
      </c>
      <c r="C18" s="11"/>
      <c r="D18" s="11"/>
      <c r="E18" s="53"/>
    </row>
    <row r="19" spans="1:5" x14ac:dyDescent="0.2">
      <c r="A19" s="49" t="s">
        <v>2</v>
      </c>
      <c r="B19" s="4" t="s">
        <v>28</v>
      </c>
      <c r="C19" s="4"/>
      <c r="D19" s="4"/>
      <c r="E19" s="50"/>
    </row>
    <row r="20" spans="1:5" ht="38.25" x14ac:dyDescent="0.2">
      <c r="A20" s="80">
        <v>42122</v>
      </c>
      <c r="B20" s="146">
        <v>83.5</v>
      </c>
      <c r="C20" s="41" t="s">
        <v>121</v>
      </c>
      <c r="D20" s="41" t="s">
        <v>120</v>
      </c>
      <c r="E20" s="46" t="s">
        <v>68</v>
      </c>
    </row>
    <row r="21" spans="1:5" x14ac:dyDescent="0.2">
      <c r="A21" s="45"/>
      <c r="E21" s="46"/>
    </row>
    <row r="22" spans="1:5" x14ac:dyDescent="0.2">
      <c r="A22" s="45"/>
      <c r="E22" s="46"/>
    </row>
    <row r="23" spans="1:5" x14ac:dyDescent="0.2">
      <c r="A23" s="45"/>
      <c r="E23" s="46"/>
    </row>
    <row r="24" spans="1:5" x14ac:dyDescent="0.2">
      <c r="A24" s="45"/>
      <c r="E24" s="46"/>
    </row>
    <row r="25" spans="1:5" x14ac:dyDescent="0.2">
      <c r="A25" s="45"/>
      <c r="E25" s="46"/>
    </row>
    <row r="26" spans="1:5" s="44" customFormat="1" x14ac:dyDescent="0.2">
      <c r="A26" s="45"/>
      <c r="B26" s="84">
        <f>SUM(B20:B25)</f>
        <v>83.5</v>
      </c>
      <c r="C26" s="41"/>
      <c r="D26" s="41"/>
      <c r="E26" s="46"/>
    </row>
    <row r="27" spans="1:5" ht="45" x14ac:dyDescent="0.2">
      <c r="A27" s="71" t="s">
        <v>35</v>
      </c>
      <c r="B27" s="54"/>
      <c r="C27" s="55"/>
      <c r="D27" s="56"/>
      <c r="E27" s="57"/>
    </row>
    <row r="28" spans="1:5" x14ac:dyDescent="0.2">
      <c r="A28" s="58"/>
      <c r="B28" s="3" t="s">
        <v>28</v>
      </c>
      <c r="C28" s="59"/>
      <c r="D28" s="59"/>
      <c r="E28" s="60"/>
    </row>
    <row r="29" spans="1:5" x14ac:dyDescent="0.2">
      <c r="A29" s="45"/>
      <c r="E29" s="46"/>
    </row>
    <row r="30" spans="1:5" x14ac:dyDescent="0.2">
      <c r="A30" s="45"/>
      <c r="E30" s="46"/>
    </row>
    <row r="31" spans="1:5" x14ac:dyDescent="0.2">
      <c r="A31" s="45"/>
      <c r="E31" s="46"/>
    </row>
    <row r="32" spans="1:5" x14ac:dyDescent="0.2">
      <c r="A32" s="45"/>
      <c r="E32" s="46"/>
    </row>
    <row r="33" spans="1:5" x14ac:dyDescent="0.2">
      <c r="A33" s="45"/>
      <c r="E33" s="46"/>
    </row>
    <row r="34" spans="1:5" ht="25.5" x14ac:dyDescent="0.2">
      <c r="A34" s="35" t="s">
        <v>29</v>
      </c>
      <c r="B34" s="95">
        <f>SUM(B26)</f>
        <v>83.5</v>
      </c>
      <c r="C34" s="37"/>
      <c r="D34" s="37"/>
      <c r="E34" s="47"/>
    </row>
  </sheetData>
  <mergeCells count="1">
    <mergeCell ref="A3:E3"/>
  </mergeCells>
  <printOptions gridLines="1"/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="80" zoomScaleNormal="80" zoomScalePageLayoutView="60" workbookViewId="0">
      <selection activeCell="C8" sqref="C8"/>
    </sheetView>
  </sheetViews>
  <sheetFormatPr defaultRowHeight="12.75" x14ac:dyDescent="0.2"/>
  <cols>
    <col min="1" max="1" width="23.85546875" style="72" customWidth="1"/>
    <col min="2" max="2" width="32.140625" style="72" bestFit="1" customWidth="1"/>
    <col min="3" max="3" width="34.28515625" style="72" bestFit="1" customWidth="1"/>
    <col min="4" max="4" width="27.140625" style="72" customWidth="1"/>
    <col min="5" max="5" width="28.140625" style="72" customWidth="1"/>
    <col min="6" max="16384" width="9.140625" style="76"/>
  </cols>
  <sheetData>
    <row r="1" spans="1:5" ht="34.5" customHeight="1" x14ac:dyDescent="0.25">
      <c r="A1" s="97" t="s">
        <v>31</v>
      </c>
      <c r="B1" s="101" t="s">
        <v>45</v>
      </c>
      <c r="C1" s="98"/>
      <c r="D1" s="98"/>
      <c r="E1" s="22"/>
    </row>
    <row r="2" spans="1:5" ht="30" customHeight="1" x14ac:dyDescent="0.2">
      <c r="A2" s="99" t="s">
        <v>23</v>
      </c>
      <c r="B2" s="102" t="s">
        <v>46</v>
      </c>
      <c r="C2" s="100" t="s">
        <v>24</v>
      </c>
      <c r="D2" s="103" t="s">
        <v>49</v>
      </c>
      <c r="E2" s="96"/>
    </row>
    <row r="3" spans="1:5" ht="18" x14ac:dyDescent="0.2">
      <c r="A3" s="161" t="s">
        <v>33</v>
      </c>
      <c r="B3" s="162"/>
      <c r="C3" s="162"/>
      <c r="D3" s="162"/>
      <c r="E3" s="163"/>
    </row>
    <row r="4" spans="1:5" ht="20.25" customHeight="1" x14ac:dyDescent="0.25">
      <c r="A4" s="62" t="s">
        <v>16</v>
      </c>
      <c r="B4" s="10"/>
      <c r="C4" s="10"/>
      <c r="D4" s="10"/>
      <c r="E4" s="48"/>
    </row>
    <row r="5" spans="1:5" ht="19.5" customHeight="1" x14ac:dyDescent="0.2">
      <c r="A5" s="51" t="s">
        <v>2</v>
      </c>
      <c r="B5" s="3" t="s">
        <v>17</v>
      </c>
      <c r="C5" s="3" t="s">
        <v>18</v>
      </c>
      <c r="D5" s="3" t="s">
        <v>19</v>
      </c>
      <c r="E5" s="25"/>
    </row>
    <row r="6" spans="1:5" ht="25.5" x14ac:dyDescent="0.2">
      <c r="A6" s="83">
        <v>41871</v>
      </c>
      <c r="B6" s="72" t="s">
        <v>93</v>
      </c>
      <c r="C6" s="72" t="s">
        <v>123</v>
      </c>
      <c r="D6" s="146">
        <v>100</v>
      </c>
      <c r="E6" s="74"/>
    </row>
    <row r="7" spans="1:5" x14ac:dyDescent="0.2">
      <c r="A7" s="83">
        <v>41981</v>
      </c>
      <c r="B7" s="72" t="s">
        <v>95</v>
      </c>
      <c r="C7" s="72" t="s">
        <v>94</v>
      </c>
      <c r="D7" s="146">
        <v>60</v>
      </c>
      <c r="E7" s="74"/>
    </row>
    <row r="8" spans="1:5" x14ac:dyDescent="0.2">
      <c r="A8" s="83">
        <v>41983</v>
      </c>
      <c r="B8" s="72" t="s">
        <v>96</v>
      </c>
      <c r="C8" s="72" t="s">
        <v>128</v>
      </c>
      <c r="D8" s="146">
        <v>80</v>
      </c>
      <c r="E8" s="74"/>
    </row>
    <row r="9" spans="1:5" x14ac:dyDescent="0.2">
      <c r="A9" s="83">
        <v>41985</v>
      </c>
      <c r="B9" s="72" t="s">
        <v>107</v>
      </c>
      <c r="C9" s="72" t="s">
        <v>108</v>
      </c>
      <c r="D9" s="146">
        <v>20</v>
      </c>
      <c r="E9" s="74"/>
    </row>
    <row r="10" spans="1:5" x14ac:dyDescent="0.2">
      <c r="A10" s="83">
        <v>41988</v>
      </c>
      <c r="B10" s="72" t="s">
        <v>97</v>
      </c>
      <c r="C10" s="72" t="s">
        <v>98</v>
      </c>
      <c r="D10" s="146">
        <v>25</v>
      </c>
      <c r="E10" s="74"/>
    </row>
    <row r="11" spans="1:5" ht="25.5" x14ac:dyDescent="0.2">
      <c r="A11" s="83">
        <v>42107</v>
      </c>
      <c r="B11" s="72" t="s">
        <v>64</v>
      </c>
      <c r="C11" s="72" t="s">
        <v>106</v>
      </c>
      <c r="D11" s="146">
        <v>20</v>
      </c>
      <c r="E11" s="74"/>
    </row>
    <row r="12" spans="1:5" s="77" customFormat="1" ht="25.5" x14ac:dyDescent="0.2">
      <c r="A12" s="83">
        <v>42108</v>
      </c>
      <c r="B12" s="72" t="s">
        <v>67</v>
      </c>
      <c r="C12" s="72" t="s">
        <v>118</v>
      </c>
      <c r="D12" s="146">
        <v>20</v>
      </c>
      <c r="E12" s="74"/>
    </row>
    <row r="13" spans="1:5" x14ac:dyDescent="0.2">
      <c r="A13" s="73"/>
      <c r="D13" s="41"/>
      <c r="E13" s="74"/>
    </row>
    <row r="14" spans="1:5" x14ac:dyDescent="0.2">
      <c r="A14" s="73"/>
      <c r="D14" s="41"/>
      <c r="E14" s="74"/>
    </row>
    <row r="15" spans="1:5" x14ac:dyDescent="0.2">
      <c r="A15" s="73"/>
      <c r="D15" s="90">
        <f>SUM(D6:D14)</f>
        <v>325</v>
      </c>
      <c r="E15" s="74"/>
    </row>
    <row r="16" spans="1:5" ht="15.75" x14ac:dyDescent="0.25">
      <c r="A16" s="66" t="s">
        <v>20</v>
      </c>
      <c r="B16" s="12"/>
      <c r="C16" s="12"/>
      <c r="D16" s="12"/>
      <c r="E16" s="52"/>
    </row>
    <row r="17" spans="1:5" x14ac:dyDescent="0.2">
      <c r="A17" s="51" t="s">
        <v>2</v>
      </c>
      <c r="B17" s="3" t="s">
        <v>17</v>
      </c>
      <c r="C17" s="3" t="s">
        <v>21</v>
      </c>
      <c r="D17" s="3" t="s">
        <v>22</v>
      </c>
      <c r="E17" s="25"/>
    </row>
    <row r="18" spans="1:5" x14ac:dyDescent="0.2">
      <c r="A18" s="80">
        <v>42094</v>
      </c>
      <c r="B18" s="72" t="s">
        <v>62</v>
      </c>
      <c r="C18" s="72" t="s">
        <v>63</v>
      </c>
      <c r="D18" s="149">
        <v>60</v>
      </c>
      <c r="E18" s="74"/>
    </row>
    <row r="19" spans="1:5" x14ac:dyDescent="0.2">
      <c r="A19" s="73"/>
      <c r="D19" s="41"/>
      <c r="E19" s="74"/>
    </row>
    <row r="20" spans="1:5" x14ac:dyDescent="0.2">
      <c r="A20" s="73"/>
      <c r="D20" s="41"/>
      <c r="E20" s="74"/>
    </row>
    <row r="21" spans="1:5" ht="66" customHeight="1" x14ac:dyDescent="0.2">
      <c r="A21" s="164" t="s">
        <v>34</v>
      </c>
      <c r="B21" s="165"/>
      <c r="E21" s="74"/>
    </row>
    <row r="22" spans="1:5" x14ac:dyDescent="0.2">
      <c r="A22" s="73"/>
      <c r="D22" s="90">
        <f>SUM(D18:D21)</f>
        <v>60</v>
      </c>
      <c r="E22" s="74"/>
    </row>
    <row r="23" spans="1:5" ht="45" x14ac:dyDescent="0.2">
      <c r="A23" s="71" t="s">
        <v>36</v>
      </c>
      <c r="B23" s="54"/>
      <c r="C23" s="55"/>
      <c r="D23" s="56"/>
      <c r="E23" s="57"/>
    </row>
    <row r="24" spans="1:5" x14ac:dyDescent="0.2">
      <c r="A24" s="58"/>
      <c r="B24" s="3" t="s">
        <v>28</v>
      </c>
      <c r="C24" s="59"/>
      <c r="D24" s="59"/>
      <c r="E24" s="60"/>
    </row>
    <row r="25" spans="1:5" ht="25.5" x14ac:dyDescent="0.2">
      <c r="A25" s="35" t="s">
        <v>29</v>
      </c>
      <c r="B25" s="127">
        <f>SUM(D15,D22)</f>
        <v>385</v>
      </c>
      <c r="C25" s="61"/>
      <c r="D25" s="61"/>
      <c r="E25" s="75"/>
    </row>
    <row r="26" spans="1:5" x14ac:dyDescent="0.2">
      <c r="A26" s="76"/>
      <c r="B26" s="76"/>
      <c r="C26" s="76"/>
      <c r="D26" s="76"/>
      <c r="E26" s="76"/>
    </row>
    <row r="27" spans="1:5" x14ac:dyDescent="0.2">
      <c r="A27" s="76"/>
      <c r="B27" s="76"/>
      <c r="C27" s="76"/>
      <c r="D27" s="76"/>
      <c r="E27" s="76"/>
    </row>
  </sheetData>
  <mergeCells count="2">
    <mergeCell ref="A3:E3"/>
    <mergeCell ref="A21:B21"/>
  </mergeCells>
  <printOptions gridLines="1"/>
  <pageMargins left="0.7" right="0.7" top="0.75" bottom="0.75" header="0.3" footer="0.3"/>
  <pageSetup paperSize="9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80" zoomScaleNormal="80" workbookViewId="0">
      <selection activeCell="C21" sqref="C21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112" t="s">
        <v>31</v>
      </c>
      <c r="B1" s="105" t="s">
        <v>45</v>
      </c>
      <c r="C1" s="105"/>
      <c r="D1" s="105"/>
      <c r="E1" s="104"/>
    </row>
    <row r="2" spans="1:5" ht="29.25" customHeight="1" x14ac:dyDescent="0.25">
      <c r="A2" s="113" t="s">
        <v>23</v>
      </c>
      <c r="B2" s="114" t="s">
        <v>46</v>
      </c>
      <c r="C2" s="115" t="s">
        <v>24</v>
      </c>
      <c r="D2" s="116" t="s">
        <v>66</v>
      </c>
      <c r="E2" s="108"/>
    </row>
    <row r="3" spans="1:5" ht="29.25" customHeight="1" x14ac:dyDescent="0.2">
      <c r="A3" s="166" t="s">
        <v>13</v>
      </c>
      <c r="B3" s="167"/>
      <c r="C3" s="167"/>
      <c r="D3" s="167"/>
      <c r="E3" s="168"/>
    </row>
    <row r="4" spans="1:5" ht="39.75" customHeight="1" x14ac:dyDescent="0.25">
      <c r="A4" s="128" t="s">
        <v>13</v>
      </c>
      <c r="B4" s="129" t="s">
        <v>1</v>
      </c>
      <c r="C4" s="130"/>
      <c r="D4" s="130"/>
      <c r="E4" s="131"/>
    </row>
    <row r="5" spans="1:5" ht="45" x14ac:dyDescent="0.25">
      <c r="A5" s="132" t="s">
        <v>2</v>
      </c>
      <c r="B5" s="106" t="s">
        <v>3</v>
      </c>
      <c r="C5" s="106" t="s">
        <v>14</v>
      </c>
      <c r="D5" s="106"/>
      <c r="E5" s="108" t="s">
        <v>15</v>
      </c>
    </row>
    <row r="6" spans="1:5" ht="14.25" x14ac:dyDescent="0.2">
      <c r="A6" s="133">
        <v>42110</v>
      </c>
      <c r="B6" s="150">
        <v>172.5</v>
      </c>
      <c r="C6" s="134" t="s">
        <v>122</v>
      </c>
      <c r="D6" s="134"/>
      <c r="E6" s="135" t="s">
        <v>65</v>
      </c>
    </row>
    <row r="7" spans="1:5" ht="28.5" x14ac:dyDescent="0.2">
      <c r="A7" s="136">
        <v>42115</v>
      </c>
      <c r="B7" s="151">
        <v>55</v>
      </c>
      <c r="C7" s="107" t="s">
        <v>119</v>
      </c>
      <c r="D7" s="107"/>
      <c r="E7" s="137" t="s">
        <v>65</v>
      </c>
    </row>
    <row r="8" spans="1:5" ht="14.25" x14ac:dyDescent="0.2">
      <c r="A8" s="136"/>
      <c r="B8" s="151"/>
      <c r="C8" s="107"/>
      <c r="D8" s="107"/>
      <c r="E8" s="137"/>
    </row>
    <row r="9" spans="1:5" ht="14.25" x14ac:dyDescent="0.2">
      <c r="A9" s="138"/>
      <c r="B9" s="151"/>
      <c r="C9" s="107"/>
      <c r="D9" s="107"/>
      <c r="E9" s="137"/>
    </row>
    <row r="10" spans="1:5" ht="14.25" x14ac:dyDescent="0.2">
      <c r="A10" s="138"/>
      <c r="B10" s="151">
        <f>SUM(B6:B9)</f>
        <v>227.5</v>
      </c>
      <c r="C10" s="107"/>
      <c r="D10" s="107"/>
      <c r="E10" s="137"/>
    </row>
    <row r="11" spans="1:5" ht="30" x14ac:dyDescent="0.25">
      <c r="A11" s="128" t="s">
        <v>13</v>
      </c>
      <c r="B11" s="129" t="s">
        <v>25</v>
      </c>
      <c r="C11" s="130"/>
      <c r="D11" s="130"/>
      <c r="E11" s="131"/>
    </row>
    <row r="12" spans="1:5" ht="15" customHeight="1" x14ac:dyDescent="0.2">
      <c r="A12" s="109" t="s">
        <v>2</v>
      </c>
      <c r="B12" s="6" t="s">
        <v>3</v>
      </c>
      <c r="C12" s="6"/>
      <c r="D12" s="6"/>
      <c r="E12" s="110"/>
    </row>
    <row r="13" spans="1:5" x14ac:dyDescent="0.2">
      <c r="A13" s="143">
        <v>41852</v>
      </c>
      <c r="B13" s="149">
        <v>13.79</v>
      </c>
      <c r="C13" s="41" t="s">
        <v>109</v>
      </c>
      <c r="E13" s="46"/>
    </row>
    <row r="14" spans="1:5" x14ac:dyDescent="0.2">
      <c r="A14" s="143">
        <v>41883</v>
      </c>
      <c r="B14" s="149">
        <v>126.82</v>
      </c>
      <c r="C14" s="41" t="s">
        <v>109</v>
      </c>
      <c r="E14" s="46"/>
    </row>
    <row r="15" spans="1:5" x14ac:dyDescent="0.2">
      <c r="A15" s="143">
        <v>41913</v>
      </c>
      <c r="B15" s="149">
        <v>16.32</v>
      </c>
      <c r="C15" s="41" t="s">
        <v>109</v>
      </c>
      <c r="E15" s="46"/>
    </row>
    <row r="16" spans="1:5" x14ac:dyDescent="0.2">
      <c r="A16" s="143">
        <v>41944</v>
      </c>
      <c r="B16" s="149">
        <v>30.26</v>
      </c>
      <c r="C16" s="41" t="s">
        <v>109</v>
      </c>
      <c r="E16" s="46"/>
    </row>
    <row r="17" spans="1:5" x14ac:dyDescent="0.2">
      <c r="A17" s="143">
        <v>42005</v>
      </c>
      <c r="B17" s="149">
        <v>123.04</v>
      </c>
      <c r="C17" s="41" t="s">
        <v>109</v>
      </c>
      <c r="E17" s="46"/>
    </row>
    <row r="18" spans="1:5" x14ac:dyDescent="0.2">
      <c r="A18" s="143">
        <v>42036</v>
      </c>
      <c r="B18" s="149">
        <v>172.25</v>
      </c>
      <c r="C18" s="41" t="s">
        <v>109</v>
      </c>
      <c r="E18" s="46"/>
    </row>
    <row r="19" spans="1:5" x14ac:dyDescent="0.2">
      <c r="A19" s="143"/>
      <c r="B19" s="149"/>
      <c r="C19" s="41"/>
      <c r="D19" s="41"/>
      <c r="E19" s="46"/>
    </row>
    <row r="20" spans="1:5" x14ac:dyDescent="0.2">
      <c r="A20" s="45"/>
      <c r="B20" s="149"/>
      <c r="C20" s="41"/>
      <c r="D20" s="41"/>
      <c r="E20" s="46"/>
    </row>
    <row r="21" spans="1:5" x14ac:dyDescent="0.2">
      <c r="A21" s="45"/>
      <c r="B21" s="149">
        <f>SUM(B13:B20)</f>
        <v>482.47999999999996</v>
      </c>
      <c r="C21" s="41"/>
      <c r="D21" s="41"/>
      <c r="E21" s="46"/>
    </row>
    <row r="22" spans="1:5" ht="45" x14ac:dyDescent="0.25">
      <c r="A22" s="111" t="s">
        <v>92</v>
      </c>
      <c r="B22" s="139"/>
      <c r="C22" s="140"/>
      <c r="D22" s="141"/>
      <c r="E22" s="142"/>
    </row>
    <row r="23" spans="1:5" x14ac:dyDescent="0.2">
      <c r="A23" s="45"/>
      <c r="B23" s="14"/>
      <c r="C23" s="41"/>
      <c r="D23" s="41"/>
      <c r="E23" s="46"/>
    </row>
    <row r="24" spans="1:5" x14ac:dyDescent="0.2">
      <c r="A24" s="45"/>
      <c r="B24" s="41"/>
      <c r="C24" s="41"/>
      <c r="D24" s="41"/>
      <c r="E24" s="46"/>
    </row>
    <row r="25" spans="1:5" x14ac:dyDescent="0.2">
      <c r="A25" s="45"/>
      <c r="B25" s="41"/>
      <c r="C25" s="41"/>
      <c r="D25" s="41"/>
      <c r="E25" s="46"/>
    </row>
    <row r="26" spans="1:5" x14ac:dyDescent="0.2">
      <c r="A26" s="45"/>
      <c r="B26" s="41"/>
      <c r="C26" s="41"/>
      <c r="D26" s="41"/>
      <c r="E26" s="46"/>
    </row>
    <row r="27" spans="1:5" ht="25.5" x14ac:dyDescent="0.2">
      <c r="A27" s="35" t="s">
        <v>29</v>
      </c>
      <c r="B27" s="127">
        <f>SUM(B21,B10)</f>
        <v>709.98</v>
      </c>
      <c r="C27" s="37"/>
      <c r="D27" s="37"/>
      <c r="E27" s="47"/>
    </row>
    <row r="28" spans="1:5" x14ac:dyDescent="0.2">
      <c r="A28" s="39"/>
      <c r="B28" s="39"/>
      <c r="C28" s="39"/>
      <c r="D28" s="39"/>
      <c r="E28" s="39"/>
    </row>
    <row r="29" spans="1:5" x14ac:dyDescent="0.2">
      <c r="A29" s="39"/>
      <c r="B29" s="39"/>
      <c r="C29" s="39"/>
      <c r="D29" s="39"/>
      <c r="E29" s="39"/>
    </row>
    <row r="30" spans="1:5" x14ac:dyDescent="0.2">
      <c r="A30" s="39"/>
      <c r="B30" s="39"/>
      <c r="C30" s="39"/>
      <c r="D30" s="39"/>
      <c r="E30" s="39"/>
    </row>
    <row r="31" spans="1:5" x14ac:dyDescent="0.2">
      <c r="A31" s="39"/>
      <c r="B31" s="39"/>
      <c r="C31" s="39"/>
      <c r="D31" s="39"/>
      <c r="E31" s="39"/>
    </row>
    <row r="32" spans="1:5" x14ac:dyDescent="0.2">
      <c r="A32" s="39"/>
      <c r="B32" s="39"/>
      <c r="C32" s="39"/>
      <c r="D32" s="39"/>
      <c r="E32" s="39"/>
    </row>
  </sheetData>
  <mergeCells count="1">
    <mergeCell ref="A3:E3"/>
  </mergeCells>
  <printOptions gridLines="1"/>
  <pageMargins left="0.7" right="0.7" top="0.75" bottom="0.75" header="0.3" footer="0.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Emma Powell</cp:lastModifiedBy>
  <cp:lastPrinted>2015-07-08T03:01:39Z</cp:lastPrinted>
  <dcterms:created xsi:type="dcterms:W3CDTF">2010-10-17T20:59:02Z</dcterms:created>
  <dcterms:modified xsi:type="dcterms:W3CDTF">2015-07-09T02:03:40Z</dcterms:modified>
</cp:coreProperties>
</file>