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'Gifts'!$A$1:$E$20</definedName>
    <definedName name="_xlnm.Print_Area" localSheetId="1">'Hospitality'!$A$1:$E$18</definedName>
    <definedName name="_xlnm.Print_Area" localSheetId="2">'Other'!$A$1:$E$16</definedName>
    <definedName name="_xlnm.Print_Area" localSheetId="0">'Travel'!$A$1:$E$50</definedName>
  </definedNames>
  <calcPr fullCalcOnLoad="1"/>
</workbook>
</file>

<file path=xl/sharedStrings.xml><?xml version="1.0" encoding="utf-8"?>
<sst xmlns="http://schemas.openxmlformats.org/spreadsheetml/2006/main" count="168" uniqueCount="83">
  <si>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</si>
  <si>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</si>
  <si>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</si>
  <si>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</si>
  <si>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</si>
  <si>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</si>
  <si>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</si>
  <si>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</si>
  <si>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</si>
  <si>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</si>
  <si>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</si>
  <si>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</si>
  <si>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</si>
  <si>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</si>
  <si>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</si>
  <si>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</si>
  <si>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</si>
  <si>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</si>
  <si>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</si>
  <si>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</si>
  <si>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</si>
  <si>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</si>
  <si>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</si>
  <si>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</si>
  <si>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</si>
  <si>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</si>
  <si>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</si>
  <si>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</si>
  <si>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</si>
  <si>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Department of Internal Affairs</t>
  </si>
  <si>
    <t>Chief Executive:   Brendan Boyle</t>
  </si>
  <si>
    <t>Period: 1 January to 30 June 2011</t>
  </si>
  <si>
    <t>Auckland</t>
  </si>
  <si>
    <t>Christchurch</t>
  </si>
  <si>
    <t xml:space="preserve">Meeting with DIA Christchurch staff, Riccarton Racecourse.  </t>
  </si>
  <si>
    <t>22/23 March 2011</t>
  </si>
  <si>
    <t>Mayoral Summit on Auckland Spatial Plan</t>
  </si>
  <si>
    <t xml:space="preserve">Meeting with Christchurch based staff </t>
  </si>
  <si>
    <t>19-23 June 2011</t>
  </si>
  <si>
    <t>Hotel Accommodation</t>
  </si>
  <si>
    <t>London</t>
  </si>
  <si>
    <t>Wellington</t>
  </si>
  <si>
    <t>Meeting with DIA Christchurch staff</t>
  </si>
  <si>
    <t xml:space="preserve">Meeting with Mayor Len Brown and Minister of Local Government, Auckland Town Hall. </t>
  </si>
  <si>
    <t>Airport Carparking</t>
  </si>
  <si>
    <t>Christchurch Earthquake Appeal Trustees Meeting</t>
  </si>
  <si>
    <t>Breakfast with Local Government New Zealand</t>
  </si>
  <si>
    <t>Breakfast</t>
  </si>
  <si>
    <t>Rise, Wellington</t>
  </si>
  <si>
    <t>Meal while travelling</t>
  </si>
  <si>
    <t>Raviz Auckland City</t>
  </si>
  <si>
    <t>Staff Meeting Dunedin</t>
  </si>
  <si>
    <t>Accommodation and Meals</t>
  </si>
  <si>
    <t>Dunedin</t>
  </si>
  <si>
    <t>New Zealand Post</t>
  </si>
  <si>
    <t>12-20 March 2011</t>
  </si>
  <si>
    <t>Booking and Cancellation Fee</t>
  </si>
  <si>
    <t>Airfares and Booking Fee</t>
  </si>
  <si>
    <t>Various dates</t>
  </si>
  <si>
    <t>Taxi fares</t>
  </si>
  <si>
    <t>DIA staff (post earthquake)</t>
  </si>
  <si>
    <t>Airfares and taxis</t>
  </si>
  <si>
    <t>Taxi</t>
  </si>
  <si>
    <t>Cancellation Fees</t>
  </si>
  <si>
    <t>Cancelled Airfares</t>
  </si>
  <si>
    <t>N/A</t>
  </si>
  <si>
    <t>Airfares, Rental Car, Accommodation and Taxis</t>
  </si>
  <si>
    <t>Various Dates</t>
  </si>
  <si>
    <t>Data and Cellphone Charges</t>
  </si>
  <si>
    <t>DIA Wellington</t>
  </si>
  <si>
    <t>International Trip Cancelled - Post Earthquake</t>
  </si>
  <si>
    <t>Meetings with London staff, HM Treasury, Cabinet Office officials, Microsoft and Hewlett-Packard</t>
  </si>
  <si>
    <t xml:space="preserve"> </t>
  </si>
  <si>
    <t>Hotel Accommodation, meals, transport, internet access</t>
  </si>
  <si>
    <t xml:space="preserve">Farewell for long-serving staff member </t>
  </si>
  <si>
    <t xml:space="preserve">Gift for long-serving staff member  </t>
  </si>
  <si>
    <t>Meals and transport</t>
  </si>
  <si>
    <t>Wellington Cup (Trentham Races) - Brendan Boyle &amp; partner</t>
  </si>
  <si>
    <t>Post earthquake visit by CEs to Christchurch</t>
  </si>
  <si>
    <t>Post Earthquake visit by CEs organised by the Department of the Prime Minister and Cabinet and meeting with DIA Christchurch-based staff and the Ministry of Civil Defence and Emergency Management</t>
  </si>
  <si>
    <t xml:space="preserve">Meeting with Canterbury Earthquake Appeal Trust Advisors. Meeting with Ministry of Civil Defence and Emergency Management. </t>
  </si>
  <si>
    <t xml:space="preserve">Meetings with all DIA staff, Dunedin. </t>
  </si>
  <si>
    <t>10 and 11 May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</si>
</sst>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409]dddd\,\ d\ mmmm\ yyyy"/>
    <numFmt numFmtId="169" formatCode="[$-1409]d\ mmmm\ yyyy;@"/>
  </numFmts>
  <fonts count="26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ont="1" applyBorder="1" applyAlignment="1">
      <alignment vertical="top" wrapText="1"/>
    </xf>
    <xf numFmtId="8" fontId="0" fillId="0" borderId="0" xfId="0" applyNumberFormat="1" applyFont="1" applyBorder="1" applyAlignment="1">
      <alignment vertical="top" wrapText="1"/>
    </xf>
    <xf numFmtId="8" fontId="0" fillId="0" borderId="0" xfId="0" applyNumberFormat="1" applyFont="1" applyBorder="1" applyAlignment="1">
      <alignment horizontal="left" vertical="top" wrapText="1"/>
    </xf>
    <xf numFmtId="169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169" fontId="0" fillId="0" borderId="0" xfId="0" applyNumberFormat="1" applyAlignment="1">
      <alignment horizontal="left" vertical="justify" wrapText="1"/>
    </xf>
    <xf numFmtId="0" fontId="0" fillId="0" borderId="0" xfId="0" applyFont="1" applyAlignment="1">
      <alignment vertical="justify"/>
    </xf>
    <xf numFmtId="0" fontId="0" fillId="0" borderId="0" xfId="0" applyAlignment="1">
      <alignment vertical="justify" wrapText="1"/>
    </xf>
    <xf numFmtId="0" fontId="0" fillId="0" borderId="0" xfId="0" applyFont="1" applyBorder="1" applyAlignment="1">
      <alignment vertical="justify" wrapText="1"/>
    </xf>
    <xf numFmtId="8" fontId="0" fillId="0" borderId="14" xfId="0" applyNumberFormat="1" applyFont="1" applyBorder="1" applyAlignment="1">
      <alignment horizontal="left" vertical="justify" wrapText="1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15" xfId="0" applyBorder="1" applyAlignment="1">
      <alignment/>
    </xf>
    <xf numFmtId="169" fontId="3" fillId="8" borderId="11" xfId="0" applyNumberFormat="1" applyFont="1" applyFill="1" applyBorder="1" applyAlignment="1">
      <alignment wrapText="1"/>
    </xf>
    <xf numFmtId="169" fontId="2" fillId="0" borderId="11" xfId="0" applyNumberFormat="1" applyFont="1" applyBorder="1" applyAlignment="1">
      <alignment wrapText="1"/>
    </xf>
    <xf numFmtId="169" fontId="0" fillId="0" borderId="0" xfId="0" applyNumberFormat="1" applyFont="1" applyBorder="1" applyAlignment="1">
      <alignment vertical="top" wrapText="1"/>
    </xf>
    <xf numFmtId="169" fontId="3" fillId="11" borderId="11" xfId="0" applyNumberFormat="1" applyFont="1" applyFill="1" applyBorder="1" applyAlignment="1">
      <alignment wrapText="1"/>
    </xf>
    <xf numFmtId="169" fontId="0" fillId="0" borderId="0" xfId="0" applyNumberFormat="1" applyAlignment="1">
      <alignment wrapText="1"/>
    </xf>
    <xf numFmtId="169" fontId="6" fillId="10" borderId="11" xfId="0" applyNumberFormat="1" applyFont="1" applyFill="1" applyBorder="1" applyAlignment="1">
      <alignment horizontal="left" vertical="justify" wrapText="1"/>
    </xf>
    <xf numFmtId="169" fontId="0" fillId="0" borderId="16" xfId="0" applyNumberFormat="1" applyBorder="1" applyAlignment="1">
      <alignment wrapText="1"/>
    </xf>
    <xf numFmtId="8" fontId="0" fillId="0" borderId="0" xfId="0" applyNumberFormat="1" applyFont="1" applyBorder="1" applyAlignment="1">
      <alignment horizontal="right" vertical="top" wrapText="1"/>
    </xf>
    <xf numFmtId="8" fontId="0" fillId="0" borderId="0" xfId="0" applyNumberFormat="1" applyFont="1" applyAlignment="1">
      <alignment horizontal="right" vertical="justify"/>
    </xf>
    <xf numFmtId="8" fontId="0" fillId="0" borderId="0" xfId="0" applyNumberFormat="1" applyFont="1" applyBorder="1" applyAlignment="1">
      <alignment horizontal="right" vertical="justify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Alignment="1" quotePrefix="1">
      <alignment horizontal="left" vertical="justify" wrapText="1"/>
    </xf>
    <xf numFmtId="169" fontId="25" fillId="0" borderId="0" xfId="0" applyNumberFormat="1" applyFont="1" applyBorder="1" applyAlignment="1">
      <alignment wrapText="1"/>
    </xf>
    <xf numFmtId="8" fontId="25" fillId="0" borderId="0" xfId="0" applyNumberFormat="1" applyFont="1" applyBorder="1" applyAlignment="1">
      <alignment horizontal="right" vertical="top" wrapText="1"/>
    </xf>
    <xf numFmtId="0" fontId="25" fillId="0" borderId="0" xfId="0" applyFont="1" applyBorder="1" applyAlignment="1">
      <alignment wrapText="1"/>
    </xf>
    <xf numFmtId="169" fontId="25" fillId="0" borderId="0" xfId="0" applyNumberFormat="1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69" fontId="25" fillId="0" borderId="0" xfId="0" applyNumberFormat="1" applyFont="1" applyBorder="1" applyAlignment="1">
      <alignment horizontal="left" vertical="top" wrapText="1"/>
    </xf>
    <xf numFmtId="8" fontId="0" fillId="0" borderId="0" xfId="0" applyNumberFormat="1" applyFont="1" applyAlignment="1">
      <alignment horizontal="right"/>
    </xf>
    <xf numFmtId="169" fontId="0" fillId="0" borderId="0" xfId="0" applyNumberFormat="1" applyFont="1" applyBorder="1" applyAlignment="1" quotePrefix="1">
      <alignment horizontal="left" vertical="top" wrapText="1"/>
    </xf>
    <xf numFmtId="0" fontId="2" fillId="0" borderId="15" xfId="0" applyFont="1" applyBorder="1" applyAlignment="1">
      <alignment wrapText="1"/>
    </xf>
    <xf numFmtId="0" fontId="25" fillId="0" borderId="0" xfId="0" applyFont="1" applyBorder="1" applyAlignment="1" quotePrefix="1">
      <alignment horizontal="left" wrapText="1"/>
    </xf>
    <xf numFmtId="0" fontId="3" fillId="11" borderId="11" xfId="0" applyFont="1" applyFill="1" applyBorder="1" applyAlignment="1">
      <alignment wrapText="1"/>
    </xf>
    <xf numFmtId="0" fontId="3" fillId="11" borderId="17" xfId="0" applyFont="1" applyFill="1" applyBorder="1" applyAlignment="1">
      <alignment wrapText="1"/>
    </xf>
    <xf numFmtId="0" fontId="3" fillId="11" borderId="18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3.8515625" style="39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63" t="s">
        <v>29</v>
      </c>
      <c r="B1" s="64"/>
      <c r="C1" s="64"/>
      <c r="D1" s="64"/>
      <c r="E1" s="64"/>
    </row>
    <row r="2" spans="1:4" s="3" customFormat="1" ht="35.25" customHeight="1">
      <c r="A2" s="65" t="s">
        <v>30</v>
      </c>
      <c r="B2" s="66"/>
      <c r="C2" s="65" t="s">
        <v>31</v>
      </c>
      <c r="D2" s="66"/>
    </row>
    <row r="3" spans="1:3" s="4" customFormat="1" ht="23.25" customHeight="1">
      <c r="A3" s="35" t="s">
        <v>3</v>
      </c>
      <c r="B3" s="67" t="s">
        <v>4</v>
      </c>
      <c r="C3" s="67"/>
    </row>
    <row r="4" spans="1:5" s="3" customFormat="1" ht="25.5">
      <c r="A4" s="36" t="s">
        <v>0</v>
      </c>
      <c r="B4" s="45" t="s">
        <v>2</v>
      </c>
      <c r="C4" s="3" t="s">
        <v>5</v>
      </c>
      <c r="D4" s="3" t="s">
        <v>6</v>
      </c>
      <c r="E4" s="3" t="s">
        <v>1</v>
      </c>
    </row>
    <row r="5" spans="1:5" ht="51">
      <c r="A5" s="37" t="s">
        <v>38</v>
      </c>
      <c r="B5" s="42">
        <v>2354.09</v>
      </c>
      <c r="C5" s="19" t="s">
        <v>71</v>
      </c>
      <c r="D5" s="19" t="s">
        <v>73</v>
      </c>
      <c r="E5" s="19" t="s">
        <v>40</v>
      </c>
    </row>
    <row r="6" spans="1:5" ht="12.75">
      <c r="A6" s="37"/>
      <c r="B6" s="21"/>
      <c r="C6" s="19"/>
      <c r="D6" s="19"/>
      <c r="E6" s="19"/>
    </row>
    <row r="10" spans="1:3" s="4" customFormat="1" ht="27" customHeight="1">
      <c r="A10" s="35" t="s">
        <v>3</v>
      </c>
      <c r="B10" s="67" t="s">
        <v>7</v>
      </c>
      <c r="C10" s="67"/>
    </row>
    <row r="11" spans="1:5" s="3" customFormat="1" ht="25.5">
      <c r="A11" s="36" t="s">
        <v>0</v>
      </c>
      <c r="B11" s="45" t="s">
        <v>2</v>
      </c>
      <c r="C11" s="3" t="s">
        <v>24</v>
      </c>
      <c r="D11" s="3" t="s">
        <v>6</v>
      </c>
      <c r="E11" s="3" t="s">
        <v>1</v>
      </c>
    </row>
    <row r="12" spans="1:5" s="46" customFormat="1" ht="25.5">
      <c r="A12" s="50" t="s">
        <v>55</v>
      </c>
      <c r="B12" s="51">
        <f>10+100</f>
        <v>110</v>
      </c>
      <c r="C12" s="59" t="s">
        <v>70</v>
      </c>
      <c r="D12" s="52" t="s">
        <v>56</v>
      </c>
      <c r="E12" s="47"/>
    </row>
    <row r="13" spans="1:5" ht="51">
      <c r="A13" s="53" t="s">
        <v>38</v>
      </c>
      <c r="B13" s="51">
        <v>12200.32</v>
      </c>
      <c r="C13" s="54" t="s">
        <v>71</v>
      </c>
      <c r="D13" s="54" t="s">
        <v>57</v>
      </c>
      <c r="E13" s="19" t="s">
        <v>40</v>
      </c>
    </row>
    <row r="14" spans="1:5" ht="51">
      <c r="A14" s="55" t="s">
        <v>38</v>
      </c>
      <c r="B14" s="51">
        <v>423.6</v>
      </c>
      <c r="C14" s="54" t="s">
        <v>71</v>
      </c>
      <c r="D14" s="54" t="s">
        <v>76</v>
      </c>
      <c r="E14" s="19" t="s">
        <v>40</v>
      </c>
    </row>
    <row r="18" spans="1:3" s="5" customFormat="1" ht="21.75" customHeight="1">
      <c r="A18" s="38" t="s">
        <v>8</v>
      </c>
      <c r="B18" s="60" t="s">
        <v>4</v>
      </c>
      <c r="C18" s="60"/>
    </row>
    <row r="19" spans="1:5" s="3" customFormat="1" ht="25.5" customHeight="1">
      <c r="A19" s="36" t="s">
        <v>0</v>
      </c>
      <c r="B19" s="45" t="s">
        <v>2</v>
      </c>
      <c r="C19" s="3" t="s">
        <v>24</v>
      </c>
      <c r="D19" s="3" t="s">
        <v>6</v>
      </c>
      <c r="E19" s="3" t="s">
        <v>1</v>
      </c>
    </row>
    <row r="20" spans="1:6" ht="40.5" customHeight="1">
      <c r="A20" s="22">
        <v>40604</v>
      </c>
      <c r="B20" s="42">
        <v>30</v>
      </c>
      <c r="C20" s="19" t="s">
        <v>78</v>
      </c>
      <c r="D20" s="19" t="s">
        <v>44</v>
      </c>
      <c r="E20" s="19" t="s">
        <v>41</v>
      </c>
      <c r="F20" s="43"/>
    </row>
    <row r="21" spans="1:6" ht="25.5">
      <c r="A21" s="24">
        <v>40609</v>
      </c>
      <c r="B21" s="43">
        <v>33</v>
      </c>
      <c r="C21" s="23" t="s">
        <v>42</v>
      </c>
      <c r="D21" s="19" t="s">
        <v>44</v>
      </c>
      <c r="E21" s="25" t="s">
        <v>41</v>
      </c>
      <c r="F21" s="43"/>
    </row>
    <row r="22" spans="1:6" ht="12.75">
      <c r="A22" s="24">
        <v>40624</v>
      </c>
      <c r="B22" s="43">
        <v>28.9</v>
      </c>
      <c r="C22" s="23" t="s">
        <v>49</v>
      </c>
      <c r="D22" s="19"/>
      <c r="E22" s="25" t="s">
        <v>50</v>
      </c>
      <c r="F22" s="43"/>
    </row>
    <row r="23" spans="1:6" ht="25.5">
      <c r="A23" s="24">
        <v>40624</v>
      </c>
      <c r="B23" s="43">
        <v>217</v>
      </c>
      <c r="C23" s="23" t="s">
        <v>36</v>
      </c>
      <c r="D23" s="26" t="s">
        <v>39</v>
      </c>
      <c r="E23" s="19" t="s">
        <v>32</v>
      </c>
      <c r="F23" s="43"/>
    </row>
    <row r="24" spans="1:6" ht="25.5">
      <c r="A24" s="24">
        <v>40625</v>
      </c>
      <c r="B24" s="43">
        <v>43</v>
      </c>
      <c r="C24" s="23" t="s">
        <v>36</v>
      </c>
      <c r="D24" s="26" t="s">
        <v>44</v>
      </c>
      <c r="E24" s="19" t="s">
        <v>41</v>
      </c>
      <c r="F24" s="43"/>
    </row>
    <row r="25" spans="1:6" ht="25.5">
      <c r="A25" s="24">
        <v>40644</v>
      </c>
      <c r="B25" s="43">
        <v>46.8</v>
      </c>
      <c r="C25" s="23" t="s">
        <v>46</v>
      </c>
      <c r="D25" s="26" t="s">
        <v>47</v>
      </c>
      <c r="E25" s="19" t="s">
        <v>48</v>
      </c>
      <c r="F25" s="43"/>
    </row>
    <row r="26" spans="1:6" ht="25.5">
      <c r="A26" s="24">
        <v>40645</v>
      </c>
      <c r="B26" s="43">
        <v>43</v>
      </c>
      <c r="C26" s="23" t="s">
        <v>42</v>
      </c>
      <c r="D26" s="26" t="s">
        <v>44</v>
      </c>
      <c r="E26" s="27" t="s">
        <v>41</v>
      </c>
      <c r="F26" s="43"/>
    </row>
    <row r="27" spans="1:6" ht="25.5">
      <c r="A27" s="24">
        <v>40653</v>
      </c>
      <c r="B27" s="44">
        <v>43</v>
      </c>
      <c r="C27" s="29" t="s">
        <v>45</v>
      </c>
      <c r="D27" s="26" t="s">
        <v>44</v>
      </c>
      <c r="E27" s="27" t="s">
        <v>41</v>
      </c>
      <c r="F27" s="43"/>
    </row>
    <row r="28" spans="1:6" ht="12.75">
      <c r="A28" s="24">
        <v>40673</v>
      </c>
      <c r="B28" s="44">
        <v>212.95</v>
      </c>
      <c r="C28" s="29" t="s">
        <v>51</v>
      </c>
      <c r="D28" s="26" t="s">
        <v>52</v>
      </c>
      <c r="E28" s="27" t="s">
        <v>53</v>
      </c>
      <c r="F28" s="43"/>
    </row>
    <row r="29" spans="1:6" ht="25.5">
      <c r="A29" s="24">
        <v>40674</v>
      </c>
      <c r="B29" s="44">
        <v>43</v>
      </c>
      <c r="C29" s="29" t="s">
        <v>81</v>
      </c>
      <c r="D29" s="26" t="s">
        <v>44</v>
      </c>
      <c r="E29" s="27" t="s">
        <v>41</v>
      </c>
      <c r="F29" s="43"/>
    </row>
    <row r="30" spans="1:5" ht="12.75">
      <c r="A30" s="24"/>
      <c r="B30" s="28"/>
      <c r="C30" s="30"/>
      <c r="D30" s="26"/>
      <c r="E30" s="27"/>
    </row>
    <row r="31" spans="1:3" s="5" customFormat="1" ht="30" customHeight="1">
      <c r="A31" s="38" t="s">
        <v>9</v>
      </c>
      <c r="B31" s="61" t="s">
        <v>7</v>
      </c>
      <c r="C31" s="62"/>
    </row>
    <row r="32" spans="1:5" s="3" customFormat="1" ht="25.5">
      <c r="A32" s="36" t="s">
        <v>0</v>
      </c>
      <c r="B32" s="45" t="s">
        <v>2</v>
      </c>
      <c r="C32" s="3" t="s">
        <v>24</v>
      </c>
      <c r="D32" s="3" t="s">
        <v>6</v>
      </c>
      <c r="E32" s="3" t="s">
        <v>1</v>
      </c>
    </row>
    <row r="33" spans="1:5" ht="12.75">
      <c r="A33" s="22">
        <v>40436</v>
      </c>
      <c r="B33" s="20">
        <v>50.6</v>
      </c>
      <c r="C33" s="29" t="s">
        <v>60</v>
      </c>
      <c r="D33" s="48" t="s">
        <v>62</v>
      </c>
      <c r="E33" s="19" t="s">
        <v>33</v>
      </c>
    </row>
    <row r="34" spans="1:5" ht="51">
      <c r="A34" s="22">
        <v>40603</v>
      </c>
      <c r="B34" s="20">
        <f>34.76+397+32.2</f>
        <v>463.96</v>
      </c>
      <c r="C34" s="29" t="s">
        <v>43</v>
      </c>
      <c r="D34" s="19" t="s">
        <v>61</v>
      </c>
      <c r="E34" s="19" t="s">
        <v>32</v>
      </c>
    </row>
    <row r="35" spans="1:5" ht="89.25">
      <c r="A35" s="22">
        <v>40604</v>
      </c>
      <c r="B35" s="20">
        <f>178.53+390.01+32.2</f>
        <v>600.74</v>
      </c>
      <c r="C35" s="2" t="s">
        <v>79</v>
      </c>
      <c r="D35" s="19" t="s">
        <v>61</v>
      </c>
      <c r="E35" s="19" t="s">
        <v>33</v>
      </c>
    </row>
    <row r="36" spans="1:5" ht="25.5">
      <c r="A36" s="22">
        <v>40609</v>
      </c>
      <c r="B36" s="20">
        <f>460+32.2+40.48</f>
        <v>532.68</v>
      </c>
      <c r="C36" s="29" t="s">
        <v>34</v>
      </c>
      <c r="D36" s="19" t="s">
        <v>61</v>
      </c>
      <c r="E36" s="19" t="s">
        <v>33</v>
      </c>
    </row>
    <row r="37" spans="1:5" ht="25.5" customHeight="1">
      <c r="A37" s="22" t="s">
        <v>35</v>
      </c>
      <c r="B37" s="20">
        <f>289+289.57+32.2+17.25+190.74</f>
        <v>818.76</v>
      </c>
      <c r="C37" s="29" t="s">
        <v>36</v>
      </c>
      <c r="D37" s="19" t="s">
        <v>61</v>
      </c>
      <c r="E37" s="19" t="s">
        <v>32</v>
      </c>
    </row>
    <row r="38" spans="1:5" ht="25.5">
      <c r="A38" s="22">
        <v>40645</v>
      </c>
      <c r="B38" s="20">
        <f>84.26+528</f>
        <v>612.26</v>
      </c>
      <c r="C38" s="29" t="s">
        <v>37</v>
      </c>
      <c r="D38" s="19" t="s">
        <v>61</v>
      </c>
      <c r="E38" s="19" t="s">
        <v>33</v>
      </c>
    </row>
    <row r="39" spans="1:5" ht="63.75">
      <c r="A39" s="22">
        <v>40653</v>
      </c>
      <c r="B39" s="20">
        <f>38.49+498</f>
        <v>536.49</v>
      </c>
      <c r="C39" s="29" t="s">
        <v>80</v>
      </c>
      <c r="D39" s="19" t="s">
        <v>61</v>
      </c>
      <c r="E39" s="19" t="s">
        <v>33</v>
      </c>
    </row>
    <row r="40" spans="1:6" ht="25.5">
      <c r="A40" s="22" t="s">
        <v>82</v>
      </c>
      <c r="B40" s="20">
        <f>97.67+212.95+34.01+542+32.2+11.5</f>
        <v>930.33</v>
      </c>
      <c r="C40" s="29" t="s">
        <v>81</v>
      </c>
      <c r="D40" s="48" t="s">
        <v>66</v>
      </c>
      <c r="E40" s="19" t="s">
        <v>53</v>
      </c>
      <c r="F40" s="43"/>
    </row>
    <row r="41" spans="1:6" ht="12.75">
      <c r="A41" s="22" t="s">
        <v>58</v>
      </c>
      <c r="B41" s="20">
        <f>120.56+49.72+40.92+9.13+95.48+34.77</f>
        <v>350.58</v>
      </c>
      <c r="C41" s="29" t="s">
        <v>9</v>
      </c>
      <c r="D41" s="19" t="s">
        <v>59</v>
      </c>
      <c r="E41" s="19" t="s">
        <v>41</v>
      </c>
      <c r="F41" s="43"/>
    </row>
    <row r="42" spans="1:5" ht="12.75">
      <c r="A42" s="22" t="s">
        <v>58</v>
      </c>
      <c r="B42" s="20">
        <f>11.25+11.5+22.94+11.5</f>
        <v>57.19</v>
      </c>
      <c r="C42" s="49" t="s">
        <v>63</v>
      </c>
      <c r="D42" s="19" t="s">
        <v>64</v>
      </c>
      <c r="E42" s="19" t="s">
        <v>65</v>
      </c>
    </row>
    <row r="43" spans="1:5" ht="12.75">
      <c r="A43" s="22"/>
      <c r="B43" s="21"/>
      <c r="C43" s="29"/>
      <c r="D43" s="19"/>
      <c r="E43" s="19"/>
    </row>
    <row r="44" spans="1:5" ht="12.75">
      <c r="A44" s="22"/>
      <c r="B44" s="21"/>
      <c r="C44" s="29"/>
      <c r="D44" s="19"/>
      <c r="E44" s="19"/>
    </row>
    <row r="45" spans="1:5" ht="12.75">
      <c r="A45" s="22"/>
      <c r="B45" s="21"/>
      <c r="C45" s="29"/>
      <c r="D45" s="19"/>
      <c r="E45" s="19"/>
    </row>
    <row r="46" spans="1:5" ht="12.75">
      <c r="A46" s="22"/>
      <c r="B46" s="21"/>
      <c r="C46" s="29"/>
      <c r="D46" s="19"/>
      <c r="E46" s="19"/>
    </row>
    <row r="47" ht="16.5" customHeight="1">
      <c r="C47" s="29"/>
    </row>
    <row r="48" spans="1:3" s="6" customFormat="1" ht="46.5" customHeight="1">
      <c r="A48" s="40" t="s">
        <v>28</v>
      </c>
      <c r="B48" s="9"/>
      <c r="C48" s="8"/>
    </row>
    <row r="49" spans="1:28" ht="13.5" customHeight="1">
      <c r="A49" s="41"/>
      <c r="B49" s="3" t="s">
        <v>2</v>
      </c>
      <c r="C49" s="3"/>
      <c r="D49" s="3"/>
      <c r="E49" s="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8"/>
    </row>
    <row r="50" ht="12.75">
      <c r="B50" s="56">
        <f>SUM(B5:B47)</f>
        <v>20782.25</v>
      </c>
    </row>
  </sheetData>
  <sheetProtection/>
  <mergeCells count="7">
    <mergeCell ref="B18:C18"/>
    <mergeCell ref="B31:C31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63" t="s">
        <v>29</v>
      </c>
      <c r="B1" s="64"/>
      <c r="C1" s="64"/>
      <c r="D1" s="64"/>
      <c r="E1" s="64"/>
    </row>
    <row r="2" spans="1:5" s="11" customFormat="1" ht="35.25" customHeight="1">
      <c r="A2" s="65" t="s">
        <v>30</v>
      </c>
      <c r="B2" s="66"/>
      <c r="C2" s="65" t="s">
        <v>31</v>
      </c>
      <c r="D2" s="66"/>
      <c r="E2" s="3"/>
    </row>
    <row r="3" spans="1:3" s="5" customFormat="1" ht="35.25" customHeight="1">
      <c r="A3" s="5" t="s">
        <v>10</v>
      </c>
      <c r="B3" s="60" t="s">
        <v>4</v>
      </c>
      <c r="C3" s="60"/>
    </row>
    <row r="4" spans="1:5" s="7" customFormat="1" ht="25.5" customHeight="1">
      <c r="A4" s="3" t="s">
        <v>0</v>
      </c>
      <c r="B4" s="3" t="s">
        <v>2</v>
      </c>
      <c r="C4" s="3" t="s">
        <v>11</v>
      </c>
      <c r="D4" s="3" t="s">
        <v>12</v>
      </c>
      <c r="E4" s="3" t="s">
        <v>1</v>
      </c>
    </row>
    <row r="5" spans="1:5" ht="12.75">
      <c r="A5" s="22"/>
      <c r="B5" s="21"/>
      <c r="C5" s="19"/>
      <c r="D5" s="32"/>
      <c r="E5" s="19"/>
    </row>
    <row r="6" spans="1:5" ht="12.75">
      <c r="A6" s="22"/>
      <c r="B6" s="21"/>
      <c r="C6" s="19"/>
      <c r="D6" s="32"/>
      <c r="E6" s="19"/>
    </row>
    <row r="7" spans="1:5" ht="12.75">
      <c r="A7" s="22"/>
      <c r="B7" s="21"/>
      <c r="C7" s="19"/>
      <c r="D7" s="19"/>
      <c r="E7" s="19"/>
    </row>
    <row r="8" spans="1:5" ht="12.75">
      <c r="A8" s="22"/>
      <c r="B8" s="21"/>
      <c r="C8" s="19"/>
      <c r="D8" s="32"/>
      <c r="E8" s="19"/>
    </row>
    <row r="9" ht="11.25" customHeight="1"/>
    <row r="10" ht="12.75" hidden="1"/>
    <row r="11" spans="1:5" s="12" customFormat="1" ht="25.5" customHeight="1">
      <c r="A11" s="4" t="s">
        <v>10</v>
      </c>
      <c r="B11" s="67" t="s">
        <v>7</v>
      </c>
      <c r="C11" s="67"/>
      <c r="D11" s="4"/>
      <c r="E11" s="4"/>
    </row>
    <row r="12" spans="1:5" s="34" customFormat="1" ht="22.5" customHeight="1">
      <c r="A12" s="3" t="s">
        <v>0</v>
      </c>
      <c r="B12" s="3" t="s">
        <v>2</v>
      </c>
      <c r="C12" s="3"/>
      <c r="D12" s="3"/>
      <c r="E12" s="3"/>
    </row>
    <row r="16" ht="12" customHeight="1"/>
    <row r="17" spans="1:3" s="6" customFormat="1" ht="48" customHeight="1">
      <c r="A17" s="13" t="s">
        <v>27</v>
      </c>
      <c r="B17" s="9" t="s">
        <v>2</v>
      </c>
      <c r="C17" s="8"/>
    </row>
    <row r="18" ht="12.75">
      <c r="B18" s="56">
        <f>SUM(B5:B16)</f>
        <v>0</v>
      </c>
    </row>
  </sheetData>
  <sheetProtection/>
  <mergeCells count="5">
    <mergeCell ref="B11:C11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63" t="s">
        <v>29</v>
      </c>
      <c r="B1" s="64"/>
      <c r="C1" s="64"/>
      <c r="D1" s="64"/>
      <c r="E1" s="64"/>
    </row>
    <row r="2" spans="1:5" ht="29.25" customHeight="1">
      <c r="A2" s="65" t="s">
        <v>30</v>
      </c>
      <c r="B2" s="66"/>
      <c r="C2" s="65" t="s">
        <v>31</v>
      </c>
      <c r="D2" s="66"/>
      <c r="E2" s="3"/>
    </row>
    <row r="3" spans="1:5" ht="39.75" customHeight="1">
      <c r="A3" s="4" t="s">
        <v>13</v>
      </c>
      <c r="B3" s="67" t="s">
        <v>4</v>
      </c>
      <c r="C3" s="67"/>
      <c r="D3" s="4"/>
      <c r="E3" s="4"/>
    </row>
    <row r="4" spans="1:5" ht="21.75" customHeight="1">
      <c r="A4" s="3" t="s">
        <v>0</v>
      </c>
      <c r="B4" s="3" t="s">
        <v>2</v>
      </c>
      <c r="C4" s="66" t="s">
        <v>14</v>
      </c>
      <c r="D4" s="66"/>
      <c r="E4" s="3" t="s">
        <v>15</v>
      </c>
    </row>
    <row r="5" spans="1:5" ht="12.75">
      <c r="A5" s="22"/>
      <c r="B5" s="42"/>
      <c r="C5" s="19"/>
      <c r="E5" s="19"/>
    </row>
    <row r="6" spans="1:5" ht="12.75">
      <c r="A6" s="22"/>
      <c r="B6" s="42"/>
      <c r="C6" s="48"/>
      <c r="E6" s="19"/>
    </row>
    <row r="7" spans="1:5" ht="12.75">
      <c r="A7" s="22"/>
      <c r="B7" s="42"/>
      <c r="C7" s="19"/>
      <c r="E7" s="19"/>
    </row>
    <row r="8" spans="1:5" ht="12.75">
      <c r="A8" s="22"/>
      <c r="B8" s="21"/>
      <c r="C8" s="19"/>
      <c r="E8" s="19"/>
    </row>
    <row r="10" spans="1:5" ht="18" customHeight="1">
      <c r="A10" s="4" t="s">
        <v>13</v>
      </c>
      <c r="B10" s="67" t="s">
        <v>7</v>
      </c>
      <c r="C10" s="67"/>
      <c r="D10" s="4"/>
      <c r="E10" s="4"/>
    </row>
    <row r="11" spans="1:5" ht="23.25" customHeight="1">
      <c r="A11" s="58" t="s">
        <v>0</v>
      </c>
      <c r="B11" s="58" t="s">
        <v>2</v>
      </c>
      <c r="C11" s="68" t="s">
        <v>14</v>
      </c>
      <c r="D11" s="66"/>
      <c r="E11" s="3" t="s">
        <v>15</v>
      </c>
    </row>
    <row r="12" spans="1:5" ht="12.75">
      <c r="A12" s="57" t="s">
        <v>67</v>
      </c>
      <c r="B12" s="42">
        <f>338.1+1270.14</f>
        <v>1608.2400000000002</v>
      </c>
      <c r="C12" s="31" t="s">
        <v>68</v>
      </c>
      <c r="D12" s="31"/>
      <c r="E12" s="33"/>
    </row>
    <row r="13" spans="1:5" ht="25.5">
      <c r="A13" s="22">
        <v>40652</v>
      </c>
      <c r="B13" s="42">
        <v>611.28</v>
      </c>
      <c r="C13" s="19" t="s">
        <v>74</v>
      </c>
      <c r="E13" s="19" t="s">
        <v>69</v>
      </c>
    </row>
    <row r="14" spans="1:5" ht="25.5">
      <c r="A14" s="22">
        <v>40652</v>
      </c>
      <c r="B14" s="42">
        <v>72.55</v>
      </c>
      <c r="C14" s="48" t="s">
        <v>75</v>
      </c>
      <c r="E14" s="19" t="s">
        <v>69</v>
      </c>
    </row>
    <row r="15" spans="1:5" ht="42.75">
      <c r="A15" s="10" t="s">
        <v>26</v>
      </c>
      <c r="B15" s="9" t="s">
        <v>2</v>
      </c>
      <c r="C15" s="8"/>
      <c r="D15" s="6"/>
      <c r="E15" s="6"/>
    </row>
    <row r="16" ht="12.75">
      <c r="B16" s="56">
        <f>SUM(B5:B14)</f>
        <v>2292.0700000000006</v>
      </c>
    </row>
  </sheetData>
  <sheetProtection/>
  <mergeCells count="7">
    <mergeCell ref="C11:D11"/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63" t="s">
        <v>29</v>
      </c>
      <c r="B1" s="64"/>
      <c r="C1" s="64"/>
      <c r="D1" s="64"/>
      <c r="E1" s="64"/>
    </row>
    <row r="2" spans="1:5" ht="30" customHeight="1">
      <c r="A2" s="65" t="s">
        <v>30</v>
      </c>
      <c r="B2" s="66"/>
      <c r="C2" s="65" t="s">
        <v>31</v>
      </c>
      <c r="D2" s="66"/>
      <c r="E2" s="3"/>
    </row>
    <row r="3" spans="1:5" ht="27" customHeight="1">
      <c r="A3" s="67" t="s">
        <v>25</v>
      </c>
      <c r="B3" s="70"/>
      <c r="C3" s="70"/>
      <c r="D3" s="70"/>
      <c r="E3" s="70"/>
    </row>
    <row r="4" spans="1:5" s="14" customFormat="1" ht="50.25" customHeight="1">
      <c r="A4" s="71" t="s">
        <v>16</v>
      </c>
      <c r="B4" s="72"/>
      <c r="C4" s="72"/>
      <c r="D4" s="72"/>
      <c r="E4" s="72"/>
    </row>
    <row r="5" spans="1:5" ht="20.25" customHeight="1">
      <c r="A5" s="5" t="s">
        <v>17</v>
      </c>
      <c r="B5" s="60"/>
      <c r="C5" s="60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12" spans="1:5" s="16" customFormat="1" ht="27" customHeight="1">
      <c r="A12" s="15" t="s">
        <v>21</v>
      </c>
      <c r="B12" s="69"/>
      <c r="C12" s="69"/>
      <c r="D12" s="15"/>
      <c r="E12" s="15"/>
    </row>
    <row r="13" spans="1:5" ht="21" customHeight="1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4" spans="1:4" ht="38.25">
      <c r="A14" s="22">
        <v>40572</v>
      </c>
      <c r="B14" s="48" t="s">
        <v>77</v>
      </c>
      <c r="C14" s="19" t="s">
        <v>54</v>
      </c>
      <c r="D14" s="20">
        <v>200</v>
      </c>
    </row>
    <row r="15" spans="1:4" ht="12.75">
      <c r="A15" s="22"/>
      <c r="B15" s="19"/>
      <c r="C15" s="19"/>
      <c r="D15" s="20" t="s">
        <v>72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bollinti</cp:lastModifiedBy>
  <cp:lastPrinted>2011-07-19T22:49:42Z</cp:lastPrinted>
  <dcterms:created xsi:type="dcterms:W3CDTF">2010-10-17T20:59:02Z</dcterms:created>
  <dcterms:modified xsi:type="dcterms:W3CDTF">2011-07-24T23:21:55Z</dcterms:modified>
  <cp:category/>
  <cp:version/>
  <cp:contentType/>
  <cp:contentStatus/>
</cp:coreProperties>
</file>