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735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expenses'!$A$1:$E$24</definedName>
    <definedName name="_xlnm.Print_Area" localSheetId="2">'Gifts and Benefits'!$A$1:$E$23</definedName>
    <definedName name="_xlnm.Print_Area" localSheetId="1">Hospitality!$A$1:$F$19</definedName>
    <definedName name="_xlnm.Print_Area" localSheetId="0">Travel!$A$1:$D$107</definedName>
  </definedNames>
  <calcPr calcId="145621"/>
</workbook>
</file>

<file path=xl/calcChain.xml><?xml version="1.0" encoding="utf-8"?>
<calcChain xmlns="http://schemas.openxmlformats.org/spreadsheetml/2006/main">
  <c r="B98" i="1" l="1"/>
  <c r="B24" i="1"/>
  <c r="B14" i="3" l="1"/>
  <c r="D13" i="4" l="1"/>
  <c r="B77" i="1" l="1"/>
  <c r="B99" i="1" s="1"/>
  <c r="B3" i="2" l="1"/>
  <c r="B12" i="2" l="1"/>
  <c r="B4" i="3"/>
  <c r="B3" i="3"/>
  <c r="B2" i="3"/>
  <c r="B4" i="4"/>
  <c r="B3" i="4"/>
  <c r="B2" i="4"/>
  <c r="B4" i="2"/>
  <c r="B2" i="2"/>
</calcChain>
</file>

<file path=xl/sharedStrings.xml><?xml version="1.0" encoding="utf-8"?>
<sst xmlns="http://schemas.openxmlformats.org/spreadsheetml/2006/main" count="283" uniqueCount="175">
  <si>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</si>
  <si>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</si>
  <si>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</si>
  <si>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</si>
  <si>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</si>
  <si>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</si>
  <si>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</si>
  <si>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</si>
  <si>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</si>
  <si>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</si>
  <si>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</si>
  <si>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</si>
  <si>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</si>
  <si>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</si>
  <si>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</si>
  <si>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</si>
  <si>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</si>
  <si>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</si>
  <si>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</si>
  <si>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</si>
  <si>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</si>
  <si>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</si>
  <si>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</si>
  <si>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</si>
  <si>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</si>
  <si>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</si>
  <si>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</si>
  <si>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</si>
  <si>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</si>
  <si>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</si>
  <si>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>Cost ($)
(exc GST / inc GST)***</t>
  </si>
  <si>
    <t xml:space="preserve">Notes </t>
  </si>
  <si>
    <t>* Headings on following tabs will pre populate with what you enter on this tab</t>
  </si>
  <si>
    <t>*** Delete what's inapplicable.  Be consistent - all GST exclusive or all GST inclusive</t>
  </si>
  <si>
    <t>Offered by 
(who made the offer?)</t>
  </si>
  <si>
    <t>Nature ***</t>
  </si>
  <si>
    <t>International Travel (including  travel within NZ at beginning and end of overseas trip)**</t>
  </si>
  <si>
    <t>** Group expenditure relating to each overseas trip</t>
  </si>
  <si>
    <t>** Delete what's inapplicable.  Be consistent - all GST exclusive or all GST inclusive</t>
  </si>
  <si>
    <t>Description ** (e.g. event tickets,  etc)</t>
  </si>
  <si>
    <t>Sub totals and totals will appear automatically once you put information in rows above.</t>
  </si>
  <si>
    <t>Mark clearly if there is no information to disclose.</t>
  </si>
  <si>
    <t>Hospitality</t>
  </si>
  <si>
    <t>Gifts and Benefits over $50 annual value**</t>
  </si>
  <si>
    <t>** All gifts, invitations to events and other hospitality, of $50 or more in total value per year, offered to the CE by people external to the organisation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</si>
  <si>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</si>
  <si>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</si>
  <si>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</si>
  <si>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</si>
  <si>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</si>
  <si>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</si>
  <si>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</si>
  <si>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</si>
  <si>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Purpose of trip (eg attending XYZ conference for 3 days)****</t>
  </si>
  <si>
    <t>Purpose (eg visiting district office for two days...) ****</t>
  </si>
  <si>
    <t>Purpose (eg meeting with Minister) ****</t>
  </si>
  <si>
    <t>**** Please include sufficient information to explain the trip and its costs including destination and duration.</t>
  </si>
  <si>
    <t>All hospitality expenses provided by the CE in the context of his/her job to anyone external to the Public Service or statutory Crown entities.</t>
  </si>
  <si>
    <t>Third parties include people and organisastions external to the public service or statutory Crown entities.</t>
  </si>
  <si>
    <t>Include items such as  invitations to functions and events, event tickets, gifts from overseas counterparts and commercial organisations (including that accepted by immediate family members).</t>
  </si>
  <si>
    <t>Comments</t>
  </si>
  <si>
    <t>A one-off offer of something worth $25 is not included, but if the offer is made more than once a year, it should be disclosed.</t>
  </si>
  <si>
    <t>Cost (NZ$)
(inc GST)</t>
  </si>
  <si>
    <t>ANZSOG Conference Sydney</t>
  </si>
  <si>
    <t>ANZSOG Sydney Visit</t>
  </si>
  <si>
    <t xml:space="preserve">DTO Sydney Visit </t>
  </si>
  <si>
    <t>E-Leaders 2016 Tallin Estonia</t>
  </si>
  <si>
    <t xml:space="preserve">E-Leaders 2016 </t>
  </si>
  <si>
    <t>Taxi - Wellington home to airport</t>
  </si>
  <si>
    <t>Dinner - 1 pax</t>
  </si>
  <si>
    <t>Taxi - Wellington airport to Wellington home</t>
  </si>
  <si>
    <t>Taxi - Tallinn airport to accommodation</t>
  </si>
  <si>
    <t>Taxi - Accommodation to E-Leaders Function</t>
  </si>
  <si>
    <t>Taxi - Loosta to Rataskaevu Tallinn Estonia</t>
  </si>
  <si>
    <t>Taxi - Ravala Puiestee to Rataskaevu Tallinn Estonia</t>
  </si>
  <si>
    <t>Taxi - To airport</t>
  </si>
  <si>
    <t>Cost ($)
(inc GST)</t>
  </si>
  <si>
    <t xml:space="preserve">Setting Our Shared Ambition (SOSA) Christchurch </t>
  </si>
  <si>
    <t xml:space="preserve">Setting Our Shared Ambition (SOSA) </t>
  </si>
  <si>
    <t>SOSA (Auckland)</t>
  </si>
  <si>
    <t>SOSA (Wellington)</t>
  </si>
  <si>
    <t>Waikato River iwi Ministerial forum</t>
  </si>
  <si>
    <t>SSC CEs away day in Auckland</t>
  </si>
  <si>
    <t>Woman of Influence Awards</t>
  </si>
  <si>
    <t>Women of Influence awards</t>
  </si>
  <si>
    <t>Geospatial research Institute Toi Hangarau Board meeting</t>
  </si>
  <si>
    <t>ELT away day dinner</t>
  </si>
  <si>
    <t>Chief Executive Forum</t>
  </si>
  <si>
    <t>ELT Away Day</t>
  </si>
  <si>
    <t>SOLGM Annual CEs Forum</t>
  </si>
  <si>
    <t>APG Meeting</t>
  </si>
  <si>
    <t>Auckland ELT Meeting</t>
  </si>
  <si>
    <t>EPIC Conference</t>
  </si>
  <si>
    <t>Flights - Wellington - Christchurch (return)</t>
  </si>
  <si>
    <t>Flights - Wellington - Auckland (return)</t>
  </si>
  <si>
    <t>Taxi - Auckland airport to accommodation</t>
  </si>
  <si>
    <t xml:space="preserve">Taxi - Wellington office to Te Papa </t>
  </si>
  <si>
    <t>Flight - Wellington - Hamilton</t>
  </si>
  <si>
    <t>Taxi - Hamilton airport to accommodation</t>
  </si>
  <si>
    <t>Flight - Auckland - Wellington</t>
  </si>
  <si>
    <t>Taxi - Accommodation to airport</t>
  </si>
  <si>
    <t>Parking - Wellington airport</t>
  </si>
  <si>
    <t>Taxi - Wellington office to airport</t>
  </si>
  <si>
    <t>Taxi - Christchurch airport to Christchurch University</t>
  </si>
  <si>
    <t>Taxi - Christchurch University to accommodation</t>
  </si>
  <si>
    <t>Taxi - Wellington airport to Wellington office</t>
  </si>
  <si>
    <t>Dinner for 7 pax - Pinocchio, Martinborough</t>
  </si>
  <si>
    <t>Taxi - Christchurch airport to forum</t>
  </si>
  <si>
    <t>Dinner for 8 pax - Tirohana Estate, Martinborough</t>
  </si>
  <si>
    <t>Uber - Auckland airport to Langham hotel</t>
  </si>
  <si>
    <t>Taxi - Langham Hotel to Auckland office</t>
  </si>
  <si>
    <t>Uber - Auckland City (meeting with Stephen Town)</t>
  </si>
  <si>
    <t>Uber - Auckland office to Auckland airport</t>
  </si>
  <si>
    <t>Taxi - Auckland airport to Wellington home</t>
  </si>
  <si>
    <t>Taxi for 6 pax - Auckland airport to Auckland office</t>
  </si>
  <si>
    <t>Dinner for 6 pax - Ortolana, Auckland</t>
  </si>
  <si>
    <t>Breakfast for 3 pax - Federal and Wolfe, Auckland</t>
  </si>
  <si>
    <t>Taxi for 4 pax - Auckland city to Auckland airport</t>
  </si>
  <si>
    <t>Department of Internal Affairs</t>
  </si>
  <si>
    <t>Colin MacDonald</t>
  </si>
  <si>
    <t>1 July 2016 to 30 June 2017</t>
  </si>
  <si>
    <t>Taxi - Te Papa to Wellington office</t>
  </si>
  <si>
    <t>Taxi - Wellington office to Te Papa</t>
  </si>
  <si>
    <t>IPANZ Conference</t>
  </si>
  <si>
    <t>Pre-Central Government-Local Government CEs' Forum Dinner</t>
  </si>
  <si>
    <t>Taxi - Wellington home to Pravada, Wellington</t>
  </si>
  <si>
    <t>Taxi - From Pravada to Wellington home</t>
  </si>
  <si>
    <t>Leaders Forum</t>
  </si>
  <si>
    <t>Parking - Te Papa</t>
  </si>
  <si>
    <t>Officials Committee for Domestic and External Security Co-ordination (ODESC) meeting</t>
  </si>
  <si>
    <t>Parking</t>
  </si>
  <si>
    <t>Minister of Local Government (MoLG) Meeting</t>
  </si>
  <si>
    <t>ODESC meeting</t>
  </si>
  <si>
    <t>CGLG Forum</t>
  </si>
  <si>
    <t>Taxi - Wellington office to Premier House</t>
  </si>
  <si>
    <t>Uber - Wellington office to Bolton Hotel</t>
  </si>
  <si>
    <t>Uber - Bolton Hotel to Wellington Home</t>
  </si>
  <si>
    <t>Greeting cards</t>
  </si>
  <si>
    <t>Cost ($)****
(inc GST)</t>
  </si>
  <si>
    <t>Cost ($)
(inc GST)**</t>
  </si>
  <si>
    <t>Estimated value (NZ$)
(inc GST)***</t>
  </si>
  <si>
    <t>Wellington</t>
  </si>
  <si>
    <t>No information to disclose</t>
  </si>
  <si>
    <t>2017 LGNZ Conference &amp; Awards</t>
  </si>
  <si>
    <t>Non member early bird conference fee</t>
  </si>
  <si>
    <t>Auckland</t>
  </si>
  <si>
    <t>Dinner - Pravada</t>
  </si>
  <si>
    <t>9/09/2016 - 23/9/16</t>
  </si>
  <si>
    <t>31/7/2016 - 30/6/17</t>
  </si>
  <si>
    <t>N/A</t>
  </si>
  <si>
    <t>GOVIS</t>
  </si>
  <si>
    <t>Bottle of wine</t>
  </si>
  <si>
    <t>Craft beers</t>
  </si>
  <si>
    <t>Institute of Director</t>
  </si>
  <si>
    <t>Basket of food</t>
  </si>
  <si>
    <t>Members from Tenzing</t>
  </si>
  <si>
    <t>Additional cellphone and data costs outside of business expenses</t>
  </si>
  <si>
    <t>Mobile Phone (minutes/data)</t>
  </si>
  <si>
    <t>iPad data</t>
  </si>
  <si>
    <t>Accommodation - Sheraton on The Park Sydney (conference venue) - 3 nights</t>
  </si>
  <si>
    <t>Flights - Wellington - Tallin (return)</t>
  </si>
  <si>
    <t>Flights - Wellington - Sydney (return)</t>
  </si>
  <si>
    <t>Accommodation - Hotel St Petersbourg Lifestyle Tallin - 4 nights</t>
  </si>
  <si>
    <t>Accommodation - Rydges Auckland - 1 night</t>
  </si>
  <si>
    <t>Accommodation - Distinction Hamilton - 1 night</t>
  </si>
  <si>
    <t>Accommodation - Sudima Auckland - 2 nights</t>
  </si>
  <si>
    <t>Accommodation - Best Western Presidential Hotel Auckland - 1 night</t>
  </si>
  <si>
    <t>Accommodation - Heartland Hotel Cotswold -  1 night</t>
  </si>
  <si>
    <t>Accommodation - CityLife Auckland - 1 night</t>
  </si>
  <si>
    <t>Accommodation - Rydges Auckland -  1 night</t>
  </si>
  <si>
    <t>Farewell Dinner</t>
  </si>
  <si>
    <t>Thank you token - distributed to staff</t>
  </si>
  <si>
    <t>Christmas thank you gift - distributed to staff</t>
  </si>
  <si>
    <t>Thank you for speaking at IoD Breakfast Forum - distributed to staff</t>
  </si>
  <si>
    <t>Reimbursed to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</si>
</sst>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164" fontId="6" fillId="5" borderId="3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top" wrapText="1"/>
    </xf>
    <xf numFmtId="44" fontId="0" fillId="0" borderId="0" xfId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4" fontId="0" fillId="0" borderId="9" xfId="0" applyNumberFormat="1" applyFill="1" applyBorder="1" applyAlignment="1">
      <alignment horizontal="right" vertical="top" wrapText="1"/>
    </xf>
    <xf numFmtId="44" fontId="17" fillId="0" borderId="0" xfId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10" fillId="0" borderId="9" xfId="0" applyNumberFormat="1" applyFont="1" applyFill="1" applyBorder="1" applyAlignment="1">
      <alignment vertical="top" wrapText="1"/>
    </xf>
    <xf numFmtId="44" fontId="10" fillId="0" borderId="0" xfId="1" applyFont="1" applyFill="1" applyBorder="1" applyAlignment="1">
      <alignment vertical="top" wrapText="1"/>
    </xf>
    <xf numFmtId="44" fontId="10" fillId="0" borderId="0" xfId="1" applyFont="1" applyFill="1" applyBorder="1" applyAlignment="1">
      <alignment wrapText="1"/>
    </xf>
    <xf numFmtId="14" fontId="18" fillId="0" borderId="9" xfId="0" applyNumberFormat="1" applyFont="1" applyFill="1" applyBorder="1" applyAlignment="1">
      <alignment vertical="top" wrapText="1"/>
    </xf>
    <xf numFmtId="44" fontId="18" fillId="0" borderId="0" xfId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44" fontId="18" fillId="0" borderId="0" xfId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14" fontId="0" fillId="0" borderId="9" xfId="0" applyNumberFormat="1" applyFont="1" applyBorder="1" applyAlignment="1">
      <alignment wrapText="1"/>
    </xf>
    <xf numFmtId="14" fontId="0" fillId="0" borderId="9" xfId="0" applyNumberFormat="1" applyFont="1" applyFill="1" applyBorder="1" applyAlignment="1">
      <alignment vertical="top" wrapText="1"/>
    </xf>
    <xf numFmtId="44" fontId="0" fillId="0" borderId="0" xfId="1" applyFont="1" applyFill="1" applyBorder="1" applyAlignment="1">
      <alignment wrapText="1"/>
    </xf>
    <xf numFmtId="44" fontId="0" fillId="0" borderId="0" xfId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/>
    <xf numFmtId="14" fontId="0" fillId="0" borderId="9" xfId="0" applyNumberFormat="1" applyFont="1" applyBorder="1" applyAlignment="1">
      <alignment vertical="top" wrapText="1"/>
    </xf>
    <xf numFmtId="14" fontId="0" fillId="0" borderId="9" xfId="0" applyNumberFormat="1" applyFill="1" applyBorder="1" applyAlignment="1">
      <alignment vertical="top" wrapText="1"/>
    </xf>
    <xf numFmtId="44" fontId="0" fillId="0" borderId="0" xfId="1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5" borderId="2" xfId="0" applyFont="1" applyFill="1" applyBorder="1" applyAlignment="1">
      <alignment vertical="center" wrapText="1"/>
    </xf>
    <xf numFmtId="14" fontId="10" fillId="0" borderId="9" xfId="0" applyNumberFormat="1" applyFont="1" applyBorder="1" applyAlignment="1">
      <alignment horizontal="right" wrapText="1"/>
    </xf>
    <xf numFmtId="0" fontId="10" fillId="0" borderId="6" xfId="0" applyFont="1" applyBorder="1" applyAlignment="1">
      <alignment wrapText="1"/>
    </xf>
    <xf numFmtId="44" fontId="10" fillId="0" borderId="0" xfId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44" fontId="0" fillId="0" borderId="0" xfId="1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6" fillId="0" borderId="6" xfId="0" applyFont="1" applyBorder="1"/>
    <xf numFmtId="0" fontId="1" fillId="0" borderId="8" xfId="0" applyFont="1" applyBorder="1" applyAlignment="1">
      <alignment vertical="center" wrapText="1"/>
    </xf>
    <xf numFmtId="0" fontId="0" fillId="0" borderId="6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right" vertical="top" wrapText="1"/>
    </xf>
    <xf numFmtId="0" fontId="2" fillId="3" borderId="5" xfId="0" applyFont="1" applyFill="1" applyBorder="1" applyAlignment="1">
      <alignment wrapText="1"/>
    </xf>
    <xf numFmtId="0" fontId="10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14" fontId="0" fillId="0" borderId="0" xfId="0" applyNumberFormat="1" applyFill="1" applyBorder="1" applyAlignment="1">
      <alignment vertical="top" wrapText="1"/>
    </xf>
    <xf numFmtId="0" fontId="18" fillId="0" borderId="6" xfId="0" applyFont="1" applyFill="1" applyBorder="1" applyAlignment="1">
      <alignment vertical="top" wrapText="1"/>
    </xf>
    <xf numFmtId="14" fontId="0" fillId="0" borderId="0" xfId="0" applyNumberFormat="1" applyFill="1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6" xfId="0" applyBorder="1" applyAlignment="1">
      <alignment vertical="top" wrapText="1"/>
    </xf>
    <xf numFmtId="0" fontId="2" fillId="6" borderId="5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5" borderId="8" xfId="0" applyFill="1" applyBorder="1" applyAlignment="1"/>
    <xf numFmtId="0" fontId="0" fillId="0" borderId="5" xfId="0" applyBorder="1" applyAlignment="1">
      <alignment wrapText="1"/>
    </xf>
    <xf numFmtId="0" fontId="0" fillId="0" borderId="1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3" fillId="4" borderId="1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1" fillId="0" borderId="5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abSelected="1" topLeftCell="A73" zoomScaleNormal="100" workbookViewId="0">
      <selection activeCell="C114" sqref="C114"/>
    </sheetView>
  </sheetViews>
  <sheetFormatPr defaultColWidth="9.140625" defaultRowHeight="12.75" x14ac:dyDescent="0.2"/>
  <cols>
    <col min="1" max="1" width="23.5703125" style="6" customWidth="1"/>
    <col min="2" max="2" width="23.5703125" style="1" customWidth="1"/>
    <col min="3" max="3" width="51.5703125" style="1" customWidth="1"/>
    <col min="4" max="4" width="65.7109375" style="1" customWidth="1"/>
    <col min="5" max="16384" width="9.140625" style="1"/>
  </cols>
  <sheetData>
    <row r="1" spans="1:4" ht="36" customHeight="1" x14ac:dyDescent="0.2">
      <c r="A1" s="154" t="s">
        <v>25</v>
      </c>
      <c r="B1" s="154"/>
      <c r="C1" s="154"/>
      <c r="D1" s="154"/>
    </row>
    <row r="2" spans="1:4" ht="36" customHeight="1" x14ac:dyDescent="0.2">
      <c r="A2" s="47" t="s">
        <v>8</v>
      </c>
      <c r="B2" s="160" t="s">
        <v>118</v>
      </c>
      <c r="C2" s="160"/>
      <c r="D2" s="160"/>
    </row>
    <row r="3" spans="1:4" ht="36" customHeight="1" x14ac:dyDescent="0.2">
      <c r="A3" s="47" t="s">
        <v>9</v>
      </c>
      <c r="B3" s="161" t="s">
        <v>119</v>
      </c>
      <c r="C3" s="161"/>
      <c r="D3" s="161"/>
    </row>
    <row r="4" spans="1:4" ht="36" customHeight="1" x14ac:dyDescent="0.2">
      <c r="A4" s="47" t="s">
        <v>3</v>
      </c>
      <c r="B4" s="161" t="s">
        <v>120</v>
      </c>
      <c r="C4" s="161"/>
      <c r="D4" s="161"/>
    </row>
    <row r="5" spans="1:4" s="3" customFormat="1" ht="36" customHeight="1" x14ac:dyDescent="0.2">
      <c r="A5" s="162" t="s">
        <v>10</v>
      </c>
      <c r="B5" s="163"/>
      <c r="C5" s="163"/>
      <c r="D5" s="164"/>
    </row>
    <row r="6" spans="1:4" s="3" customFormat="1" ht="35.25" customHeight="1" x14ac:dyDescent="0.2">
      <c r="A6" s="165" t="s">
        <v>51</v>
      </c>
      <c r="B6" s="166"/>
      <c r="C6" s="166"/>
      <c r="D6" s="167"/>
    </row>
    <row r="7" spans="1:4" s="4" customFormat="1" ht="19.5" customHeight="1" x14ac:dyDescent="0.2">
      <c r="A7" s="157" t="s">
        <v>36</v>
      </c>
      <c r="B7" s="158"/>
      <c r="C7" s="158"/>
      <c r="D7" s="159"/>
    </row>
    <row r="8" spans="1:4" s="41" customFormat="1" ht="25.5" x14ac:dyDescent="0.2">
      <c r="A8" s="39" t="s">
        <v>27</v>
      </c>
      <c r="B8" s="40" t="s">
        <v>62</v>
      </c>
      <c r="C8" s="40" t="s">
        <v>53</v>
      </c>
      <c r="D8" s="133" t="s">
        <v>18</v>
      </c>
    </row>
    <row r="9" spans="1:4" ht="15" customHeight="1" x14ac:dyDescent="0.2">
      <c r="A9" s="97">
        <v>42580</v>
      </c>
      <c r="B9" s="95">
        <v>43.5</v>
      </c>
      <c r="C9" s="96" t="s">
        <v>63</v>
      </c>
      <c r="D9" s="134" t="s">
        <v>68</v>
      </c>
    </row>
    <row r="10" spans="1:4" s="114" customFormat="1" ht="15" customHeight="1" x14ac:dyDescent="0.2">
      <c r="A10" s="97">
        <v>42582</v>
      </c>
      <c r="B10" s="95">
        <v>743.32</v>
      </c>
      <c r="C10" s="96" t="s">
        <v>63</v>
      </c>
      <c r="D10" s="134" t="s">
        <v>161</v>
      </c>
    </row>
    <row r="11" spans="1:4" x14ac:dyDescent="0.2">
      <c r="A11" s="97">
        <v>42582</v>
      </c>
      <c r="B11" s="95">
        <v>39.68</v>
      </c>
      <c r="C11" s="96" t="s">
        <v>64</v>
      </c>
      <c r="D11" s="134" t="s">
        <v>69</v>
      </c>
    </row>
    <row r="12" spans="1:4" ht="15.75" customHeight="1" x14ac:dyDescent="0.2">
      <c r="A12" s="97">
        <v>42582</v>
      </c>
      <c r="B12" s="108">
        <v>671.61</v>
      </c>
      <c r="C12" s="96" t="s">
        <v>63</v>
      </c>
      <c r="D12" s="135" t="s">
        <v>159</v>
      </c>
    </row>
    <row r="13" spans="1:4" x14ac:dyDescent="0.2">
      <c r="A13" s="97">
        <v>42583</v>
      </c>
      <c r="B13" s="95">
        <v>27.07</v>
      </c>
      <c r="C13" s="96" t="s">
        <v>65</v>
      </c>
      <c r="D13" s="134" t="s">
        <v>69</v>
      </c>
    </row>
    <row r="14" spans="1:4" x14ac:dyDescent="0.2">
      <c r="A14" s="97">
        <v>42586</v>
      </c>
      <c r="B14" s="95">
        <v>45.1</v>
      </c>
      <c r="C14" s="96" t="s">
        <v>63</v>
      </c>
      <c r="D14" s="134" t="s">
        <v>70</v>
      </c>
    </row>
    <row r="15" spans="1:4" ht="12" customHeight="1" x14ac:dyDescent="0.2">
      <c r="A15" s="97">
        <v>42622</v>
      </c>
      <c r="B15" s="95">
        <v>28.67</v>
      </c>
      <c r="C15" s="96" t="s">
        <v>66</v>
      </c>
      <c r="D15" s="134" t="s">
        <v>68</v>
      </c>
    </row>
    <row r="16" spans="1:4" ht="26.25" customHeight="1" x14ac:dyDescent="0.2">
      <c r="A16" s="136" t="s">
        <v>147</v>
      </c>
      <c r="B16" s="108">
        <v>4417.5600000000004</v>
      </c>
      <c r="C16" s="96" t="s">
        <v>67</v>
      </c>
      <c r="D16" s="134" t="s">
        <v>160</v>
      </c>
    </row>
    <row r="17" spans="1:4" x14ac:dyDescent="0.2">
      <c r="A17" s="97">
        <v>42632</v>
      </c>
      <c r="B17" s="95">
        <v>15.48</v>
      </c>
      <c r="C17" s="96" t="s">
        <v>67</v>
      </c>
      <c r="D17" s="134" t="s">
        <v>71</v>
      </c>
    </row>
    <row r="18" spans="1:4" s="114" customFormat="1" x14ac:dyDescent="0.2">
      <c r="A18" s="136">
        <v>42632</v>
      </c>
      <c r="B18" s="108">
        <v>988.96</v>
      </c>
      <c r="C18" s="96" t="s">
        <v>67</v>
      </c>
      <c r="D18" s="134" t="s">
        <v>162</v>
      </c>
    </row>
    <row r="19" spans="1:4" x14ac:dyDescent="0.2">
      <c r="A19" s="97">
        <v>42635</v>
      </c>
      <c r="B19" s="95">
        <v>20.059999999999999</v>
      </c>
      <c r="C19" s="96" t="s">
        <v>67</v>
      </c>
      <c r="D19" s="134" t="s">
        <v>72</v>
      </c>
    </row>
    <row r="20" spans="1:4" x14ac:dyDescent="0.2">
      <c r="A20" s="97">
        <v>42635</v>
      </c>
      <c r="B20" s="95">
        <v>6.06</v>
      </c>
      <c r="C20" s="96" t="s">
        <v>67</v>
      </c>
      <c r="D20" s="134" t="s">
        <v>73</v>
      </c>
    </row>
    <row r="21" spans="1:4" x14ac:dyDescent="0.2">
      <c r="A21" s="97">
        <v>42636</v>
      </c>
      <c r="B21" s="95">
        <v>4.2</v>
      </c>
      <c r="C21" s="96" t="s">
        <v>67</v>
      </c>
      <c r="D21" s="134" t="s">
        <v>74</v>
      </c>
    </row>
    <row r="22" spans="1:4" x14ac:dyDescent="0.2">
      <c r="A22" s="97">
        <v>42636</v>
      </c>
      <c r="B22" s="95">
        <v>18.63</v>
      </c>
      <c r="C22" s="96" t="s">
        <v>67</v>
      </c>
      <c r="D22" s="134" t="s">
        <v>75</v>
      </c>
    </row>
    <row r="23" spans="1:4" hidden="1" x14ac:dyDescent="0.2">
      <c r="A23" s="10"/>
      <c r="B23" s="130"/>
      <c r="C23" s="130"/>
      <c r="D23" s="11"/>
    </row>
    <row r="24" spans="1:4" ht="19.5" customHeight="1" x14ac:dyDescent="0.2">
      <c r="A24" s="60" t="s">
        <v>4</v>
      </c>
      <c r="B24" s="65">
        <f>SUM(B9:B23)</f>
        <v>7069.9000000000005</v>
      </c>
      <c r="C24" s="130"/>
      <c r="D24" s="11"/>
    </row>
    <row r="25" spans="1:4" s="4" customFormat="1" ht="19.5" customHeight="1" x14ac:dyDescent="0.2">
      <c r="A25" s="168" t="s">
        <v>16</v>
      </c>
      <c r="B25" s="169"/>
      <c r="C25" s="169"/>
      <c r="D25" s="137"/>
    </row>
    <row r="26" spans="1:4" s="41" customFormat="1" ht="37.5" customHeight="1" x14ac:dyDescent="0.2">
      <c r="A26" s="39" t="s">
        <v>27</v>
      </c>
      <c r="B26" s="40" t="s">
        <v>76</v>
      </c>
      <c r="C26" s="40" t="s">
        <v>54</v>
      </c>
      <c r="D26" s="133" t="s">
        <v>17</v>
      </c>
    </row>
    <row r="27" spans="1:4" x14ac:dyDescent="0.2">
      <c r="A27" s="101">
        <v>42562</v>
      </c>
      <c r="B27" s="102">
        <v>40.799999999999997</v>
      </c>
      <c r="C27" s="109" t="s">
        <v>77</v>
      </c>
      <c r="D27" s="138" t="s">
        <v>68</v>
      </c>
    </row>
    <row r="28" spans="1:4" s="93" customFormat="1" x14ac:dyDescent="0.2">
      <c r="A28" s="101">
        <v>42562</v>
      </c>
      <c r="B28" s="103">
        <v>337.78</v>
      </c>
      <c r="C28" s="106" t="s">
        <v>78</v>
      </c>
      <c r="D28" s="138" t="s">
        <v>93</v>
      </c>
    </row>
    <row r="29" spans="1:4" s="93" customFormat="1" x14ac:dyDescent="0.2">
      <c r="A29" s="111">
        <v>42563</v>
      </c>
      <c r="B29" s="98">
        <v>25.5</v>
      </c>
      <c r="C29" s="94" t="s">
        <v>79</v>
      </c>
      <c r="D29" s="139" t="s">
        <v>68</v>
      </c>
    </row>
    <row r="30" spans="1:4" s="93" customFormat="1" x14ac:dyDescent="0.2">
      <c r="A30" s="101">
        <v>42563</v>
      </c>
      <c r="B30" s="103">
        <v>518.39</v>
      </c>
      <c r="C30" s="94" t="s">
        <v>79</v>
      </c>
      <c r="D30" s="138" t="s">
        <v>94</v>
      </c>
    </row>
    <row r="31" spans="1:4" s="93" customFormat="1" x14ac:dyDescent="0.2">
      <c r="A31" s="118">
        <v>42563</v>
      </c>
      <c r="B31" s="113">
        <v>38.07</v>
      </c>
      <c r="C31" s="94" t="s">
        <v>79</v>
      </c>
      <c r="D31" s="140" t="s">
        <v>95</v>
      </c>
    </row>
    <row r="32" spans="1:4" s="93" customFormat="1" x14ac:dyDescent="0.2">
      <c r="A32" s="118">
        <v>42563</v>
      </c>
      <c r="B32" s="112">
        <v>199</v>
      </c>
      <c r="C32" s="94" t="s">
        <v>79</v>
      </c>
      <c r="D32" s="140" t="s">
        <v>163</v>
      </c>
    </row>
    <row r="33" spans="1:4" s="93" customFormat="1" x14ac:dyDescent="0.2">
      <c r="A33" s="118">
        <v>42564</v>
      </c>
      <c r="B33" s="113">
        <v>45.8</v>
      </c>
      <c r="C33" s="94" t="s">
        <v>79</v>
      </c>
      <c r="D33" s="140" t="s">
        <v>70</v>
      </c>
    </row>
    <row r="34" spans="1:4" s="93" customFormat="1" x14ac:dyDescent="0.2">
      <c r="A34" s="118">
        <v>42569</v>
      </c>
      <c r="B34" s="113">
        <v>14</v>
      </c>
      <c r="C34" s="94" t="s">
        <v>80</v>
      </c>
      <c r="D34" s="140" t="s">
        <v>96</v>
      </c>
    </row>
    <row r="35" spans="1:4" s="93" customFormat="1" ht="13.5" customHeight="1" x14ac:dyDescent="0.2">
      <c r="A35" s="118">
        <v>42576</v>
      </c>
      <c r="B35" s="113">
        <v>54.3</v>
      </c>
      <c r="C35" s="94" t="s">
        <v>81</v>
      </c>
      <c r="D35" s="140" t="s">
        <v>68</v>
      </c>
    </row>
    <row r="36" spans="1:4" s="93" customFormat="1" ht="12.75" customHeight="1" x14ac:dyDescent="0.2">
      <c r="A36" s="118">
        <v>42576</v>
      </c>
      <c r="B36" s="105">
        <v>185.21</v>
      </c>
      <c r="C36" s="94" t="s">
        <v>81</v>
      </c>
      <c r="D36" s="140" t="s">
        <v>97</v>
      </c>
    </row>
    <row r="37" spans="1:4" s="93" customFormat="1" ht="15" customHeight="1" x14ac:dyDescent="0.2">
      <c r="A37" s="118">
        <v>42576</v>
      </c>
      <c r="B37" s="113">
        <v>71.5</v>
      </c>
      <c r="C37" s="94" t="s">
        <v>81</v>
      </c>
      <c r="D37" s="140" t="s">
        <v>98</v>
      </c>
    </row>
    <row r="38" spans="1:4" s="93" customFormat="1" ht="12.75" customHeight="1" x14ac:dyDescent="0.2">
      <c r="A38" s="118">
        <v>42576</v>
      </c>
      <c r="B38" s="113">
        <v>105</v>
      </c>
      <c r="C38" s="94" t="s">
        <v>81</v>
      </c>
      <c r="D38" s="140" t="s">
        <v>164</v>
      </c>
    </row>
    <row r="39" spans="1:4" s="93" customFormat="1" ht="15" customHeight="1" x14ac:dyDescent="0.2">
      <c r="A39" s="118">
        <v>42577</v>
      </c>
      <c r="B39" s="113">
        <v>338.51</v>
      </c>
      <c r="C39" s="94" t="s">
        <v>81</v>
      </c>
      <c r="D39" s="140" t="s">
        <v>99</v>
      </c>
    </row>
    <row r="40" spans="1:4" s="93" customFormat="1" ht="13.5" customHeight="1" x14ac:dyDescent="0.2">
      <c r="A40" s="118">
        <v>42577</v>
      </c>
      <c r="B40" s="113">
        <v>50</v>
      </c>
      <c r="C40" s="94" t="s">
        <v>81</v>
      </c>
      <c r="D40" s="140" t="s">
        <v>70</v>
      </c>
    </row>
    <row r="41" spans="1:4" s="93" customFormat="1" ht="14.25" customHeight="1" x14ac:dyDescent="0.2">
      <c r="A41" s="141">
        <v>42646</v>
      </c>
      <c r="B41" s="113">
        <v>18.93</v>
      </c>
      <c r="C41" s="94" t="s">
        <v>82</v>
      </c>
      <c r="D41" s="140" t="s">
        <v>68</v>
      </c>
    </row>
    <row r="42" spans="1:4" s="93" customFormat="1" ht="15" customHeight="1" x14ac:dyDescent="0.2">
      <c r="A42" s="118">
        <v>42647</v>
      </c>
      <c r="B42" s="113">
        <v>327.87</v>
      </c>
      <c r="C42" s="94" t="s">
        <v>82</v>
      </c>
      <c r="D42" s="140" t="s">
        <v>94</v>
      </c>
    </row>
    <row r="43" spans="1:4" s="93" customFormat="1" ht="14.25" customHeight="1" x14ac:dyDescent="0.2">
      <c r="A43" s="118">
        <v>42647</v>
      </c>
      <c r="B43" s="105">
        <v>413.11</v>
      </c>
      <c r="C43" s="94" t="s">
        <v>82</v>
      </c>
      <c r="D43" s="140" t="s">
        <v>165</v>
      </c>
    </row>
    <row r="44" spans="1:4" s="93" customFormat="1" x14ac:dyDescent="0.2">
      <c r="A44" s="118">
        <v>42655</v>
      </c>
      <c r="B44" s="113">
        <v>462.59</v>
      </c>
      <c r="C44" s="94" t="s">
        <v>83</v>
      </c>
      <c r="D44" s="140" t="s">
        <v>94</v>
      </c>
    </row>
    <row r="45" spans="1:4" s="93" customFormat="1" x14ac:dyDescent="0.2">
      <c r="A45" s="118">
        <v>42655</v>
      </c>
      <c r="B45" s="113">
        <v>118.6</v>
      </c>
      <c r="C45" s="94" t="s">
        <v>84</v>
      </c>
      <c r="D45" s="140" t="s">
        <v>95</v>
      </c>
    </row>
    <row r="46" spans="1:4" s="93" customFormat="1" ht="15.75" customHeight="1" x14ac:dyDescent="0.2">
      <c r="A46" s="118">
        <v>42655</v>
      </c>
      <c r="B46" s="113">
        <v>170.05</v>
      </c>
      <c r="C46" s="94" t="s">
        <v>83</v>
      </c>
      <c r="D46" s="140" t="s">
        <v>166</v>
      </c>
    </row>
    <row r="47" spans="1:4" s="93" customFormat="1" x14ac:dyDescent="0.2">
      <c r="A47" s="118">
        <v>42655</v>
      </c>
      <c r="B47" s="113">
        <v>37.79</v>
      </c>
      <c r="C47" s="94" t="s">
        <v>84</v>
      </c>
      <c r="D47" s="140" t="s">
        <v>100</v>
      </c>
    </row>
    <row r="48" spans="1:4" s="93" customFormat="1" x14ac:dyDescent="0.2">
      <c r="A48" s="118">
        <v>42656</v>
      </c>
      <c r="B48" s="113">
        <v>37.5</v>
      </c>
      <c r="C48" s="94" t="s">
        <v>84</v>
      </c>
      <c r="D48" s="140" t="s">
        <v>101</v>
      </c>
    </row>
    <row r="49" spans="1:4" s="93" customFormat="1" ht="14.25" customHeight="1" x14ac:dyDescent="0.2">
      <c r="A49" s="118">
        <v>42660</v>
      </c>
      <c r="B49" s="113">
        <v>17.71</v>
      </c>
      <c r="C49" s="94" t="s">
        <v>85</v>
      </c>
      <c r="D49" s="140" t="s">
        <v>102</v>
      </c>
    </row>
    <row r="50" spans="1:4" s="93" customFormat="1" ht="12.75" customHeight="1" x14ac:dyDescent="0.2">
      <c r="A50" s="118">
        <v>42660</v>
      </c>
      <c r="B50" s="113">
        <v>463.12</v>
      </c>
      <c r="C50" s="94" t="s">
        <v>85</v>
      </c>
      <c r="D50" s="140" t="s">
        <v>93</v>
      </c>
    </row>
    <row r="51" spans="1:4" s="93" customFormat="1" ht="15" customHeight="1" x14ac:dyDescent="0.2">
      <c r="A51" s="118">
        <v>42660</v>
      </c>
      <c r="B51" s="113">
        <v>45</v>
      </c>
      <c r="C51" s="94" t="s">
        <v>85</v>
      </c>
      <c r="D51" s="140" t="s">
        <v>103</v>
      </c>
    </row>
    <row r="52" spans="1:4" s="93" customFormat="1" ht="14.25" customHeight="1" x14ac:dyDescent="0.2">
      <c r="A52" s="118">
        <v>42660</v>
      </c>
      <c r="B52" s="113">
        <v>14.56</v>
      </c>
      <c r="C52" s="94" t="s">
        <v>85</v>
      </c>
      <c r="D52" s="140" t="s">
        <v>104</v>
      </c>
    </row>
    <row r="53" spans="1:4" s="93" customFormat="1" ht="12.75" customHeight="1" x14ac:dyDescent="0.2">
      <c r="A53" s="118">
        <v>42660</v>
      </c>
      <c r="B53" s="113">
        <v>155</v>
      </c>
      <c r="C53" s="94" t="s">
        <v>85</v>
      </c>
      <c r="D53" s="140" t="s">
        <v>167</v>
      </c>
    </row>
    <row r="54" spans="1:4" s="93" customFormat="1" ht="14.25" customHeight="1" x14ac:dyDescent="0.2">
      <c r="A54" s="118">
        <v>42660</v>
      </c>
      <c r="B54" s="113">
        <v>21.17</v>
      </c>
      <c r="C54" s="94" t="s">
        <v>85</v>
      </c>
      <c r="D54" s="140" t="s">
        <v>100</v>
      </c>
    </row>
    <row r="55" spans="1:4" s="93" customFormat="1" ht="15" customHeight="1" x14ac:dyDescent="0.2">
      <c r="A55" s="118">
        <v>42661</v>
      </c>
      <c r="B55" s="113">
        <v>41.4</v>
      </c>
      <c r="C55" s="94" t="s">
        <v>85</v>
      </c>
      <c r="D55" s="140" t="s">
        <v>105</v>
      </c>
    </row>
    <row r="56" spans="1:4" s="93" customFormat="1" x14ac:dyDescent="0.2">
      <c r="A56" s="118">
        <v>42677</v>
      </c>
      <c r="B56" s="113">
        <v>438</v>
      </c>
      <c r="C56" s="107" t="s">
        <v>86</v>
      </c>
      <c r="D56" s="140" t="s">
        <v>106</v>
      </c>
    </row>
    <row r="57" spans="1:4" s="93" customFormat="1" x14ac:dyDescent="0.2">
      <c r="A57" s="118">
        <v>42698</v>
      </c>
      <c r="B57" s="113">
        <v>33</v>
      </c>
      <c r="C57" s="94" t="s">
        <v>87</v>
      </c>
      <c r="D57" s="140" t="s">
        <v>101</v>
      </c>
    </row>
    <row r="58" spans="1:4" s="93" customFormat="1" x14ac:dyDescent="0.2">
      <c r="A58" s="118">
        <v>42698</v>
      </c>
      <c r="B58" s="113">
        <v>556.13</v>
      </c>
      <c r="C58" s="94" t="s">
        <v>87</v>
      </c>
      <c r="D58" s="140" t="s">
        <v>93</v>
      </c>
    </row>
    <row r="59" spans="1:4" s="93" customFormat="1" x14ac:dyDescent="0.2">
      <c r="A59" s="118">
        <v>42698</v>
      </c>
      <c r="B59" s="113">
        <v>52.8</v>
      </c>
      <c r="C59" s="94" t="s">
        <v>87</v>
      </c>
      <c r="D59" s="140" t="s">
        <v>107</v>
      </c>
    </row>
    <row r="60" spans="1:4" s="93" customFormat="1" x14ac:dyDescent="0.2">
      <c r="A60" s="118">
        <v>42815</v>
      </c>
      <c r="B60" s="113">
        <v>472</v>
      </c>
      <c r="C60" s="94" t="s">
        <v>88</v>
      </c>
      <c r="D60" s="140" t="s">
        <v>108</v>
      </c>
    </row>
    <row r="61" spans="1:4" s="93" customFormat="1" x14ac:dyDescent="0.2">
      <c r="A61" s="118">
        <v>42837</v>
      </c>
      <c r="B61" s="113">
        <v>47.1</v>
      </c>
      <c r="C61" s="94" t="s">
        <v>89</v>
      </c>
      <c r="D61" s="140" t="s">
        <v>68</v>
      </c>
    </row>
    <row r="62" spans="1:4" s="99" customFormat="1" x14ac:dyDescent="0.2">
      <c r="A62" s="104">
        <v>42837</v>
      </c>
      <c r="B62" s="105">
        <v>368</v>
      </c>
      <c r="C62" s="107" t="s">
        <v>89</v>
      </c>
      <c r="D62" s="142" t="s">
        <v>94</v>
      </c>
    </row>
    <row r="63" spans="1:4" s="99" customFormat="1" x14ac:dyDescent="0.2">
      <c r="A63" s="104">
        <v>42837</v>
      </c>
      <c r="B63" s="105">
        <v>81.819999999999993</v>
      </c>
      <c r="C63" s="107" t="s">
        <v>89</v>
      </c>
      <c r="D63" s="142" t="s">
        <v>109</v>
      </c>
    </row>
    <row r="64" spans="1:4" s="99" customFormat="1" x14ac:dyDescent="0.2">
      <c r="A64" s="104">
        <v>42837</v>
      </c>
      <c r="B64" s="105">
        <v>11.7</v>
      </c>
      <c r="C64" s="107" t="s">
        <v>90</v>
      </c>
      <c r="D64" s="142" t="s">
        <v>110</v>
      </c>
    </row>
    <row r="65" spans="1:4" s="99" customFormat="1" x14ac:dyDescent="0.2">
      <c r="A65" s="118">
        <v>42837</v>
      </c>
      <c r="B65" s="113">
        <v>5.89</v>
      </c>
      <c r="C65" s="94" t="s">
        <v>89</v>
      </c>
      <c r="D65" s="140" t="s">
        <v>111</v>
      </c>
    </row>
    <row r="66" spans="1:4" s="99" customFormat="1" x14ac:dyDescent="0.2">
      <c r="A66" s="118">
        <v>42837</v>
      </c>
      <c r="B66" s="113">
        <v>38.74</v>
      </c>
      <c r="C66" s="94" t="s">
        <v>89</v>
      </c>
      <c r="D66" s="140" t="s">
        <v>112</v>
      </c>
    </row>
    <row r="67" spans="1:4" s="99" customFormat="1" x14ac:dyDescent="0.2">
      <c r="A67" s="143">
        <v>42837</v>
      </c>
      <c r="B67" s="113">
        <v>41.7</v>
      </c>
      <c r="C67" s="94" t="s">
        <v>89</v>
      </c>
      <c r="D67" s="140" t="s">
        <v>113</v>
      </c>
    </row>
    <row r="68" spans="1:4" s="99" customFormat="1" x14ac:dyDescent="0.2">
      <c r="A68" s="143">
        <v>42905</v>
      </c>
      <c r="B68" s="113">
        <v>236.6</v>
      </c>
      <c r="C68" s="94" t="s">
        <v>91</v>
      </c>
      <c r="D68" s="140" t="s">
        <v>94</v>
      </c>
    </row>
    <row r="69" spans="1:4" s="99" customFormat="1" x14ac:dyDescent="0.2">
      <c r="A69" s="143">
        <v>42905</v>
      </c>
      <c r="B69" s="113">
        <v>179</v>
      </c>
      <c r="C69" s="94" t="s">
        <v>91</v>
      </c>
      <c r="D69" s="140" t="s">
        <v>168</v>
      </c>
    </row>
    <row r="70" spans="1:4" s="93" customFormat="1" x14ac:dyDescent="0.2">
      <c r="A70" s="144">
        <v>42905</v>
      </c>
      <c r="B70" s="128">
        <v>70</v>
      </c>
      <c r="C70" s="38" t="s">
        <v>91</v>
      </c>
      <c r="D70" s="145" t="s">
        <v>114</v>
      </c>
    </row>
    <row r="71" spans="1:4" s="93" customFormat="1" x14ac:dyDescent="0.2">
      <c r="A71" s="144">
        <v>42905</v>
      </c>
      <c r="B71" s="128">
        <v>441.3</v>
      </c>
      <c r="C71" s="38" t="s">
        <v>91</v>
      </c>
      <c r="D71" s="145" t="s">
        <v>115</v>
      </c>
    </row>
    <row r="72" spans="1:4" s="93" customFormat="1" x14ac:dyDescent="0.2">
      <c r="A72" s="144">
        <v>42906</v>
      </c>
      <c r="B72" s="128">
        <v>86</v>
      </c>
      <c r="C72" s="38" t="s">
        <v>91</v>
      </c>
      <c r="D72" s="145" t="s">
        <v>116</v>
      </c>
    </row>
    <row r="73" spans="1:4" s="93" customFormat="1" x14ac:dyDescent="0.2">
      <c r="A73" s="144">
        <v>42906</v>
      </c>
      <c r="B73" s="128">
        <v>83.2</v>
      </c>
      <c r="C73" s="38" t="s">
        <v>91</v>
      </c>
      <c r="D73" s="145" t="s">
        <v>117</v>
      </c>
    </row>
    <row r="74" spans="1:4" s="93" customFormat="1" x14ac:dyDescent="0.2">
      <c r="A74" s="144">
        <v>42915</v>
      </c>
      <c r="B74" s="128">
        <v>571.45000000000005</v>
      </c>
      <c r="C74" s="38" t="s">
        <v>92</v>
      </c>
      <c r="D74" s="145" t="s">
        <v>94</v>
      </c>
    </row>
    <row r="75" spans="1:4" s="93" customFormat="1" x14ac:dyDescent="0.2">
      <c r="A75" s="144">
        <v>42915</v>
      </c>
      <c r="B75" s="128">
        <v>198</v>
      </c>
      <c r="C75" s="38" t="s">
        <v>92</v>
      </c>
      <c r="D75" s="145" t="s">
        <v>169</v>
      </c>
    </row>
    <row r="76" spans="1:4" hidden="1" x14ac:dyDescent="0.2">
      <c r="A76" s="10"/>
      <c r="B76" s="130"/>
      <c r="C76" s="130"/>
      <c r="D76" s="11"/>
    </row>
    <row r="77" spans="1:4" ht="19.5" customHeight="1" x14ac:dyDescent="0.2">
      <c r="A77" s="60" t="s">
        <v>4</v>
      </c>
      <c r="B77" s="66">
        <f>SUM(B27:B76)</f>
        <v>8380.69</v>
      </c>
      <c r="C77" s="130"/>
      <c r="D77" s="11"/>
    </row>
    <row r="78" spans="1:4" ht="19.5" customHeight="1" x14ac:dyDescent="0.2">
      <c r="A78" s="170" t="s">
        <v>15</v>
      </c>
      <c r="B78" s="171"/>
      <c r="C78" s="171"/>
      <c r="D78" s="146"/>
    </row>
    <row r="79" spans="1:4" s="42" customFormat="1" ht="25.5" customHeight="1" x14ac:dyDescent="0.2">
      <c r="A79" s="39" t="s">
        <v>0</v>
      </c>
      <c r="B79" s="40" t="s">
        <v>30</v>
      </c>
      <c r="C79" s="40" t="s">
        <v>55</v>
      </c>
      <c r="D79" s="133" t="s">
        <v>11</v>
      </c>
    </row>
    <row r="80" spans="1:4" ht="12.75" customHeight="1" x14ac:dyDescent="0.2">
      <c r="A80" s="118">
        <v>42569</v>
      </c>
      <c r="B80" s="113">
        <v>6.13</v>
      </c>
      <c r="C80" s="115" t="s">
        <v>80</v>
      </c>
      <c r="D80" s="147" t="s">
        <v>121</v>
      </c>
    </row>
    <row r="81" spans="1:4" s="100" customFormat="1" ht="12.75" customHeight="1" x14ac:dyDescent="0.2">
      <c r="A81" s="118">
        <v>42571</v>
      </c>
      <c r="B81" s="113">
        <v>7</v>
      </c>
      <c r="C81" s="115" t="s">
        <v>80</v>
      </c>
      <c r="D81" s="147" t="s">
        <v>122</v>
      </c>
    </row>
    <row r="82" spans="1:4" s="100" customFormat="1" ht="12.75" customHeight="1" x14ac:dyDescent="0.2">
      <c r="A82" s="118">
        <v>42572</v>
      </c>
      <c r="B82" s="113">
        <v>5</v>
      </c>
      <c r="C82" s="115" t="s">
        <v>80</v>
      </c>
      <c r="D82" s="147" t="s">
        <v>122</v>
      </c>
    </row>
    <row r="83" spans="1:4" s="100" customFormat="1" ht="12.75" customHeight="1" x14ac:dyDescent="0.2">
      <c r="A83" s="118">
        <v>42572</v>
      </c>
      <c r="B83" s="113">
        <v>13.9</v>
      </c>
      <c r="C83" s="115" t="s">
        <v>80</v>
      </c>
      <c r="D83" s="147" t="s">
        <v>121</v>
      </c>
    </row>
    <row r="84" spans="1:4" s="100" customFormat="1" ht="12.75" customHeight="1" x14ac:dyDescent="0.2">
      <c r="A84" s="118">
        <v>42573</v>
      </c>
      <c r="B84" s="113">
        <v>14.3</v>
      </c>
      <c r="C84" s="115" t="s">
        <v>80</v>
      </c>
      <c r="D84" s="147" t="s">
        <v>121</v>
      </c>
    </row>
    <row r="85" spans="1:4" s="100" customFormat="1" ht="12.75" customHeight="1" x14ac:dyDescent="0.2">
      <c r="A85" s="118">
        <v>42579</v>
      </c>
      <c r="B85" s="113">
        <v>13.6</v>
      </c>
      <c r="C85" s="115" t="s">
        <v>123</v>
      </c>
      <c r="D85" s="147" t="s">
        <v>122</v>
      </c>
    </row>
    <row r="86" spans="1:4" s="100" customFormat="1" ht="12.75" customHeight="1" x14ac:dyDescent="0.2">
      <c r="A86" s="118">
        <v>42579</v>
      </c>
      <c r="B86" s="113">
        <v>14.9</v>
      </c>
      <c r="C86" s="115" t="s">
        <v>123</v>
      </c>
      <c r="D86" s="147" t="s">
        <v>121</v>
      </c>
    </row>
    <row r="87" spans="1:4" s="100" customFormat="1" ht="12.75" customHeight="1" x14ac:dyDescent="0.2">
      <c r="A87" s="118">
        <v>42675</v>
      </c>
      <c r="B87" s="113">
        <v>18.399999999999999</v>
      </c>
      <c r="C87" s="115" t="s">
        <v>124</v>
      </c>
      <c r="D87" s="147" t="s">
        <v>125</v>
      </c>
    </row>
    <row r="88" spans="1:4" s="114" customFormat="1" ht="12.75" customHeight="1" x14ac:dyDescent="0.2">
      <c r="A88" s="118">
        <v>42675</v>
      </c>
      <c r="B88" s="119">
        <v>74.44</v>
      </c>
      <c r="C88" s="129" t="s">
        <v>124</v>
      </c>
      <c r="D88" s="131" t="s">
        <v>146</v>
      </c>
    </row>
    <row r="89" spans="1:4" s="100" customFormat="1" ht="12.75" customHeight="1" x14ac:dyDescent="0.2">
      <c r="A89" s="118">
        <v>42675</v>
      </c>
      <c r="B89" s="113">
        <v>10.24</v>
      </c>
      <c r="C89" s="115" t="s">
        <v>124</v>
      </c>
      <c r="D89" s="147" t="s">
        <v>126</v>
      </c>
    </row>
    <row r="90" spans="1:4" s="100" customFormat="1" ht="12.75" customHeight="1" x14ac:dyDescent="0.2">
      <c r="A90" s="118">
        <v>42681</v>
      </c>
      <c r="B90" s="113">
        <v>18</v>
      </c>
      <c r="C90" s="115" t="s">
        <v>127</v>
      </c>
      <c r="D90" s="147" t="s">
        <v>128</v>
      </c>
    </row>
    <row r="91" spans="1:4" s="100" customFormat="1" ht="26.25" customHeight="1" x14ac:dyDescent="0.2">
      <c r="A91" s="118">
        <v>42688</v>
      </c>
      <c r="B91" s="113">
        <v>6.5</v>
      </c>
      <c r="C91" s="115" t="s">
        <v>129</v>
      </c>
      <c r="D91" s="140" t="s">
        <v>130</v>
      </c>
    </row>
    <row r="92" spans="1:4" s="100" customFormat="1" ht="12.75" customHeight="1" x14ac:dyDescent="0.2">
      <c r="A92" s="118">
        <v>37209</v>
      </c>
      <c r="B92" s="113">
        <v>6.5</v>
      </c>
      <c r="C92" s="115" t="s">
        <v>131</v>
      </c>
      <c r="D92" s="147" t="s">
        <v>130</v>
      </c>
    </row>
    <row r="93" spans="1:4" s="100" customFormat="1" ht="12.75" customHeight="1" x14ac:dyDescent="0.2">
      <c r="A93" s="118">
        <v>42689</v>
      </c>
      <c r="B93" s="113">
        <v>8.5</v>
      </c>
      <c r="C93" s="115" t="s">
        <v>132</v>
      </c>
      <c r="D93" s="147" t="s">
        <v>130</v>
      </c>
    </row>
    <row r="94" spans="1:4" s="100" customFormat="1" ht="12.75" customHeight="1" x14ac:dyDescent="0.2">
      <c r="A94" s="111">
        <v>42831</v>
      </c>
      <c r="B94" s="112">
        <v>11.7</v>
      </c>
      <c r="C94" s="115" t="s">
        <v>133</v>
      </c>
      <c r="D94" s="147" t="s">
        <v>134</v>
      </c>
    </row>
    <row r="95" spans="1:4" s="100" customFormat="1" ht="12.75" customHeight="1" x14ac:dyDescent="0.2">
      <c r="A95" s="117">
        <v>42898</v>
      </c>
      <c r="B95" s="119">
        <v>8.48</v>
      </c>
      <c r="C95" s="130" t="s">
        <v>170</v>
      </c>
      <c r="D95" s="11" t="s">
        <v>135</v>
      </c>
    </row>
    <row r="96" spans="1:4" s="100" customFormat="1" ht="12.75" customHeight="1" x14ac:dyDescent="0.2">
      <c r="A96" s="117">
        <v>42898</v>
      </c>
      <c r="B96" s="119">
        <v>9.73</v>
      </c>
      <c r="C96" s="130" t="s">
        <v>170</v>
      </c>
      <c r="D96" s="11" t="s">
        <v>136</v>
      </c>
    </row>
    <row r="97" spans="1:4" ht="12.75" hidden="1" customHeight="1" x14ac:dyDescent="0.2">
      <c r="A97" s="10"/>
      <c r="B97" s="130"/>
      <c r="C97" s="130"/>
      <c r="D97" s="11"/>
    </row>
    <row r="98" spans="1:4" ht="19.5" customHeight="1" x14ac:dyDescent="0.2">
      <c r="A98" s="60" t="s">
        <v>4</v>
      </c>
      <c r="B98" s="66">
        <f>SUM(B80:B97)</f>
        <v>247.31999999999996</v>
      </c>
      <c r="C98" s="130"/>
      <c r="D98" s="11"/>
    </row>
    <row r="99" spans="1:4" s="7" customFormat="1" ht="34.5" customHeight="1" x14ac:dyDescent="0.2">
      <c r="A99" s="43" t="s">
        <v>7</v>
      </c>
      <c r="B99" s="67">
        <f>B24+B77+B98</f>
        <v>15697.91</v>
      </c>
      <c r="C99" s="8"/>
      <c r="D99" s="148"/>
    </row>
    <row r="100" spans="1:4" s="61" customFormat="1" x14ac:dyDescent="0.2">
      <c r="A100" s="58"/>
      <c r="B100" s="57"/>
      <c r="C100" s="58"/>
      <c r="D100" s="149"/>
    </row>
    <row r="101" spans="1:4" s="63" customFormat="1" x14ac:dyDescent="0.2">
      <c r="A101" s="45" t="s">
        <v>31</v>
      </c>
      <c r="B101" s="3"/>
      <c r="C101" s="130"/>
      <c r="D101" s="11"/>
    </row>
    <row r="102" spans="1:4" s="63" customFormat="1" ht="12.6" customHeight="1" x14ac:dyDescent="0.2">
      <c r="A102" s="155" t="s">
        <v>32</v>
      </c>
      <c r="B102" s="155"/>
      <c r="C102" s="155"/>
      <c r="D102" s="11"/>
    </row>
    <row r="103" spans="1:4" s="61" customFormat="1" ht="12.95" customHeight="1" x14ac:dyDescent="0.2">
      <c r="A103" s="156" t="s">
        <v>37</v>
      </c>
      <c r="B103" s="156"/>
      <c r="C103" s="156"/>
      <c r="D103" s="11"/>
    </row>
    <row r="104" spans="1:4" x14ac:dyDescent="0.2">
      <c r="A104" s="53" t="s">
        <v>33</v>
      </c>
      <c r="B104" s="54"/>
      <c r="C104" s="130"/>
      <c r="D104" s="11"/>
    </row>
    <row r="105" spans="1:4" x14ac:dyDescent="0.2">
      <c r="A105" s="76" t="s">
        <v>56</v>
      </c>
      <c r="B105" s="54"/>
      <c r="C105" s="130"/>
      <c r="D105" s="11"/>
    </row>
    <row r="106" spans="1:4" x14ac:dyDescent="0.2">
      <c r="A106" s="76" t="s">
        <v>40</v>
      </c>
      <c r="B106" s="54"/>
      <c r="C106" s="130"/>
      <c r="D106" s="11"/>
    </row>
    <row r="107" spans="1:4" x14ac:dyDescent="0.2">
      <c r="A107" s="152" t="s">
        <v>41</v>
      </c>
      <c r="B107" s="152"/>
      <c r="C107" s="152"/>
      <c r="D107" s="153"/>
    </row>
    <row r="108" spans="1:4" x14ac:dyDescent="0.2">
      <c r="A108" s="38"/>
      <c r="B108" s="61"/>
      <c r="C108" s="61"/>
      <c r="D108" s="61"/>
    </row>
    <row r="109" spans="1:4" x14ac:dyDescent="0.2">
      <c r="A109" s="38"/>
      <c r="B109" s="61"/>
      <c r="C109" s="61"/>
      <c r="D109" s="61"/>
    </row>
    <row r="110" spans="1:4" x14ac:dyDescent="0.2">
      <c r="A110" s="38"/>
      <c r="B110" s="61"/>
      <c r="C110" s="61"/>
      <c r="D110" s="61"/>
    </row>
    <row r="111" spans="1:4" x14ac:dyDescent="0.2">
      <c r="A111" s="38"/>
      <c r="B111" s="61"/>
      <c r="C111" s="61"/>
      <c r="D111" s="61"/>
    </row>
    <row r="112" spans="1:4" x14ac:dyDescent="0.2">
      <c r="A112" s="38"/>
      <c r="B112" s="61"/>
      <c r="C112" s="61"/>
      <c r="D112" s="61"/>
    </row>
    <row r="113" spans="1:4" x14ac:dyDescent="0.2">
      <c r="A113" s="38"/>
      <c r="B113" s="61"/>
      <c r="C113" s="61"/>
      <c r="D113" s="61"/>
    </row>
    <row r="114" spans="1:4" x14ac:dyDescent="0.2">
      <c r="A114" s="38"/>
      <c r="B114" s="61"/>
      <c r="C114" s="61"/>
      <c r="D114" s="61"/>
    </row>
    <row r="115" spans="1:4" x14ac:dyDescent="0.2">
      <c r="A115" s="38"/>
      <c r="B115" s="61"/>
      <c r="C115" s="61"/>
      <c r="D115" s="61"/>
    </row>
    <row r="116" spans="1:4" x14ac:dyDescent="0.2">
      <c r="A116" s="38"/>
      <c r="B116" s="61"/>
      <c r="C116" s="61"/>
      <c r="D116" s="61"/>
    </row>
    <row r="117" spans="1:4" x14ac:dyDescent="0.2">
      <c r="A117" s="38"/>
      <c r="B117" s="61"/>
      <c r="C117" s="61"/>
      <c r="D117" s="61"/>
    </row>
    <row r="118" spans="1:4" x14ac:dyDescent="0.2">
      <c r="A118" s="38"/>
      <c r="B118" s="61"/>
      <c r="C118" s="61"/>
      <c r="D118" s="61"/>
    </row>
  </sheetData>
  <mergeCells count="12">
    <mergeCell ref="A107:D107"/>
    <mergeCell ref="A1:D1"/>
    <mergeCell ref="A102:C102"/>
    <mergeCell ref="A103:C103"/>
    <mergeCell ref="A7:D7"/>
    <mergeCell ref="B2:D2"/>
    <mergeCell ref="B3:D3"/>
    <mergeCell ref="B4:D4"/>
    <mergeCell ref="A5:D5"/>
    <mergeCell ref="A6:D6"/>
    <mergeCell ref="A25:C25"/>
    <mergeCell ref="A78:C78"/>
  </mergeCells>
  <printOptions gridLines="1"/>
  <pageMargins left="0.7" right="0.7" top="0.75" bottom="0.75" header="0.3" footer="0.3"/>
  <pageSetup paperSize="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E28" sqref="E28"/>
    </sheetView>
  </sheetViews>
  <sheetFormatPr defaultColWidth="9.140625" defaultRowHeight="12.75" x14ac:dyDescent="0.2"/>
  <cols>
    <col min="1" max="2" width="23.5703125" style="15" customWidth="1"/>
    <col min="3" max="6" width="27.5703125" style="15" customWidth="1"/>
    <col min="7" max="16384" width="9.140625" style="16"/>
  </cols>
  <sheetData>
    <row r="1" spans="1:7" ht="36" customHeight="1" x14ac:dyDescent="0.2">
      <c r="A1" s="174" t="s">
        <v>25</v>
      </c>
      <c r="B1" s="174"/>
      <c r="C1" s="174"/>
      <c r="D1" s="174"/>
      <c r="E1" s="174"/>
      <c r="F1" s="174"/>
    </row>
    <row r="2" spans="1:7" ht="36" customHeight="1" x14ac:dyDescent="0.2">
      <c r="A2" s="47" t="s">
        <v>8</v>
      </c>
      <c r="B2" s="160" t="str">
        <f>Travel!B2</f>
        <v>Department of Internal Affairs</v>
      </c>
      <c r="C2" s="160"/>
      <c r="D2" s="160"/>
      <c r="E2" s="160"/>
      <c r="F2" s="160"/>
      <c r="G2" s="48"/>
    </row>
    <row r="3" spans="1:7" ht="36" customHeight="1" x14ac:dyDescent="0.2">
      <c r="A3" s="47" t="s">
        <v>9</v>
      </c>
      <c r="B3" s="161" t="str">
        <f>Travel!B3</f>
        <v>Colin MacDonald</v>
      </c>
      <c r="C3" s="161"/>
      <c r="D3" s="161"/>
      <c r="E3" s="161"/>
      <c r="F3" s="161"/>
      <c r="G3" s="49"/>
    </row>
    <row r="4" spans="1:7" ht="36" customHeight="1" x14ac:dyDescent="0.2">
      <c r="A4" s="47" t="s">
        <v>3</v>
      </c>
      <c r="B4" s="161" t="str">
        <f>Travel!B4</f>
        <v>1 July 2016 to 30 June 2017</v>
      </c>
      <c r="C4" s="161"/>
      <c r="D4" s="161"/>
      <c r="E4" s="161"/>
      <c r="F4" s="161"/>
      <c r="G4" s="49"/>
    </row>
    <row r="5" spans="1:7" s="14" customFormat="1" ht="35.25" customHeight="1" x14ac:dyDescent="0.25">
      <c r="A5" s="178" t="s">
        <v>42</v>
      </c>
      <c r="B5" s="179"/>
      <c r="C5" s="180"/>
      <c r="D5" s="180"/>
      <c r="E5" s="180"/>
      <c r="F5" s="181"/>
    </row>
    <row r="6" spans="1:7" s="14" customFormat="1" ht="35.25" customHeight="1" x14ac:dyDescent="0.25">
      <c r="A6" s="175" t="s">
        <v>57</v>
      </c>
      <c r="B6" s="176"/>
      <c r="C6" s="176"/>
      <c r="D6" s="176"/>
      <c r="E6" s="176"/>
      <c r="F6" s="177"/>
    </row>
    <row r="7" spans="1:7" s="3" customFormat="1" ht="30.95" customHeight="1" x14ac:dyDescent="0.25">
      <c r="A7" s="172" t="s">
        <v>22</v>
      </c>
      <c r="B7" s="173"/>
      <c r="C7" s="5"/>
      <c r="D7" s="5"/>
      <c r="E7" s="5"/>
      <c r="F7" s="22"/>
    </row>
    <row r="8" spans="1:7" ht="25.5" x14ac:dyDescent="0.2">
      <c r="A8" s="23" t="s">
        <v>0</v>
      </c>
      <c r="B8" s="40" t="s">
        <v>139</v>
      </c>
      <c r="C8" s="2" t="s">
        <v>5</v>
      </c>
      <c r="D8" s="2" t="s">
        <v>13</v>
      </c>
      <c r="E8" s="2" t="s">
        <v>12</v>
      </c>
      <c r="F8" s="9" t="s">
        <v>1</v>
      </c>
    </row>
    <row r="9" spans="1:7" x14ac:dyDescent="0.2">
      <c r="A9" s="20" t="s">
        <v>142</v>
      </c>
      <c r="F9" s="21"/>
    </row>
    <row r="10" spans="1:7" hidden="1" x14ac:dyDescent="0.2">
      <c r="A10" s="20"/>
      <c r="F10" s="21"/>
    </row>
    <row r="11" spans="1:7" s="19" customFormat="1" ht="25.5" hidden="1" customHeight="1" x14ac:dyDescent="0.2">
      <c r="A11" s="20"/>
      <c r="B11" s="15"/>
      <c r="C11" s="15"/>
      <c r="D11" s="15"/>
      <c r="E11" s="15"/>
      <c r="F11" s="21"/>
    </row>
    <row r="12" spans="1:7" ht="24.95" customHeight="1" x14ac:dyDescent="0.2">
      <c r="A12" s="62" t="s">
        <v>23</v>
      </c>
      <c r="B12" s="68">
        <f>SUM(B9:B11)</f>
        <v>0</v>
      </c>
      <c r="C12" s="24"/>
      <c r="D12" s="25"/>
      <c r="E12" s="25"/>
      <c r="F12" s="26"/>
    </row>
    <row r="13" spans="1:7" x14ac:dyDescent="0.2">
      <c r="A13" s="70"/>
      <c r="B13" s="28"/>
      <c r="C13" s="28"/>
      <c r="D13" s="28"/>
      <c r="E13" s="28"/>
      <c r="F13" s="29"/>
    </row>
    <row r="14" spans="1:7" x14ac:dyDescent="0.2">
      <c r="A14" s="81" t="s">
        <v>31</v>
      </c>
      <c r="B14" s="57"/>
      <c r="C14" s="58"/>
      <c r="D14" s="87"/>
      <c r="E14" s="87"/>
      <c r="F14" s="88"/>
    </row>
    <row r="15" spans="1:7" x14ac:dyDescent="0.2">
      <c r="A15" s="182" t="s">
        <v>58</v>
      </c>
      <c r="B15" s="182"/>
      <c r="C15" s="182"/>
      <c r="D15" s="182"/>
      <c r="E15" s="182"/>
      <c r="F15" s="183"/>
    </row>
    <row r="16" spans="1:7" x14ac:dyDescent="0.2">
      <c r="A16" s="155" t="s">
        <v>52</v>
      </c>
      <c r="B16" s="155"/>
      <c r="C16" s="155"/>
      <c r="D16" s="129"/>
      <c r="E16" s="129"/>
      <c r="F16" s="131"/>
    </row>
    <row r="17" spans="1:6" x14ac:dyDescent="0.2">
      <c r="A17" s="53" t="s">
        <v>38</v>
      </c>
      <c r="B17" s="54"/>
      <c r="C17" s="130"/>
      <c r="D17" s="129"/>
      <c r="E17" s="129"/>
      <c r="F17" s="131"/>
    </row>
    <row r="18" spans="1:6" x14ac:dyDescent="0.2">
      <c r="A18" s="76" t="s">
        <v>49</v>
      </c>
      <c r="B18" s="54"/>
      <c r="C18" s="130"/>
      <c r="D18" s="130"/>
      <c r="E18" s="130"/>
      <c r="F18" s="11"/>
    </row>
    <row r="19" spans="1:6" ht="12.75" customHeight="1" x14ac:dyDescent="0.2">
      <c r="A19" s="152" t="s">
        <v>41</v>
      </c>
      <c r="B19" s="152"/>
      <c r="C19" s="150"/>
      <c r="D19" s="150"/>
      <c r="E19" s="150"/>
      <c r="F19" s="151"/>
    </row>
    <row r="20" spans="1:6" x14ac:dyDescent="0.2">
      <c r="A20" s="64"/>
      <c r="B20" s="64"/>
      <c r="C20" s="64"/>
      <c r="D20" s="64"/>
      <c r="E20" s="64"/>
      <c r="F20" s="64"/>
    </row>
    <row r="21" spans="1:6" x14ac:dyDescent="0.2">
      <c r="A21" s="64"/>
      <c r="B21" s="64"/>
      <c r="C21" s="64"/>
      <c r="D21" s="64"/>
      <c r="E21" s="64"/>
      <c r="F21" s="64"/>
    </row>
    <row r="22" spans="1:6" x14ac:dyDescent="0.2">
      <c r="A22" s="64"/>
      <c r="B22" s="64"/>
      <c r="C22" s="64"/>
      <c r="D22" s="64"/>
      <c r="E22" s="64"/>
      <c r="F22" s="64"/>
    </row>
    <row r="23" spans="1:6" x14ac:dyDescent="0.2">
      <c r="A23" s="64"/>
      <c r="B23" s="64"/>
      <c r="C23" s="64"/>
      <c r="D23" s="64"/>
      <c r="E23" s="64"/>
      <c r="F23" s="64"/>
    </row>
    <row r="24" spans="1:6" x14ac:dyDescent="0.2">
      <c r="A24" s="64"/>
      <c r="B24" s="64"/>
      <c r="C24" s="64"/>
      <c r="D24" s="64"/>
      <c r="E24" s="64"/>
      <c r="F24" s="64"/>
    </row>
  </sheetData>
  <mergeCells count="10">
    <mergeCell ref="A19:B19"/>
    <mergeCell ref="A7:B7"/>
    <mergeCell ref="A16:C16"/>
    <mergeCell ref="A1:F1"/>
    <mergeCell ref="A6:F6"/>
    <mergeCell ref="B2:F2"/>
    <mergeCell ref="B3:F3"/>
    <mergeCell ref="B4:F4"/>
    <mergeCell ref="A5:F5"/>
    <mergeCell ref="A15:F15"/>
  </mergeCells>
  <printOptions gridLines="1"/>
  <pageMargins left="0.7" right="0.7" top="0.75" bottom="0.75" header="0.3" footer="0.3"/>
  <pageSetup paperSize="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G19" sqref="G19"/>
    </sheetView>
  </sheetViews>
  <sheetFormatPr defaultColWidth="9.140625" defaultRowHeight="12.75" x14ac:dyDescent="0.2"/>
  <cols>
    <col min="1" max="5" width="27.5703125" style="32" customWidth="1"/>
    <col min="6" max="16384" width="9.140625" style="35"/>
  </cols>
  <sheetData>
    <row r="1" spans="1:7" ht="36" customHeight="1" x14ac:dyDescent="0.2">
      <c r="A1" s="174" t="s">
        <v>25</v>
      </c>
      <c r="B1" s="174"/>
      <c r="C1" s="174"/>
      <c r="D1" s="174"/>
      <c r="E1" s="174"/>
      <c r="F1" s="72"/>
    </row>
    <row r="2" spans="1:7" ht="36" customHeight="1" x14ac:dyDescent="0.2">
      <c r="A2" s="47" t="s">
        <v>8</v>
      </c>
      <c r="B2" s="160" t="str">
        <f>Travel!B2</f>
        <v>Department of Internal Affairs</v>
      </c>
      <c r="C2" s="160"/>
      <c r="D2" s="160"/>
      <c r="E2" s="160"/>
      <c r="F2" s="48"/>
      <c r="G2" s="48"/>
    </row>
    <row r="3" spans="1:7" ht="36" customHeight="1" x14ac:dyDescent="0.2">
      <c r="A3" s="47" t="s">
        <v>9</v>
      </c>
      <c r="B3" s="161" t="str">
        <f>Travel!B3</f>
        <v>Colin MacDonald</v>
      </c>
      <c r="C3" s="161"/>
      <c r="D3" s="161"/>
      <c r="E3" s="161"/>
      <c r="F3" s="49"/>
      <c r="G3" s="49"/>
    </row>
    <row r="4" spans="1:7" ht="36" customHeight="1" x14ac:dyDescent="0.2">
      <c r="A4" s="47" t="s">
        <v>3</v>
      </c>
      <c r="B4" s="161" t="str">
        <f>Travel!B4</f>
        <v>1 July 2016 to 30 June 2017</v>
      </c>
      <c r="C4" s="161"/>
      <c r="D4" s="161"/>
      <c r="E4" s="161"/>
      <c r="F4" s="49"/>
      <c r="G4" s="49"/>
    </row>
    <row r="5" spans="1:7" ht="36" customHeight="1" x14ac:dyDescent="0.2">
      <c r="A5" s="193" t="s">
        <v>43</v>
      </c>
      <c r="B5" s="194"/>
      <c r="C5" s="194"/>
      <c r="D5" s="194"/>
      <c r="E5" s="195"/>
    </row>
    <row r="6" spans="1:7" ht="20.100000000000001" customHeight="1" x14ac:dyDescent="0.2">
      <c r="A6" s="191" t="s">
        <v>50</v>
      </c>
      <c r="B6" s="191"/>
      <c r="C6" s="191"/>
      <c r="D6" s="191"/>
      <c r="E6" s="192"/>
      <c r="F6" s="50"/>
      <c r="G6" s="50"/>
    </row>
    <row r="7" spans="1:7" ht="20.25" customHeight="1" x14ac:dyDescent="0.25">
      <c r="A7" s="30" t="s">
        <v>20</v>
      </c>
      <c r="B7" s="5"/>
      <c r="C7" s="5"/>
      <c r="D7" s="5"/>
      <c r="E7" s="22"/>
    </row>
    <row r="8" spans="1:7" ht="25.5" x14ac:dyDescent="0.2">
      <c r="A8" s="23" t="s">
        <v>0</v>
      </c>
      <c r="B8" s="2" t="s">
        <v>39</v>
      </c>
      <c r="C8" s="2" t="s">
        <v>34</v>
      </c>
      <c r="D8" s="2" t="s">
        <v>140</v>
      </c>
      <c r="E8" s="9" t="s">
        <v>60</v>
      </c>
    </row>
    <row r="9" spans="1:7" ht="25.5" x14ac:dyDescent="0.2">
      <c r="A9" s="117">
        <v>42544</v>
      </c>
      <c r="B9" s="120" t="s">
        <v>152</v>
      </c>
      <c r="C9" s="120" t="s">
        <v>150</v>
      </c>
      <c r="D9" s="128">
        <v>60</v>
      </c>
      <c r="E9" s="127" t="s">
        <v>171</v>
      </c>
    </row>
    <row r="10" spans="1:7" ht="25.5" x14ac:dyDescent="0.2">
      <c r="A10" s="117">
        <v>42717</v>
      </c>
      <c r="B10" s="126" t="s">
        <v>154</v>
      </c>
      <c r="C10" s="126" t="s">
        <v>155</v>
      </c>
      <c r="D10" s="128">
        <v>50</v>
      </c>
      <c r="E10" s="127" t="s">
        <v>172</v>
      </c>
    </row>
    <row r="11" spans="1:7" ht="38.25" x14ac:dyDescent="0.2">
      <c r="A11" s="117">
        <v>42866</v>
      </c>
      <c r="B11" s="126" t="s">
        <v>151</v>
      </c>
      <c r="C11" s="126" t="s">
        <v>153</v>
      </c>
      <c r="D11" s="128">
        <v>50</v>
      </c>
      <c r="E11" s="127" t="s">
        <v>173</v>
      </c>
    </row>
    <row r="12" spans="1:7" hidden="1" x14ac:dyDescent="0.2">
      <c r="A12" s="33"/>
      <c r="E12" s="34"/>
    </row>
    <row r="13" spans="1:7" ht="27.95" customHeight="1" x14ac:dyDescent="0.2">
      <c r="A13" s="31" t="s">
        <v>24</v>
      </c>
      <c r="B13" s="121" t="s">
        <v>19</v>
      </c>
      <c r="C13" s="24"/>
      <c r="D13" s="77">
        <f>SUM(D9:D12)</f>
        <v>160</v>
      </c>
      <c r="E13" s="26"/>
    </row>
    <row r="14" spans="1:7" x14ac:dyDescent="0.2">
      <c r="A14" s="27"/>
      <c r="B14" s="51"/>
      <c r="C14" s="28"/>
      <c r="D14" s="2"/>
      <c r="E14" s="29"/>
    </row>
    <row r="15" spans="1:7" x14ac:dyDescent="0.2">
      <c r="A15" s="80" t="s">
        <v>26</v>
      </c>
      <c r="B15" s="81"/>
      <c r="C15" s="81"/>
      <c r="D15" s="81"/>
      <c r="E15" s="82"/>
    </row>
    <row r="16" spans="1:7" x14ac:dyDescent="0.2">
      <c r="A16" s="189" t="s">
        <v>52</v>
      </c>
      <c r="B16" s="155"/>
      <c r="C16" s="155"/>
      <c r="D16" s="45"/>
      <c r="E16" s="46"/>
    </row>
    <row r="17" spans="1:6" x14ac:dyDescent="0.2">
      <c r="A17" s="184" t="s">
        <v>44</v>
      </c>
      <c r="B17" s="185"/>
      <c r="C17" s="185"/>
      <c r="D17" s="185"/>
      <c r="E17" s="186"/>
    </row>
    <row r="18" spans="1:6" x14ac:dyDescent="0.2">
      <c r="A18" s="16" t="s">
        <v>61</v>
      </c>
      <c r="B18" s="35"/>
      <c r="C18" s="35"/>
      <c r="D18" s="35"/>
      <c r="E18" s="132"/>
    </row>
    <row r="19" spans="1:6" ht="26.1" customHeight="1" x14ac:dyDescent="0.2">
      <c r="A19" s="189" t="s">
        <v>59</v>
      </c>
      <c r="B19" s="155"/>
      <c r="C19" s="155"/>
      <c r="D19" s="155"/>
      <c r="E19" s="190"/>
    </row>
    <row r="20" spans="1:6" x14ac:dyDescent="0.2">
      <c r="A20" s="53" t="s">
        <v>45</v>
      </c>
      <c r="B20" s="45"/>
      <c r="C20" s="45"/>
      <c r="D20" s="45"/>
      <c r="E20" s="46"/>
    </row>
    <row r="21" spans="1:6" x14ac:dyDescent="0.2">
      <c r="A21" s="53" t="s">
        <v>46</v>
      </c>
      <c r="B21" s="54"/>
      <c r="C21" s="74"/>
      <c r="D21" s="74"/>
      <c r="E21" s="11"/>
      <c r="F21" s="74"/>
    </row>
    <row r="22" spans="1:6" ht="12.75" customHeight="1" x14ac:dyDescent="0.2">
      <c r="A22" s="187" t="s">
        <v>41</v>
      </c>
      <c r="B22" s="188"/>
      <c r="C22" s="78"/>
      <c r="D22" s="78"/>
      <c r="E22" s="79"/>
      <c r="F22" s="78"/>
    </row>
    <row r="23" spans="1:6" x14ac:dyDescent="0.2">
      <c r="A23" s="83"/>
      <c r="B23" s="84"/>
      <c r="C23" s="84"/>
      <c r="D23" s="84"/>
      <c r="E23" s="85"/>
    </row>
  </sheetData>
  <mergeCells count="10">
    <mergeCell ref="A17:E17"/>
    <mergeCell ref="A22:B22"/>
    <mergeCell ref="A1:E1"/>
    <mergeCell ref="A16:C16"/>
    <mergeCell ref="A19:E19"/>
    <mergeCell ref="A6:E6"/>
    <mergeCell ref="B2:E2"/>
    <mergeCell ref="B3:E3"/>
    <mergeCell ref="B4:E4"/>
    <mergeCell ref="A5:E5"/>
  </mergeCells>
  <printOptions gridLines="1"/>
  <pageMargins left="0.7" right="0.7" top="0.75" bottom="0.75" header="0.3" footer="0.3"/>
  <pageSetup paperSize="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A32" sqref="A32"/>
    </sheetView>
  </sheetViews>
  <sheetFormatPr defaultColWidth="9.140625" defaultRowHeight="12.75" x14ac:dyDescent="0.2"/>
  <cols>
    <col min="1" max="2" width="23.5703125" style="12" customWidth="1"/>
    <col min="3" max="5" width="27.5703125" style="12" customWidth="1"/>
    <col min="6" max="6" width="9.140625" style="13" customWidth="1"/>
    <col min="7" max="16384" width="9.140625" style="13"/>
  </cols>
  <sheetData>
    <row r="1" spans="1:6" ht="36" customHeight="1" x14ac:dyDescent="0.2">
      <c r="A1" s="174" t="s">
        <v>25</v>
      </c>
      <c r="B1" s="174"/>
      <c r="C1" s="174"/>
      <c r="D1" s="174"/>
      <c r="E1" s="174"/>
    </row>
    <row r="2" spans="1:6" ht="36" customHeight="1" x14ac:dyDescent="0.2">
      <c r="A2" s="47" t="s">
        <v>8</v>
      </c>
      <c r="B2" s="160" t="str">
        <f>Travel!B2</f>
        <v>Department of Internal Affairs</v>
      </c>
      <c r="C2" s="160"/>
      <c r="D2" s="160"/>
      <c r="E2" s="160"/>
    </row>
    <row r="3" spans="1:6" ht="36" customHeight="1" x14ac:dyDescent="0.2">
      <c r="A3" s="47" t="s">
        <v>9</v>
      </c>
      <c r="B3" s="161" t="str">
        <f>Travel!B3</f>
        <v>Colin MacDonald</v>
      </c>
      <c r="C3" s="161"/>
      <c r="D3" s="161"/>
      <c r="E3" s="161"/>
    </row>
    <row r="4" spans="1:6" ht="36" customHeight="1" x14ac:dyDescent="0.2">
      <c r="A4" s="47" t="s">
        <v>3</v>
      </c>
      <c r="B4" s="161" t="str">
        <f>Travel!B4</f>
        <v>1 July 2016 to 30 June 2017</v>
      </c>
      <c r="C4" s="161"/>
      <c r="D4" s="161"/>
      <c r="E4" s="161"/>
    </row>
    <row r="5" spans="1:6" ht="36" customHeight="1" x14ac:dyDescent="0.2">
      <c r="A5" s="162" t="s">
        <v>48</v>
      </c>
      <c r="B5" s="201"/>
      <c r="C5" s="180"/>
      <c r="D5" s="180"/>
      <c r="E5" s="181"/>
    </row>
    <row r="6" spans="1:6" ht="36" customHeight="1" x14ac:dyDescent="0.2">
      <c r="A6" s="198" t="s">
        <v>47</v>
      </c>
      <c r="B6" s="199"/>
      <c r="C6" s="199"/>
      <c r="D6" s="199"/>
      <c r="E6" s="200"/>
    </row>
    <row r="7" spans="1:6" ht="36" customHeight="1" x14ac:dyDescent="0.25">
      <c r="A7" s="196" t="s">
        <v>6</v>
      </c>
      <c r="B7" s="197"/>
      <c r="C7" s="5"/>
      <c r="D7" s="5"/>
      <c r="E7" s="22"/>
    </row>
    <row r="8" spans="1:6" ht="25.5" x14ac:dyDescent="0.2">
      <c r="A8" s="23" t="s">
        <v>0</v>
      </c>
      <c r="B8" s="2" t="s">
        <v>138</v>
      </c>
      <c r="C8" s="2" t="s">
        <v>35</v>
      </c>
      <c r="D8" s="2" t="s">
        <v>29</v>
      </c>
      <c r="E8" s="9" t="s">
        <v>2</v>
      </c>
    </row>
    <row r="9" spans="1:6" s="116" customFormat="1" x14ac:dyDescent="0.2">
      <c r="A9" s="122" t="s">
        <v>148</v>
      </c>
      <c r="B9" s="124">
        <v>1150.98</v>
      </c>
      <c r="C9" s="125" t="s">
        <v>157</v>
      </c>
      <c r="D9" s="125"/>
      <c r="E9" s="123" t="s">
        <v>149</v>
      </c>
      <c r="F9" s="12"/>
    </row>
    <row r="10" spans="1:6" s="116" customFormat="1" x14ac:dyDescent="0.2">
      <c r="A10" s="122" t="s">
        <v>148</v>
      </c>
      <c r="B10" s="124">
        <v>293.27999999999997</v>
      </c>
      <c r="C10" s="125" t="s">
        <v>158</v>
      </c>
      <c r="D10" s="125"/>
      <c r="E10" s="123" t="s">
        <v>149</v>
      </c>
    </row>
    <row r="11" spans="1:6" s="116" customFormat="1" ht="38.25" x14ac:dyDescent="0.2">
      <c r="A11" s="122" t="s">
        <v>148</v>
      </c>
      <c r="B11" s="124">
        <v>61.88</v>
      </c>
      <c r="C11" s="125" t="s">
        <v>156</v>
      </c>
      <c r="D11" s="125" t="s">
        <v>174</v>
      </c>
      <c r="E11" s="123" t="s">
        <v>149</v>
      </c>
    </row>
    <row r="12" spans="1:6" x14ac:dyDescent="0.2">
      <c r="A12" s="110">
        <v>42572</v>
      </c>
      <c r="B12" s="119">
        <v>39</v>
      </c>
      <c r="C12" s="15" t="s">
        <v>137</v>
      </c>
      <c r="D12" s="15"/>
      <c r="E12" s="21" t="s">
        <v>141</v>
      </c>
    </row>
    <row r="13" spans="1:6" ht="25.5" x14ac:dyDescent="0.2">
      <c r="A13" s="110">
        <v>42858</v>
      </c>
      <c r="B13" s="119">
        <v>1793.75</v>
      </c>
      <c r="C13" s="15" t="s">
        <v>143</v>
      </c>
      <c r="D13" s="15" t="s">
        <v>144</v>
      </c>
      <c r="E13" s="21" t="s">
        <v>145</v>
      </c>
    </row>
    <row r="14" spans="1:6" ht="14.1" customHeight="1" x14ac:dyDescent="0.2">
      <c r="A14" s="37" t="s">
        <v>14</v>
      </c>
      <c r="B14" s="69">
        <f>SUM(B9:B13)</f>
        <v>3338.8900000000003</v>
      </c>
      <c r="C14" s="17"/>
      <c r="D14" s="18"/>
      <c r="E14" s="36"/>
    </row>
    <row r="15" spans="1:6" ht="14.1" customHeight="1" x14ac:dyDescent="0.2">
      <c r="A15" s="71"/>
      <c r="B15" s="69"/>
      <c r="C15" s="17"/>
      <c r="D15" s="18"/>
      <c r="E15" s="92"/>
    </row>
    <row r="16" spans="1:6" ht="14.1" customHeight="1" x14ac:dyDescent="0.2">
      <c r="A16" s="86"/>
      <c r="B16" s="58"/>
      <c r="C16" s="87"/>
      <c r="D16" s="87"/>
      <c r="E16" s="88"/>
    </row>
    <row r="17" spans="1:6" x14ac:dyDescent="0.2">
      <c r="A17" s="44" t="s">
        <v>26</v>
      </c>
      <c r="B17" s="73"/>
      <c r="C17" s="73"/>
      <c r="D17" s="73"/>
      <c r="E17" s="75"/>
    </row>
    <row r="18" spans="1:6" x14ac:dyDescent="0.2">
      <c r="A18" s="189" t="s">
        <v>52</v>
      </c>
      <c r="B18" s="155"/>
      <c r="C18" s="155"/>
      <c r="D18" s="73"/>
      <c r="E18" s="75"/>
    </row>
    <row r="19" spans="1:6" ht="14.1" customHeight="1" x14ac:dyDescent="0.2">
      <c r="A19" s="55" t="s">
        <v>21</v>
      </c>
      <c r="B19" s="56"/>
      <c r="C19" s="73"/>
      <c r="D19" s="73"/>
      <c r="E19" s="75"/>
    </row>
    <row r="20" spans="1:6" x14ac:dyDescent="0.2">
      <c r="A20" s="53" t="s">
        <v>33</v>
      </c>
      <c r="B20" s="54"/>
      <c r="C20" s="74"/>
      <c r="D20" s="73"/>
      <c r="E20" s="75"/>
    </row>
    <row r="21" spans="1:6" ht="12.6" customHeight="1" x14ac:dyDescent="0.2">
      <c r="A21" s="184" t="s">
        <v>28</v>
      </c>
      <c r="B21" s="185"/>
      <c r="C21" s="185"/>
      <c r="D21" s="185"/>
      <c r="E21" s="186"/>
      <c r="F21" s="16"/>
    </row>
    <row r="22" spans="1:6" x14ac:dyDescent="0.2">
      <c r="A22" s="53" t="s">
        <v>49</v>
      </c>
      <c r="B22" s="54"/>
      <c r="C22" s="74"/>
      <c r="D22" s="74"/>
      <c r="E22" s="11"/>
      <c r="F22" s="74"/>
    </row>
    <row r="23" spans="1:6" ht="12.75" customHeight="1" x14ac:dyDescent="0.2">
      <c r="A23" s="187" t="s">
        <v>41</v>
      </c>
      <c r="B23" s="188"/>
      <c r="C23" s="78"/>
      <c r="D23" s="78"/>
      <c r="E23" s="79"/>
      <c r="F23" s="78"/>
    </row>
    <row r="24" spans="1:6" x14ac:dyDescent="0.2">
      <c r="A24" s="89"/>
      <c r="B24" s="59"/>
      <c r="C24" s="90"/>
      <c r="D24" s="90"/>
      <c r="E24" s="91"/>
      <c r="F24" s="16"/>
    </row>
    <row r="25" spans="1:6" x14ac:dyDescent="0.2">
      <c r="A25" s="20"/>
      <c r="B25" s="15"/>
      <c r="C25" s="15"/>
      <c r="D25" s="15"/>
      <c r="E25" s="52"/>
      <c r="F25" s="16"/>
    </row>
    <row r="26" spans="1:6" x14ac:dyDescent="0.2">
      <c r="A26" s="20"/>
      <c r="B26" s="15"/>
      <c r="C26" s="15"/>
      <c r="D26" s="15"/>
      <c r="E26" s="52"/>
      <c r="F26" s="16"/>
    </row>
    <row r="27" spans="1:6" x14ac:dyDescent="0.2">
      <c r="A27" s="20"/>
      <c r="B27" s="15"/>
      <c r="C27" s="15"/>
      <c r="D27" s="15"/>
      <c r="E27" s="52"/>
      <c r="F27" s="16"/>
    </row>
    <row r="28" spans="1:6" x14ac:dyDescent="0.2">
      <c r="A28" s="20"/>
      <c r="B28" s="15"/>
      <c r="C28" s="15"/>
      <c r="D28" s="15"/>
      <c r="E28" s="52"/>
      <c r="F28" s="16"/>
    </row>
    <row r="29" spans="1:6" x14ac:dyDescent="0.2">
      <c r="A29" s="52"/>
      <c r="B29" s="52"/>
      <c r="C29" s="52"/>
      <c r="D29" s="52"/>
      <c r="E29" s="52"/>
    </row>
    <row r="30" spans="1:6" x14ac:dyDescent="0.2">
      <c r="A30" s="52"/>
      <c r="B30" s="52"/>
      <c r="C30" s="52"/>
      <c r="D30" s="52"/>
      <c r="E30" s="52"/>
    </row>
  </sheetData>
  <mergeCells count="10">
    <mergeCell ref="A23:B23"/>
    <mergeCell ref="A21:E21"/>
    <mergeCell ref="A1:E1"/>
    <mergeCell ref="A18:C18"/>
    <mergeCell ref="A7:B7"/>
    <mergeCell ref="B2:E2"/>
    <mergeCell ref="B3:E3"/>
    <mergeCell ref="B4:E4"/>
    <mergeCell ref="A6:E6"/>
    <mergeCell ref="A5:E5"/>
  </mergeCells>
  <printOptions gridLines="1"/>
  <pageMargins left="0.7" right="0.7" top="0.75" bottom="0.75" header="0.3" footer="0.3"/>
  <pageSetup paperSize="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Expenses</TermName>
          <TermId xmlns="http://schemas.microsoft.com/office/infopath/2007/PartnerControls">86d9621d-8820-4cf0-b393-31fdf8e63e0d</TermId>
        </TermInfo>
      </Terms>
    </C3TopicNote>
    <DIANotes xmlns="b302b974-8e5a-4081-a7e0-16878b50669b" xsi:nil="true"/>
    <IconOverlay xmlns="http://schemas.microsoft.com/sharepoint/v4" xsi:nil="true"/>
    <C3FinancialYear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2016/2017</TermName>
          <TermId xmlns="http://schemas.microsoft.com/office/infopath/2007/PartnerControls">49393c71-40c6-4df6-a867-b276cd659371</TermId>
        </TermInfo>
      </Terms>
    </C3FinancialYearNote>
    <d24ff0a19cf64cbcaf97076913a81ac6 xmlns="b302b974-8e5a-4081-a7e0-16878b50669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875d92a8-67e2-4a32-9472-8fe99549e1eb</TermId>
        </TermInfo>
      </Terms>
    </d24ff0a19cf64cbcaf97076913a81ac6>
    <TaxKeywordTaxHTField xmlns="b302b974-8e5a-4081-a7e0-16878b50669b">
      <Terms xmlns="http://schemas.microsoft.com/office/infopath/2007/PartnerControls"/>
    </TaxKeywordTaxHTField>
    <TaxCatchAll xmlns="b302b974-8e5a-4081-a7e0-16878b50669b">
      <Value>90</Value>
      <Value>4</Value>
      <Value>10</Value>
      <Value>1</Value>
    </TaxCatchAll>
    <h339f9e550c14c7fa47608da535403fa xmlns="b302b974-8e5a-4081-a7e0-16878b50669b">
      <Terms xmlns="http://schemas.microsoft.com/office/infopath/2007/PartnerControls"/>
    </h339f9e550c14c7fa47608da535403fa>
    <_dlc_DocId xmlns="b302b974-8e5a-4081-a7e0-16878b50669b">RNM7KFA764R4-1393248201-32</_dlc_DocId>
    <_dlc_DocIdUrl xmlns="b302b974-8e5a-4081-a7e0-16878b50669b">
      <Url>https://dia.cohesion.net.nz/Sites/OCE/TM/_layouts/15/DocIdRedir.aspx?ID=RNM7KFA764R4-1393248201-32</Url>
      <Description>RNM7KFA764R4-1393248201-32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ancial Management Document" ma:contentTypeID="0x0101005496552013C0BA46BE88192D5C6EB20B00D780595C50AF43BC958806758E79C3C300FC3CEDC04BE3AF489CD979B8B0026B53" ma:contentTypeVersion="8" ma:contentTypeDescription="Financial Management Content Type" ma:contentTypeScope="" ma:versionID="da718fef5f29943f8451cb654a429392">
  <xsd:schema xmlns:xsd="http://www.w3.org/2001/XMLSchema" xmlns:xs="http://www.w3.org/2001/XMLSchema" xmlns:p="http://schemas.microsoft.com/office/2006/metadata/properties" xmlns:ns3="01be4277-2979-4a68-876d-b92b25fceece" xmlns:ns4="b302b974-8e5a-4081-a7e0-16878b50669b" xmlns:ns5="http://schemas.microsoft.com/sharepoint/v4" targetNamespace="http://schemas.microsoft.com/office/2006/metadata/properties" ma:root="true" ma:fieldsID="2d9cd43b88a29249377087fe78f324fe" ns3:_="" ns4:_="" ns5:_="">
    <xsd:import namespace="01be4277-2979-4a68-876d-b92b25fceece"/>
    <xsd:import namespace="b302b974-8e5a-4081-a7e0-16878b50669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3:C3FinancialYearNote" minOccurs="0"/>
                <xsd:element ref="ns4:d24ff0a19cf64cbcaf97076913a81ac6" minOccurs="0"/>
                <xsd:element ref="ns4:DIANotes" minOccurs="0"/>
                <xsd:element ref="ns4:h339f9e550c14c7fa47608da535403fa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caf61cd4-0327-4679-8f8a-6e41773e81e7" ma:termSetId="c5fc8a1a-f283-43e8-a456-a2993ba1a738" ma:anchorId="623142bb-fb5e-4eb2-8055-dead4bb0b3fe" ma:open="true" ma:isKeyword="false">
      <xsd:complexType>
        <xsd:sequence>
          <xsd:element ref="pc:Terms" minOccurs="0" maxOccurs="1"/>
        </xsd:sequence>
      </xsd:complexType>
    </xsd:element>
    <xsd:element name="C3FinancialYearNote" ma:index="15" ma:taxonomy="true" ma:internalName="C3FinancialYearNote" ma:taxonomyFieldName="C3FinancialYear" ma:displayName="Financial Year" ma:readOnly="false" ma:default="" ma:fieldId="{576f231a-00e6-4d2f-a497-c942067ed5b8}" ma:sspId="caf61cd4-0327-4679-8f8a-6e41773e81e7" ma:termSetId="61e0fec4-8840-4faa-ac0b-e0ab24977a4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2b974-8e5a-4081-a7e0-16878b50669b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caf61cd4-0327-4679-8f8a-6e41773e81e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55899d9-fc4e-4859-a5d7-c21544748a8e}" ma:internalName="TaxCatchAll" ma:showField="CatchAllData" ma:web="b302b974-8e5a-4081-a7e0-16878b5066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55899d9-fc4e-4859-a5d7-c21544748a8e}" ma:internalName="TaxCatchAllLabel" ma:readOnly="true" ma:showField="CatchAllDataLabel" ma:web="b302b974-8e5a-4081-a7e0-16878b5066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4ff0a19cf64cbcaf97076913a81ac6" ma:index="17" ma:taxonomy="true" ma:internalName="d24ff0a19cf64cbcaf97076913a81ac6" ma:taxonomyFieldName="DIASecurityClassification" ma:displayName="Security Classification" ma:default="1;#UNCLASSIFIED|875d92a8-67e2-4a32-9472-8fe99549e1eb" ma:fieldId="{d24ff0a1-9cf6-4cbc-af97-076913a81ac6}" ma:sspId="caf61cd4-0327-4679-8f8a-6e41773e81e7" ma:termSetId="6e030844-242a-4d29-a562-8ce1d1b5ef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ANotes" ma:index="18" nillable="true" ma:displayName="Notes" ma:description="Additional information, can include URL link to another document" ma:internalName="DIANotes">
      <xsd:simpleType>
        <xsd:restriction base="dms:Note">
          <xsd:maxLength value="255"/>
        </xsd:restriction>
      </xsd:simpleType>
    </xsd:element>
    <xsd:element name="h339f9e550c14c7fa47608da535403fa" ma:index="19" nillable="true" ma:taxonomy="true" ma:internalName="h339f9e550c14c7fa47608da535403fa" ma:taxonomyFieldName="DIAFinancialDocumentType" ma:displayName="Financial Document Type" ma:fieldId="{1339f9e5-50c1-4c7f-a476-08da535403fa}" ma:sspId="caf61cd4-0327-4679-8f8a-6e41773e81e7" ma:termSetId="7917812c-c5d6-4eea-8150-f19cc64700a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A00E98-A530-41C6-B369-A7D9A7CC6359}">
  <ds:schemaRefs>
    <ds:schemaRef ds:uri="http://www.w3.org/XML/1998/namespace"/>
    <ds:schemaRef ds:uri="http://schemas.openxmlformats.org/package/2006/metadata/core-properties"/>
    <ds:schemaRef ds:uri="01be4277-2979-4a68-876d-b92b25fceece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b302b974-8e5a-4081-a7e0-16878b50669b"/>
  </ds:schemaRefs>
</ds:datastoreItem>
</file>

<file path=customXml/itemProps2.xml><?xml version="1.0" encoding="utf-8"?>
<ds:datastoreItem xmlns:ds="http://schemas.openxmlformats.org/officeDocument/2006/customXml" ds:itemID="{34E620E4-51DB-4634-87C8-969FFE19CA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DB66A5-53DC-4A42-B73D-4CA754EEE27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FDF1D20-7C47-46F7-B544-946B8BE27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b302b974-8e5a-4081-a7e0-16878b50669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 Expenses - Final (Working Doc) 2016-17</dc:title>
  <dc:creator/>
  <cp:lastModifiedBy/>
  <dcterms:created xsi:type="dcterms:W3CDTF">2017-06-13T23:11:03Z</dcterms:created>
  <dcterms:modified xsi:type="dcterms:W3CDTF">2017-07-30T20:37:27Z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0x0101005496552013C0BA46BE88192D5C6EB20B00D780595C50AF43BC958806758E79C3C300FC3CEDC04BE3AF489CD979B8B0026B53</vt:lpwstr>
  </property>
  <property fmtid="{D5CDD505-2E9C-101B-9397-08002B2CF9AE}" pid="3" name="l5e6a6402d344b3ca0468ff8d66cb13b">
    <vt:lpwstr>Correspondence|dcd6b05f-dc80-4336-b228-09aebf3d212c</vt:lpwstr>
  </property>
  <property fmtid="{D5CDD505-2E9C-101B-9397-08002B2CF9AE}" pid="4" name="_dlc_DocIdItemGuid">
    <vt:lpwstr>90c75cc8-291e-4805-9fb9-e925beef4b0b</vt:lpwstr>
  </property>
  <property fmtid="{D5CDD505-2E9C-101B-9397-08002B2CF9AE}" pid="5" name="TaxKeyword">
    <vt:lpwstr/>
  </property>
  <property fmtid="{D5CDD505-2E9C-101B-9397-08002B2CF9AE}" pid="6" name="C3FinancialYear">
    <vt:lpwstr>10;#2016/2017|49393c71-40c6-4df6-a867-b276cd659371</vt:lpwstr>
  </property>
  <property fmtid="{D5CDD505-2E9C-101B-9397-08002B2CF9AE}" pid="7" name="DIAFinancialDocumentType">
    <vt:lpwstr/>
  </property>
  <property fmtid="{D5CDD505-2E9C-101B-9397-08002B2CF9AE}" pid="8" name="C3Topic">
    <vt:lpwstr>90;#Expenses|86d9621d-8820-4cf0-b393-31fdf8e63e0d</vt:lpwstr>
  </property>
  <property fmtid="{D5CDD505-2E9C-101B-9397-08002B2CF9AE}" pid="9" name="DIASecurityClassification">
    <vt:lpwstr>1;#UNCLASSIFIED|875d92a8-67e2-4a32-9472-8fe99549e1eb</vt:lpwstr>
  </property>
  <property fmtid="{D5CDD505-2E9C-101B-9397-08002B2CF9AE}" pid="10" name="DIAEmailContentType">
    <vt:lpwstr>4;#Correspondence|dcd6b05f-dc80-4336-b228-09aebf3d212c</vt:lpwstr>
  </property>
</Properties>
</file>